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/>
  <xr:revisionPtr revIDLastSave="0" documentId="13_ncr:1_{DE7FF5D2-7442-4875-901E-B4C2F88FA23C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Sheet1!$A$1:$BF$375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6" i="1" l="1"/>
  <c r="K266" i="1"/>
  <c r="G266" i="1"/>
  <c r="G223" i="1"/>
  <c r="G184" i="1"/>
  <c r="J184" i="1"/>
  <c r="K184" i="1"/>
  <c r="G167" i="1"/>
  <c r="O165" i="1"/>
  <c r="J165" i="1"/>
  <c r="K165" i="1"/>
  <c r="G165" i="1"/>
  <c r="J161" i="1"/>
  <c r="K161" i="1"/>
  <c r="G161" i="1"/>
  <c r="J160" i="1"/>
  <c r="K160" i="1"/>
  <c r="G160" i="1"/>
  <c r="R84" i="1"/>
  <c r="S84" i="1"/>
  <c r="N84" i="1"/>
  <c r="O84" i="1"/>
  <c r="J79" i="1"/>
  <c r="K79" i="1"/>
  <c r="G79" i="1"/>
  <c r="BB73" i="1"/>
  <c r="BC73" i="1"/>
  <c r="AX73" i="1"/>
  <c r="AY73" i="1"/>
  <c r="J50" i="1"/>
  <c r="K50" i="1"/>
  <c r="G50" i="1"/>
  <c r="I45" i="1"/>
</calcChain>
</file>

<file path=xl/sharedStrings.xml><?xml version="1.0" encoding="utf-8"?>
<sst xmlns="http://schemas.openxmlformats.org/spreadsheetml/2006/main" count="13675" uniqueCount="612">
  <si>
    <t>COMPANY_NAME</t>
  </si>
  <si>
    <t>SNL_INSTN_KEY</t>
  </si>
  <si>
    <t>2022Q4</t>
  </si>
  <si>
    <t>2022Q3</t>
  </si>
  <si>
    <t>2022Q2</t>
  </si>
  <si>
    <t>2022Q1</t>
  </si>
  <si>
    <t>2021Q4</t>
  </si>
  <si>
    <t>2021Q3</t>
  </si>
  <si>
    <t>2021Q2</t>
  </si>
  <si>
    <t>2021Q1</t>
  </si>
  <si>
    <t>2020Q4</t>
  </si>
  <si>
    <t>2020Q3</t>
  </si>
  <si>
    <t>2020Q2</t>
  </si>
  <si>
    <t>2020Q1</t>
  </si>
  <si>
    <t>2019Q4</t>
  </si>
  <si>
    <t>2019Q3</t>
  </si>
  <si>
    <t>2019Q2</t>
  </si>
  <si>
    <t>2019Q1</t>
  </si>
  <si>
    <t>2018Q4</t>
  </si>
  <si>
    <t>2018Q3</t>
  </si>
  <si>
    <t>2018Q2</t>
  </si>
  <si>
    <t>2018Q1</t>
  </si>
  <si>
    <t>2017Q4</t>
  </si>
  <si>
    <t>2017Q3</t>
  </si>
  <si>
    <t>2017Q2</t>
  </si>
  <si>
    <t>2017Q1</t>
  </si>
  <si>
    <t>2016Q4</t>
  </si>
  <si>
    <t>2016Q3</t>
  </si>
  <si>
    <t>2016Q2</t>
  </si>
  <si>
    <t>2016Q1</t>
  </si>
  <si>
    <t>2015Q4</t>
  </si>
  <si>
    <t>2015Q3</t>
  </si>
  <si>
    <t>2015Q2</t>
  </si>
  <si>
    <t>2015Q1</t>
  </si>
  <si>
    <t>2014Q4</t>
  </si>
  <si>
    <t>2014Q3</t>
  </si>
  <si>
    <t>2014Q2</t>
  </si>
  <si>
    <t>2014Q1</t>
  </si>
  <si>
    <t>2013Q4</t>
  </si>
  <si>
    <t>2013Q3</t>
  </si>
  <si>
    <t>2013Q2</t>
  </si>
  <si>
    <t>2013Q1</t>
  </si>
  <si>
    <t>2012Q4</t>
  </si>
  <si>
    <t>2012Q3</t>
  </si>
  <si>
    <t>2012Q2</t>
  </si>
  <si>
    <t>2012Q1</t>
  </si>
  <si>
    <t>2011Q4</t>
  </si>
  <si>
    <t>2011Q3</t>
  </si>
  <si>
    <t>2011Q2</t>
  </si>
  <si>
    <t>2011Q1</t>
  </si>
  <si>
    <t>2010Q4</t>
  </si>
  <si>
    <t>2010Q3</t>
  </si>
  <si>
    <t>2010Q2</t>
  </si>
  <si>
    <t>2010Q1</t>
  </si>
  <si>
    <t>Agile Group Holdings Limited</t>
  </si>
  <si>
    <t>NA</t>
  </si>
  <si>
    <t>Agricultural Bank of China Limited</t>
  </si>
  <si>
    <t>Alltrust Insurance Company Limited</t>
  </si>
  <si>
    <t>Anhui Guoyuan Trust Co.,Ltd</t>
  </si>
  <si>
    <t>Anhui Lixin Rural Commercial Bank Co., Ltd</t>
  </si>
  <si>
    <t>Anhui Lujiang Rural Commercial Bank Co., Ltd</t>
  </si>
  <si>
    <t>Anhui Maanshan Rural Commercial Bank Co.,Ltd.</t>
  </si>
  <si>
    <t>Anhui Taihe Rural Commercial Bank Company Limited</t>
  </si>
  <si>
    <t>Anhui Tongcheng Rural Commercial Bank Company Limited</t>
  </si>
  <si>
    <t>Australia and New Zealand Bank (China) Company Limited</t>
  </si>
  <si>
    <t>AVIC Shougang Biomass Closed-End Infrastructure Securities Investment Fund</t>
  </si>
  <si>
    <t>Bangkok Bank (China) Company Limited</t>
  </si>
  <si>
    <t>Bank of Baoding Co.,Ltd.</t>
  </si>
  <si>
    <t>Bank of Beijing Co., Ltd.</t>
  </si>
  <si>
    <t>Bank of Cangzhou Co., Ltd</t>
  </si>
  <si>
    <t>Bank of Changsha Co., Ltd.</t>
  </si>
  <si>
    <t>Bank Of Chengde Co.,Ltd.</t>
  </si>
  <si>
    <t>Bank of Chengdu Co., Ltd.</t>
  </si>
  <si>
    <t>Bank of China Limited</t>
  </si>
  <si>
    <t>Bank of Chongqing Co., Ltd.</t>
  </si>
  <si>
    <t>Bank of Communications Co., Ltd.</t>
  </si>
  <si>
    <t>Bank of Communications Financial Leasing Co., Ltd.</t>
  </si>
  <si>
    <t>Bank of Dalian Co.,Ltd.</t>
  </si>
  <si>
    <t>Bank of Dongguan Co.,Ltd.</t>
  </si>
  <si>
    <t>Bank of Fushun Co., Ltd.</t>
  </si>
  <si>
    <t>Bank of Fuxin Co.,Ltd.</t>
  </si>
  <si>
    <t>Bank of Gansu Co., Ltd.</t>
  </si>
  <si>
    <t>Bank of Ganzhou Co., Ltd.</t>
  </si>
  <si>
    <t>Bank of Guangzhou Co.,Ltd</t>
  </si>
  <si>
    <t>Bank of Guiyang Co.,Ltd.</t>
  </si>
  <si>
    <t>Bank of Guizhou Co., Ltd.</t>
  </si>
  <si>
    <t>Bank of Handan Co.,Ltd.</t>
  </si>
  <si>
    <t>Bank of Hangzhou Co., Ltd.</t>
  </si>
  <si>
    <t>Bank of Hebei Co., Ltd.</t>
  </si>
  <si>
    <t>Bank of Huludao Co., Ltd.</t>
  </si>
  <si>
    <t>Bank of Hunan Corporation Limited</t>
  </si>
  <si>
    <t>Bank of Huzhou Co.,Ltd.</t>
  </si>
  <si>
    <t>Bank of Inner Mongolia Co.,Ltd</t>
  </si>
  <si>
    <t>Bank of Jiangsu Co., Ltd.</t>
  </si>
  <si>
    <t>Bank of Jiaxing Co.,Ltd</t>
  </si>
  <si>
    <t>Bank of Jilin Co.,Ltd.</t>
  </si>
  <si>
    <t>Bank of Jinhua Co.,Ltd</t>
  </si>
  <si>
    <t>Bank of Jining Co., Ltd.</t>
  </si>
  <si>
    <t>Bank of Jinzhou Co., Ltd.</t>
  </si>
  <si>
    <t>Bank of Jiujiang Co., Ltd.</t>
  </si>
  <si>
    <t>Bank of Kunlun Corporation Limited</t>
  </si>
  <si>
    <t>Bank of Langfang Co., Ltd.</t>
  </si>
  <si>
    <t>Bank of Lanzhou Co., Ltd.</t>
  </si>
  <si>
    <t>Bank of Liaoyang Co.,Ltd.</t>
  </si>
  <si>
    <t>Bank of Liuzhou Co.,Ltd.</t>
  </si>
  <si>
    <t>Bank of Montreal (China) Co. Ltd.</t>
  </si>
  <si>
    <t>Bank of Nanjing Co., Ltd.</t>
  </si>
  <si>
    <t>Bank of Ningbo Co., Ltd.</t>
  </si>
  <si>
    <t>Bank of Ningxia Co.,Ltd.</t>
  </si>
  <si>
    <t>Bank of Qingdao Co., Ltd.</t>
  </si>
  <si>
    <t>Bank of Qinghai Co.,Ltd.</t>
  </si>
  <si>
    <t>Bank of Qinhuangdao Co., Ltd.</t>
  </si>
  <si>
    <t>Bank of Quanzhou Co.,Ltd.</t>
  </si>
  <si>
    <t>Bank of Rizhao Co.,Ltd.</t>
  </si>
  <si>
    <t>Bank of Shanghai Co., Ltd.</t>
  </si>
  <si>
    <t>Bank of Shangrao Co., Ltd.</t>
  </si>
  <si>
    <t>Bank of Shaoxing Co., Ltd.</t>
  </si>
  <si>
    <t>BANK OF SHIZUISHAN CO.,Ltd.</t>
  </si>
  <si>
    <t>Bank of Suzhou Co., Ltd.</t>
  </si>
  <si>
    <t>Bank of Taian Co.,Ltd.</t>
  </si>
  <si>
    <t>Bank of Taizhou Co.,Ltd.</t>
  </si>
  <si>
    <t>Bank of Tangshan Co., Ltd.</t>
  </si>
  <si>
    <t>Bank of Tianjin Co., Ltd.</t>
  </si>
  <si>
    <t>Bank of Urumqi Co.,Ltd</t>
  </si>
  <si>
    <t>Bank of Weifang Co., Ltd.</t>
  </si>
  <si>
    <t>Bank of Wenzhou Co.,Ltd</t>
  </si>
  <si>
    <t>Bank of Wuhai Co.,Ltd.</t>
  </si>
  <si>
    <t>Bank of Xi'an Co.,Ltd.</t>
  </si>
  <si>
    <t>Bank of Xingtai Co., Ltd.</t>
  </si>
  <si>
    <t>Bank of Yingkou Co., Ltd.</t>
  </si>
  <si>
    <t>Bank Of Zhangjiakou Co.,Ltd.</t>
  </si>
  <si>
    <t>Bank of Zhengzhou Co., Ltd.</t>
  </si>
  <si>
    <t>Bank of Zigong Co.,Ltd.</t>
  </si>
  <si>
    <t>Bank SinoPac (China) Ltd.</t>
  </si>
  <si>
    <t>Beijing International Trust Co., Ltd.</t>
  </si>
  <si>
    <t>Beijing North Star Company Limited</t>
  </si>
  <si>
    <t>Beijing Rural Commercial Bank Co., Ltd.</t>
  </si>
  <si>
    <t>Benxi City Commercial Bank Co., Ltd.</t>
  </si>
  <si>
    <t>BNP Paribas (China) Limited</t>
  </si>
  <si>
    <t>BOC Insurance Co. Ltd.</t>
  </si>
  <si>
    <t>BOCOM MSIG Life Insurance Company Limited</t>
  </si>
  <si>
    <t>Bosera China Merchants Shekou Industrial Zone</t>
  </si>
  <si>
    <t>Bridge Trust Co., Ltd</t>
  </si>
  <si>
    <t>Cathay United Bank (China) Ltd.</t>
  </si>
  <si>
    <t>Central China Securities Co., Ltd.</t>
  </si>
  <si>
    <t>Chang'an Bank Co.,Ltd.</t>
  </si>
  <si>
    <t>ChangChun Rural Commercial Bank Company Limited</t>
  </si>
  <si>
    <t>Changsha Rural Commercial Bank Co., Ltd.</t>
  </si>
  <si>
    <t>Chengdu Rural Commercial Bank Co., Ltd.</t>
  </si>
  <si>
    <t>China Bohai Bank Co., Ltd.</t>
  </si>
  <si>
    <t>China CITIC Bank Corporation Limited</t>
  </si>
  <si>
    <t>China Construction Bank Corporation</t>
  </si>
  <si>
    <t>China Continent Property &amp; Casualty Insurance Company Ltd.</t>
  </si>
  <si>
    <t>China Credit Trust Co.,Ltd</t>
  </si>
  <si>
    <t>China Everbright Bank Company Limited</t>
  </si>
  <si>
    <t>China Evergrande Group</t>
  </si>
  <si>
    <t>China Export &amp; Credit Insurance Corporation</t>
  </si>
  <si>
    <t>China Galaxy Securities Co., Ltd.</t>
  </si>
  <si>
    <t>China Guangfa Bank Co., Ltd.</t>
  </si>
  <si>
    <t>China Industrial International Trust Limited</t>
  </si>
  <si>
    <t>China International Capital Corporation Limited</t>
  </si>
  <si>
    <t>China Life Insurance (Group) Company</t>
  </si>
  <si>
    <t>China Life Insurance Company Limited</t>
  </si>
  <si>
    <t>China Life Property &amp; Casualty Insurance Company Limited</t>
  </si>
  <si>
    <t>China Logistics Property Holdings Co., Ltd</t>
  </si>
  <si>
    <t>China Merchants Bank Co., Ltd.</t>
  </si>
  <si>
    <t>China Merchants Securities Co., Ltd.</t>
  </si>
  <si>
    <t>China Minsheng Banking Corp., Ltd.</t>
  </si>
  <si>
    <t>China Pacific Insurance (Group) Co., Ltd.</t>
  </si>
  <si>
    <t>China Pacific Life Insurance Co., Ltd.</t>
  </si>
  <si>
    <t>China Pacific Property Insurance Co., Ltd.</t>
  </si>
  <si>
    <t>China Post Life Insurance Company Limited</t>
  </si>
  <si>
    <t>China Reinsurance (Group) Corporation</t>
  </si>
  <si>
    <t>China Resources Bank of Zhuhai Co.,Ltd.</t>
  </si>
  <si>
    <t>China Resources SZITIC Trust Co., Ltd</t>
  </si>
  <si>
    <t>China United Property Insurance Company Limited</t>
  </si>
  <si>
    <t>China Vanke Co., Ltd.</t>
  </si>
  <si>
    <t>China VAST Industrial Urban Development Company Limited</t>
  </si>
  <si>
    <t>China Zheshang Bank Co., Ltd</t>
  </si>
  <si>
    <t>Chinese Mercantile Bank</t>
  </si>
  <si>
    <t>Chongqing Rural Commercial Bank Co., Ltd.</t>
  </si>
  <si>
    <t>Chongqing Three Gorges Bank Co.,Ltd.</t>
  </si>
  <si>
    <t>CICC GLP Warehouse Logistics</t>
  </si>
  <si>
    <t>CIFI Holdings (Group) Co. Ltd.</t>
  </si>
  <si>
    <t>Cinda Securities Co., Ltd.</t>
  </si>
  <si>
    <t>Citibank (China) Co. Ltd.</t>
  </si>
  <si>
    <t>CITIC Securities Company Limited</t>
  </si>
  <si>
    <t>Citic-prudential Life Insurance Company Limited</t>
  </si>
  <si>
    <t>CNFinance Holdings Limited</t>
  </si>
  <si>
    <t>COFCO Trust Co., Ltd.</t>
  </si>
  <si>
    <t>Country Garden Holdings Company Limited</t>
  </si>
  <si>
    <t>CREDIT AGRICOLE CIB (China) Limited</t>
  </si>
  <si>
    <t>CSC Financial Co., Ltd.</t>
  </si>
  <si>
    <t>DaFa Properties Group Limited</t>
  </si>
  <si>
    <t>Dah Sing Bank (China) Limited</t>
  </si>
  <si>
    <t>Dalian Rural Commercial Bank Co.,Ltd.</t>
  </si>
  <si>
    <t>DBS Bank (China) Limited</t>
  </si>
  <si>
    <t>Deutsche Bank (China) Co., Ltd.</t>
  </si>
  <si>
    <t>Dongguan Rural Commercial Bank Co., Ltd.</t>
  </si>
  <si>
    <t>Dongying Bank Co.,Ltd</t>
  </si>
  <si>
    <t>East West Bank (China) Limited</t>
  </si>
  <si>
    <t>Everbright Securities Company Limited</t>
  </si>
  <si>
    <t>EVERGROWING BANK CO.,Limited</t>
  </si>
  <si>
    <t>Fanhua Inc.</t>
  </si>
  <si>
    <t>Fantasia Holdings Group Co., Limited</t>
  </si>
  <si>
    <t>First Capital Securities Co., Ltd.</t>
  </si>
  <si>
    <t>Foshan Rural Commercial Bank Company Limited</t>
  </si>
  <si>
    <t>Founder Securities Co., Ltd.</t>
  </si>
  <si>
    <t>Fubon Bank (China) Co., Ltd</t>
  </si>
  <si>
    <t>Fudian Bank Co., Ltd.</t>
  </si>
  <si>
    <t>Fujian Fuzhou Rural Commercial Bank Co.,Ltd</t>
  </si>
  <si>
    <t>Fujian Haixia Bank Co.,Ltd.</t>
  </si>
  <si>
    <t>Fujian Shishi Rural Commercial Bank CO.,LTD.</t>
  </si>
  <si>
    <t>Fujian Zhangzhou Rural Commercial Bank Company Limited</t>
  </si>
  <si>
    <t>Fullgoal Capital Water</t>
  </si>
  <si>
    <t>FunDe Sino Life Insurance Co., Ltd.</t>
  </si>
  <si>
    <t>Fuyang Yingdong Rural Commercial Bank Company Limited</t>
  </si>
  <si>
    <t>GanZhou Rural Commercial Bank Company Limited</t>
  </si>
  <si>
    <t>Glory Health Industry Limited</t>
  </si>
  <si>
    <t>Great Wall West China Bank Co.,Ltd.</t>
  </si>
  <si>
    <t>Greentown China Holdings Limited</t>
  </si>
  <si>
    <t>GreenTree Hospitality Group Ltd.</t>
  </si>
  <si>
    <t>Guangdong Huaxing Bank Co., Ltd</t>
  </si>
  <si>
    <t>Guangdong Nanhai Rural Commercial Bank Company Limited</t>
  </si>
  <si>
    <t>Guangdong Nanyue Bank Co., Ltd</t>
  </si>
  <si>
    <t>Guangdong Shunde Rural Commercial Bank Co., Ltd.</t>
  </si>
  <si>
    <t>Guangxi Beibu Gulf Bank Co., Ltd.</t>
  </si>
  <si>
    <t>Guangzhou R&amp;F Properties Co., Ltd.</t>
  </si>
  <si>
    <t>Guangzhou Rural Commercial Bank Co., Ltd.</t>
  </si>
  <si>
    <t>Guilin Bank Co.,Ltd.</t>
  </si>
  <si>
    <t>Guiyang Rural Commercial Bank Co., Ltd.</t>
  </si>
  <si>
    <t>Guizhou Huaxi Rural Commercial Bank Company Limited</t>
  </si>
  <si>
    <t>Guolian Securities Co., Ltd.</t>
  </si>
  <si>
    <t>Guolian Trust Co., Ltd.</t>
  </si>
  <si>
    <t>Guotai Junan Securities Co., Ltd.</t>
  </si>
  <si>
    <t>Guoyuan Securities Company Limited</t>
  </si>
  <si>
    <t>Haikou Rural Commercial Bank Co., Ltd.</t>
  </si>
  <si>
    <t>Haitong Securities Co., Ltd.</t>
  </si>
  <si>
    <t>Hang Seng Bank (China) Limited</t>
  </si>
  <si>
    <t>Hangzhou Finance and Investment Group Co.,Ltd</t>
  </si>
  <si>
    <t>Hangzhou United Rural Commercial Bank Co., Ltd.</t>
  </si>
  <si>
    <t>Hankou Bank Co., Ltd.</t>
  </si>
  <si>
    <t>Harbin Bank Co., Ltd.</t>
  </si>
  <si>
    <t>Hebei Tangshan Rural Commercial Bank Company Limited</t>
  </si>
  <si>
    <t>Hengguang Holding Co., Limited</t>
  </si>
  <si>
    <t>Hotland Yantian Port Warehouse Logistics</t>
  </si>
  <si>
    <t>HSBC Bank (China) Company Limited</t>
  </si>
  <si>
    <t>Hua Xia Bank Co., Limited</t>
  </si>
  <si>
    <t>HuaAn Zhangjiang Everbright Park</t>
  </si>
  <si>
    <t>Huatai Securities Co., Ltd.</t>
  </si>
  <si>
    <t>Huaxin Trust Co., Ltd.</t>
  </si>
  <si>
    <t>Hubei Bank Co., Ltd.</t>
  </si>
  <si>
    <t>Hubei Jingmen Rural Commercial Bank Co. Ltd.</t>
  </si>
  <si>
    <t>Hubei Qianjiang Rural Commercial Bank Company Limited</t>
  </si>
  <si>
    <t>Hubei Sanxia Rural Commercial Bank Co.,Ltd</t>
  </si>
  <si>
    <t>Hubei Suizhou Rural Commercial Bank Co., Ltd.</t>
  </si>
  <si>
    <t>Huishang Bank Corporation Limited</t>
  </si>
  <si>
    <t>Huize Holding Limited</t>
  </si>
  <si>
    <t>Hunan Chasing Trust CO., Ltd.</t>
  </si>
  <si>
    <t>Hwabao Trust Co., Ltd.</t>
  </si>
  <si>
    <t>ICBC Financial Leasing Co., Ltd.</t>
  </si>
  <si>
    <t>Industrial and Commercial Bank of China Limited</t>
  </si>
  <si>
    <t>Industrial Bank Co., Ltd.</t>
  </si>
  <si>
    <t>Industrial Bank Financial Leasing Co.,Ltd.</t>
  </si>
  <si>
    <t>Industrial Bank of Korea (China) Limited</t>
  </si>
  <si>
    <t>Jiangmen Rural Commercial Bank Company Ltd.</t>
  </si>
  <si>
    <t>Jiangsu Changjiang Commercial Bank Co., Ltd.</t>
  </si>
  <si>
    <t>Jiangsu Changshu Rural Commercial Bank Co., Ltd.</t>
  </si>
  <si>
    <t>Jiangsu Haian Rural Commercial Bank CO., LTD.</t>
  </si>
  <si>
    <t>Jiangsu International Trust Corporation Limited</t>
  </si>
  <si>
    <t>Jiangsu Jiangnan Rural Commercial Bank Co.,Ltd</t>
  </si>
  <si>
    <t>Jiangsu Jiangyan Rural Commercial Bank Co. Ltd.</t>
  </si>
  <si>
    <t>Jiangsu Jiangyin Rural Commercial Bank Co.,LTD.</t>
  </si>
  <si>
    <t>Jiangsu Kunshan Rural Commercial Bank Co., Ltd.</t>
  </si>
  <si>
    <t>Jiangsu Lishui Rural Commercial Bank Co., Ltd.</t>
  </si>
  <si>
    <t>Jiangsu Nantong Rural Commercial Bank CO., LTD</t>
  </si>
  <si>
    <t>Jiangsu Qidong Rural Commercial Bank CO.,LTD.</t>
  </si>
  <si>
    <t>Jiangsu Sheyang Rural Commercial Bank Co.,Ltd.</t>
  </si>
  <si>
    <t>Jiangsu Suzhou Rural Commercial Bank Co., Ltd</t>
  </si>
  <si>
    <t>Jiangsu Zhangjiagang Rural Commercial Bank Co., Ltd</t>
  </si>
  <si>
    <t>Jiangsu Zijin Rural Commercial Bank Co.,Ltd</t>
  </si>
  <si>
    <t>Jiangxi Bank Co., Ltd.</t>
  </si>
  <si>
    <t>Jianzhong Construction Development Limited</t>
  </si>
  <si>
    <t>Jilin Jiutai Rural Commercial Bank Corporation Limited</t>
  </si>
  <si>
    <t>Jinan Rural Commercial Bank Co., Ltd.</t>
  </si>
  <si>
    <t>Jinshang Bank Co., Ltd.</t>
  </si>
  <si>
    <t>Jiujiang Rural Commercial Bank Co.,Ltd.</t>
  </si>
  <si>
    <t>JPMorgan Chase Bank (China) Company Limited</t>
  </si>
  <si>
    <t>J-Yuan Trust Co., Ltd.</t>
  </si>
  <si>
    <t>Kasikornbank (China) Company Limited</t>
  </si>
  <si>
    <t>KEB Hana Bank (China) Company Limited</t>
  </si>
  <si>
    <t>Kookmin Bank (China) Limited</t>
  </si>
  <si>
    <t>Kunlun Trust Co., Ltd.</t>
  </si>
  <si>
    <t>KWG Group Holdings Limited</t>
  </si>
  <si>
    <t>Laishang Bank Co., Ltd.</t>
  </si>
  <si>
    <t>Leshan City Commercial Bank Co.,Ltd</t>
  </si>
  <si>
    <t>LinShang Bank Co.,Ltd</t>
  </si>
  <si>
    <t>Logan Group Company Limited</t>
  </si>
  <si>
    <t>Longfor Group Holdings Limited</t>
  </si>
  <si>
    <t>LongJiang Bank Co., Ltd.</t>
  </si>
  <si>
    <t>Luzhou Bank Co., Ltd.</t>
  </si>
  <si>
    <t>Metropolitan Bank (China) Ltd.</t>
  </si>
  <si>
    <t>Mianyang City Commercial Bank Co.,Ltd</t>
  </si>
  <si>
    <t>Midea Real Estate Holding Limited</t>
  </si>
  <si>
    <t>Mingfa Group (International) Company Limited</t>
  </si>
  <si>
    <t>Minsheng Financial Leasing Co., Ltd.</t>
  </si>
  <si>
    <t>Minsheng Securities Co.,Ltd.</t>
  </si>
  <si>
    <t>Mizuho Bank (China), Ltd.</t>
  </si>
  <si>
    <t>Modern Land (China) Co., Limited</t>
  </si>
  <si>
    <t>MUFG Bank (China), Ltd.</t>
  </si>
  <si>
    <t>Nanchang Rural Commercial Bank Co.,LTD</t>
  </si>
  <si>
    <t>Nanyang Commercial Bank (China) Limited</t>
  </si>
  <si>
    <t>New China Life Insurance Company Ltd.</t>
  </si>
  <si>
    <t>New China Trust Co.,Ltd.</t>
  </si>
  <si>
    <t>Ningbo Cixi Rural Commercial Bank Co.,Ltd.</t>
  </si>
  <si>
    <t>Ningbo Commerce Bank Company Limited</t>
  </si>
  <si>
    <t>Ningbo Yinzhou Rural Commercial Bank Co., Ltd.</t>
  </si>
  <si>
    <t>Ningbo YuYao Rural Commercial Bank Co.,Ltd.</t>
  </si>
  <si>
    <t>Ningxia Yellow River Rural Commercial Bank Co., Ltd.</t>
  </si>
  <si>
    <t>Noah Holdings Limited</t>
  </si>
  <si>
    <t>OCBC Bank Limited</t>
  </si>
  <si>
    <t>PICC Life Insurance Company Limited</t>
  </si>
  <si>
    <t>PICC Property and Casualty Company Limited</t>
  </si>
  <si>
    <t>Ping An Bank Co., Ltd.</t>
  </si>
  <si>
    <t>Ping An Guangzhou Comm Invest Guanghe Expressway</t>
  </si>
  <si>
    <t>Ping An Insurance (Group) Company of China, Ltd.</t>
  </si>
  <si>
    <t>Ping An Life Insurance Company of China, Ltd.</t>
  </si>
  <si>
    <t>Ping An Property &amp; Casualty Insurance Company of China, Ltd.</t>
  </si>
  <si>
    <t>Ping An Trust Co., Ltd.</t>
  </si>
  <si>
    <t>Postal Savings Bank of China Co., Ltd.</t>
  </si>
  <si>
    <t>Powerlong Real Estate Holdings Limited</t>
  </si>
  <si>
    <t>Qi Shang Bank Co., Ltd</t>
  </si>
  <si>
    <t>Qilu Bank Co., Ltd.</t>
  </si>
  <si>
    <t>Qingdao Rural Commercial Bank Co., Ltd.</t>
  </si>
  <si>
    <t>Qujing City Commercial Bank Co.,Ltd</t>
  </si>
  <si>
    <t>Redco Properties Group Limited</t>
  </si>
  <si>
    <t>Redsun Properties Group Limited</t>
  </si>
  <si>
    <t>Roan Holdings Group Co., Ltd.</t>
  </si>
  <si>
    <t>Sealand Securities Co., Ltd.</t>
  </si>
  <si>
    <t>Seazen Group Limited</t>
  </si>
  <si>
    <t>Shandong Feixian Rural Commercial Bank Co., Ltd.</t>
  </si>
  <si>
    <t>Shandong Rongcheng Rural Commercial Bank Co., Ltd</t>
  </si>
  <si>
    <t>Shanghai AJ Trust Co.,Ltd.</t>
  </si>
  <si>
    <t>Shanghai HuaRui Bank Co.,Ltd.</t>
  </si>
  <si>
    <t>Shanghai International Trust Corp., Ltd.</t>
  </si>
  <si>
    <t>Shanghai Lujiazui Finance &amp; Trade Zone Development Co.,Ltd.</t>
  </si>
  <si>
    <t>Shanghai Pudong Development Bank Co., Ltd.</t>
  </si>
  <si>
    <t>Shanghai Rural Commercial Bank Co., Ltd.</t>
  </si>
  <si>
    <t>Shanxi Pingyao Rural Commercial Bank Corporation</t>
  </si>
  <si>
    <t>Shanxi Qingxu Rural Commercial Bank Company Limited</t>
  </si>
  <si>
    <t>Shanxi Yaodu Rural Commercial Bank Co., Ltd.</t>
  </si>
  <si>
    <t>Shanxi Yuncheng Rural Commercial Bank Company Limited</t>
  </si>
  <si>
    <t>Shengjing Bank Co., Ltd.</t>
  </si>
  <si>
    <t>Shenwan Hongyuan Securities Co., Ltd.</t>
  </si>
  <si>
    <t>Shenzhen Rural Commercial Bank Corporation Limited</t>
  </si>
  <si>
    <t>Shinhan Bank (China) Ltd.</t>
  </si>
  <si>
    <t>Shui On Land Limited</t>
  </si>
  <si>
    <t>Sichuan Bank Co., Ltd.</t>
  </si>
  <si>
    <t>Sichuan Tianfu Bank Co.,Ltd</t>
  </si>
  <si>
    <t>Sino-Ocean Group Holding Limited</t>
  </si>
  <si>
    <t>Sinosafe General Insurance CO.,LTD.</t>
  </si>
  <si>
    <t>Societe Generale (China) Limited</t>
  </si>
  <si>
    <t>SOHO China Limited</t>
  </si>
  <si>
    <t>Soochow Securities Co., Ltd.</t>
  </si>
  <si>
    <t>Soochow Suzhou Industrial Park Industrial Park Closed Infrastructure Securities</t>
  </si>
  <si>
    <t>Southwest Securities Co., Ltd.</t>
  </si>
  <si>
    <t>SPD Silicon Valley Bank</t>
  </si>
  <si>
    <t>Standard Chartered Bank (China) Limited</t>
  </si>
  <si>
    <t>Sumitomo Mitsui Banking Corporation (China) Limited</t>
  </si>
  <si>
    <t>Sunac China Holdings Limited</t>
  </si>
  <si>
    <t>Sunshine 100 China Holdings Ltd</t>
  </si>
  <si>
    <t>Sunshine Life Insurance Corporation Limited</t>
  </si>
  <si>
    <t>Sunshine Property and Casualty Insurance Company Limited</t>
  </si>
  <si>
    <t>Suzhou Trust Co., Ltd.</t>
  </si>
  <si>
    <t>Taikang Insurance Group Inc.</t>
  </si>
  <si>
    <t>Taiping Life Insurance Co., Ltd.</t>
  </si>
  <si>
    <t>Taiping Reinsurance (China) Co., Ltd.</t>
  </si>
  <si>
    <t>The Bank of East Asia (China) Limited</t>
  </si>
  <si>
    <t>The People's Insurance Company (Group) of China Limited</t>
  </si>
  <si>
    <t>Tian Ruixiang Holdings Ltd</t>
  </si>
  <si>
    <t>Tianan Life Insurance Company Limited of China</t>
  </si>
  <si>
    <t>Tianan Property Insurance Co.,Ltd</t>
  </si>
  <si>
    <t>Tianjin Binhai Rural Commercial Bank Corporation</t>
  </si>
  <si>
    <t>Tianjin Rural Commercial Bank Co., Ltd.</t>
  </si>
  <si>
    <t>UBS Securities Co., Limited</t>
  </si>
  <si>
    <t>Unionlife Insurance Company,Ltd.</t>
  </si>
  <si>
    <t>United Overseas Bank (China) Limited</t>
  </si>
  <si>
    <t>UP Fintech Holding Limited</t>
  </si>
  <si>
    <t>Urumqi State-owned Assets Management (Group) Co., Ltd.</t>
  </si>
  <si>
    <t>Volkswagen Finance (China) Co.,Ltd.</t>
  </si>
  <si>
    <t>Waterdrop Inc.</t>
  </si>
  <si>
    <t>Weihai City Commercial Bank Co., Ltd.</t>
  </si>
  <si>
    <t>Western Securities Co., Ltd.</t>
  </si>
  <si>
    <t>Woori Bank (China) Limited</t>
  </si>
  <si>
    <t>Wuhan Rural Commercial Bank Co.,Ltd.</t>
  </si>
  <si>
    <t>Wuhu Yangzi Rural Commercial Bank Co., Ltd.</t>
  </si>
  <si>
    <t>Wuxi Rural Commercial Bank Co.,Ltd</t>
  </si>
  <si>
    <t>Xiamen Bank Co., Ltd.</t>
  </si>
  <si>
    <t>Xiamen International Bank Co., Ltd.</t>
  </si>
  <si>
    <t>Xiamen Rural Commercial Bank Co., Ltd.</t>
  </si>
  <si>
    <t>Xinjiang Huihe Bank Co., Ltd.</t>
  </si>
  <si>
    <t>YanBian Rural Commercial Bank Company Ltd.</t>
  </si>
  <si>
    <t>Yantai Bank Co.,Ltd</t>
  </si>
  <si>
    <t>Yibin City Commercial Bank Co., Ltd.</t>
  </si>
  <si>
    <t>Yida China Holdings Limited</t>
  </si>
  <si>
    <t>Yingda Taihe Property Insurance Co., Ltd.</t>
  </si>
  <si>
    <t>Yuekai Securities Co.,Ltd.</t>
  </si>
  <si>
    <t>Zhejiang Chouzhou Commercial Bank Co., Ltd.</t>
  </si>
  <si>
    <t>Zhejiang E-Commerce Bank Co., Ltd.</t>
  </si>
  <si>
    <t>Zhejiang Hangzhou Yuhang Rural Commercial Bank Company Limited</t>
  </si>
  <si>
    <t>Zhejiang Mintai Commercial Bank Co.,Ltd</t>
  </si>
  <si>
    <t>Zhejiang Nanxun Rural Commercial Bank Co., Ltd.</t>
  </si>
  <si>
    <t>Zhejiang Shaoxing RuiFeng Rural Commercial Bank Co.,Ltd</t>
  </si>
  <si>
    <t>Zhejiang Tailong Commercial Bank Co.,Ltd.</t>
  </si>
  <si>
    <t>Zhejiang Wenzhou Longwan Rural Commercial Bank Company Limited</t>
  </si>
  <si>
    <t>Zhejiang Xiaoshan Rural Commercial Bank Company Limited</t>
  </si>
  <si>
    <t>Zhejiang Yiwu Rural Commercial Bank Co., Ltd.</t>
  </si>
  <si>
    <t>Zheng Xin Bank Company Limited</t>
  </si>
  <si>
    <t>Zhenro Properties Group Limited</t>
  </si>
  <si>
    <t>Zheshang Securities Co., Ltd.</t>
  </si>
  <si>
    <t>Zheshang Securities Zhejiang Expressway</t>
  </si>
  <si>
    <t>ZhongAn Online P &amp; C Insurance Co., Ltd.</t>
  </si>
  <si>
    <t>Zhonghai Trust Co., Ltd.</t>
  </si>
  <si>
    <t>Zhongrong International Trust Co., Ltd.</t>
  </si>
  <si>
    <t>Zhongyuan Bank Co., Ltd.</t>
  </si>
  <si>
    <t>Zhongyuan Trust &amp; Investment Company Ltd.</t>
  </si>
  <si>
    <t>Zhuhai Rural Commercial Bank Company Limited</t>
  </si>
  <si>
    <t>Zuoli Kechuang Micro-finance Company Limited</t>
  </si>
  <si>
    <t>SIC</t>
  </si>
  <si>
    <t>ISIN</t>
  </si>
  <si>
    <t>Ownership</t>
  </si>
  <si>
    <t>Industry</t>
  </si>
  <si>
    <t>6552</t>
  </si>
  <si>
    <t>KYG011981035</t>
  </si>
  <si>
    <t>Joint-stock</t>
  </si>
  <si>
    <t>Real_estate</t>
  </si>
  <si>
    <t>6020</t>
  </si>
  <si>
    <t>CNE100000Q43</t>
  </si>
  <si>
    <t>State-owned</t>
  </si>
  <si>
    <t>Banks</t>
  </si>
  <si>
    <t>6411</t>
  </si>
  <si>
    <t>Insurance</t>
  </si>
  <si>
    <t>6722</t>
  </si>
  <si>
    <t>Local government-holding</t>
  </si>
  <si>
    <t>Trust</t>
  </si>
  <si>
    <t>6029</t>
  </si>
  <si>
    <t>6021</t>
  </si>
  <si>
    <t>Foreign-owned</t>
  </si>
  <si>
    <t>CNE100004JV4</t>
  </si>
  <si>
    <t>CNE100000734</t>
  </si>
  <si>
    <t>Foreign Joint-stock</t>
  </si>
  <si>
    <t>CNE100003F50</t>
  </si>
  <si>
    <t>CNE100002SN6</t>
  </si>
  <si>
    <t>CNE1000001Z5</t>
  </si>
  <si>
    <t>CNE100001QN2</t>
  </si>
  <si>
    <t>CNE100000205</t>
  </si>
  <si>
    <t>7389</t>
  </si>
  <si>
    <t>F_leasing</t>
  </si>
  <si>
    <t>CNE100002RW9</t>
  </si>
  <si>
    <t>CNE100002FX2</t>
  </si>
  <si>
    <t>CNE100003PT7</t>
  </si>
  <si>
    <t>CNE100002GQ4</t>
  </si>
  <si>
    <t>CNE100002G76</t>
  </si>
  <si>
    <t>CNE1000023B0</t>
  </si>
  <si>
    <t>CNE1000031G2</t>
  </si>
  <si>
    <t>CNE1000056L9</t>
  </si>
  <si>
    <t>CNE100000627</t>
  </si>
  <si>
    <t>CNE1000005P7</t>
  </si>
  <si>
    <t>CNE100002391</t>
  </si>
  <si>
    <t>CNE100002FM5</t>
  </si>
  <si>
    <t>CNE100003LQ2</t>
  </si>
  <si>
    <t>CNE100002623</t>
  </si>
  <si>
    <t>CNE100003JB8</t>
  </si>
  <si>
    <t>CNE1000023P0</t>
  </si>
  <si>
    <t>6500</t>
  </si>
  <si>
    <t>CNE100000262</t>
  </si>
  <si>
    <t>6081</t>
  </si>
  <si>
    <t>6399</t>
  </si>
  <si>
    <t>6311</t>
  </si>
  <si>
    <t>6798</t>
  </si>
  <si>
    <t>CNE100004J97</t>
  </si>
  <si>
    <t>6211</t>
  </si>
  <si>
    <t>CNE100001SS7</t>
  </si>
  <si>
    <t>Securities</t>
  </si>
  <si>
    <t>CNE100003YB7</t>
  </si>
  <si>
    <t>CNE1000001Q4</t>
  </si>
  <si>
    <t>CNE1000002H1</t>
  </si>
  <si>
    <t>6331</t>
  </si>
  <si>
    <t>CNE100000SL4</t>
  </si>
  <si>
    <t>KYG2119W1069</t>
  </si>
  <si>
    <t>6351</t>
  </si>
  <si>
    <t>Policy</t>
  </si>
  <si>
    <t>CNE100001NT6</t>
  </si>
  <si>
    <t>CNE100002359</t>
  </si>
  <si>
    <t>CNE1000002L3</t>
  </si>
  <si>
    <t>6512</t>
  </si>
  <si>
    <t>KYG212091048</t>
  </si>
  <si>
    <t>CNE000001B33</t>
  </si>
  <si>
    <t>CNE100000HK9</t>
  </si>
  <si>
    <t>CNE0000015Y0</t>
  </si>
  <si>
    <t>CNE1000008M8</t>
  </si>
  <si>
    <t>CNE100002342</t>
  </si>
  <si>
    <t>CNE0000000T2</t>
  </si>
  <si>
    <t>KYG216301013</t>
  </si>
  <si>
    <t>CNE1000025S9</t>
  </si>
  <si>
    <t>6099</t>
  </si>
  <si>
    <t>CNE100000X44</t>
  </si>
  <si>
    <t>KYG2140A1076</t>
  </si>
  <si>
    <t>CNE100005VS2</t>
  </si>
  <si>
    <t>CNE000001DB6</t>
  </si>
  <si>
    <t>US18979T1051</t>
  </si>
  <si>
    <t>Other_finance</t>
  </si>
  <si>
    <t>6799</t>
  </si>
  <si>
    <t>KYG245241032</t>
  </si>
  <si>
    <t>CNE100002B89</t>
  </si>
  <si>
    <t>KYG261681079</t>
  </si>
  <si>
    <t>CNE100004QH8</t>
  </si>
  <si>
    <t>CNE100000FD8</t>
  </si>
  <si>
    <t>US30712A1034</t>
  </si>
  <si>
    <t>KYG3311L1041</t>
  </si>
  <si>
    <t>CNE1000027G0</t>
  </si>
  <si>
    <t>CNE1000015Y8</t>
  </si>
  <si>
    <t>6061</t>
  </si>
  <si>
    <t>KYG394071040</t>
  </si>
  <si>
    <t>KYG4100M1050</t>
  </si>
  <si>
    <t>US39579V1008</t>
  </si>
  <si>
    <t>CNE100000569</t>
  </si>
  <si>
    <t>CNE100002FR4</t>
  </si>
  <si>
    <t>CNE100002003</t>
  </si>
  <si>
    <t>6733</t>
  </si>
  <si>
    <t>CNE1000022F3</t>
  </si>
  <si>
    <t>6200</t>
  </si>
  <si>
    <t>CNE000000QZ9</t>
  </si>
  <si>
    <t>CNE000000CK1</t>
  </si>
  <si>
    <t>CNE100001SB3</t>
  </si>
  <si>
    <t>CNE000001FW7</t>
  </si>
  <si>
    <t>CNE100000LQ8</t>
  </si>
  <si>
    <t>6162</t>
  </si>
  <si>
    <t>CNE100001QP7</t>
  </si>
  <si>
    <t>US44473E1055</t>
  </si>
  <si>
    <t>6726</t>
  </si>
  <si>
    <t>6159</t>
  </si>
  <si>
    <t>CNE1000003G1</t>
  </si>
  <si>
    <t>CNE000001QZ7</t>
  </si>
  <si>
    <t>CNE100002RJ6</t>
  </si>
  <si>
    <t>CNE100002BL6</t>
  </si>
  <si>
    <t>CNE100003035</t>
  </si>
  <si>
    <t>CNE100002K54</t>
  </si>
  <si>
    <t>CNE100003GZ3</t>
  </si>
  <si>
    <t>CNE1000031B3</t>
  </si>
  <si>
    <t>1600</t>
  </si>
  <si>
    <t>KYG5139A1031</t>
  </si>
  <si>
    <t>CNE100002BG6</t>
  </si>
  <si>
    <t>CNE100003LP4</t>
  </si>
  <si>
    <t>CNE0000003P4</t>
  </si>
  <si>
    <t>6282</t>
  </si>
  <si>
    <t>KYG532241042</t>
  </si>
  <si>
    <t>KYG555551095</t>
  </si>
  <si>
    <t>KYG5635P1090</t>
  </si>
  <si>
    <t>CNE100003FB6</t>
  </si>
  <si>
    <t>KYG609201085</t>
  </si>
  <si>
    <t>KYG614131038</t>
  </si>
  <si>
    <t>6231</t>
  </si>
  <si>
    <t>KYG618221058</t>
  </si>
  <si>
    <t>6300</t>
  </si>
  <si>
    <t>CNE1000019Y0</t>
  </si>
  <si>
    <t>US65487X1028</t>
  </si>
  <si>
    <t>CNE100000593</t>
  </si>
  <si>
    <t>CNE000000040</t>
  </si>
  <si>
    <t>CNE100004JT8</t>
  </si>
  <si>
    <t>CNE1000003X6</t>
  </si>
  <si>
    <t>CNE1000029W3</t>
  </si>
  <si>
    <t>KYG720051047</t>
  </si>
  <si>
    <t>CNE100005154</t>
  </si>
  <si>
    <t>CNE100003JQ6</t>
  </si>
  <si>
    <t>KYG733101318</t>
  </si>
  <si>
    <t>KYG7459A1013</t>
  </si>
  <si>
    <t>VGG7606D1151</t>
  </si>
  <si>
    <t>CNE0000008K4</t>
  </si>
  <si>
    <t>KYG7956A1094</t>
  </si>
  <si>
    <t>CNE0000009S5</t>
  </si>
  <si>
    <t>CNE0000011B7</t>
  </si>
  <si>
    <t>CNE100004QD7</t>
  </si>
  <si>
    <t>CNE100001TK2</t>
  </si>
  <si>
    <t>KYG811511131</t>
  </si>
  <si>
    <t>HK3377040226</t>
  </si>
  <si>
    <t>KYG826001003</t>
  </si>
  <si>
    <t>CNE1000019P8</t>
  </si>
  <si>
    <t>4700</t>
  </si>
  <si>
    <t>CNE0000016P6</t>
  </si>
  <si>
    <t>KYG8569A1067</t>
  </si>
  <si>
    <t>KYG794911092</t>
  </si>
  <si>
    <t>CNE100001MK7</t>
  </si>
  <si>
    <t>KYG8884K1105</t>
  </si>
  <si>
    <t>US91531W1062</t>
  </si>
  <si>
    <t>US94132V1052</t>
  </si>
  <si>
    <t>CNE100004280</t>
  </si>
  <si>
    <t>CNE100001D96</t>
  </si>
  <si>
    <t>CNE1000030K6</t>
  </si>
  <si>
    <t>CNE100004HT2</t>
  </si>
  <si>
    <t>6022</t>
  </si>
  <si>
    <t>KYG9843H1074</t>
  </si>
  <si>
    <t>6361</t>
  </si>
  <si>
    <t>CNE1000050Z2</t>
  </si>
  <si>
    <t>KYG9897E1098</t>
  </si>
  <si>
    <t>CNE100002R65</t>
  </si>
  <si>
    <t>CNE100002QY7</t>
  </si>
  <si>
    <t>CNE100002GY8</t>
  </si>
  <si>
    <t>6091</t>
  </si>
  <si>
    <t>CNE100001TL0</t>
  </si>
  <si>
    <t>Evergrande Life Insurance Company Limited</t>
  </si>
  <si>
    <t>4290440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</si>
</sst>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4" x14ac:knownFonts="1">
    <font>
      <sz val="10"/>
      <name val="Arial"/>
    </font>
    <font>
      <sz val="10"/>
      <name val="Arial"/>
      <family val="2"/>
    </font>
    <font>
      <sz val="11"/>
      <name val="Corbel"/>
      <family val="2"/>
    </font>
    <font>
      <sz val="1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3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left" vertical="center"/>
    </xf>
    <xf numFmtId="3" fontId="2" fillId="0" borderId="0" xfId="0" applyNumberFormat="1" applyFont="1" applyAlignment="1">
      <alignment horizontal="left" vertical="center"/>
    </xf>
    <xf numFmtId="3" fontId="2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3" fontId="3" fillId="0" borderId="0" xfId="0" applyNumberFormat="1" applyFont="1" applyAlignment="1">
      <alignment horizontal="left" vertical="center"/>
    </xf>
    <xf numFmtId="3" fontId="3" fillId="0" borderId="0" xfId="0" applyNumberFormat="1" applyFont="1" applyAlignment="1">
      <alignment vertical="center"/>
    </xf>
    <xf numFmtId="3" fontId="2" fillId="2" borderId="0" xfId="0" applyNumberFormat="1" applyFont="1" applyFill="1" applyAlignment="1">
      <alignment horizontal="left" vertical="center"/>
    </xf>
    <xf numFmtId="3" fontId="2" fillId="2" borderId="0" xfId="0" applyNumberFormat="1" applyFont="1" applyFill="1" applyAlignment="1">
      <alignment vertical="center"/>
    </xf>
    <xf numFmtId="49" fontId="0" fillId="2" borderId="0" xfId="0" applyNumberFormat="1" applyFill="1" applyAlignment="1">
      <alignment horizontal="left" vertical="center"/>
    </xf>
    <xf numFmtId="3" fontId="0" fillId="2" borderId="0" xfId="0" applyNumberFormat="1" applyFill="1" applyAlignment="1">
      <alignment horizontal="right" vertical="center"/>
    </xf>
    <xf numFmtId="0" fontId="0" fillId="2" borderId="0" xfId="0" applyFill="1" applyAlignment="1">
      <alignment vertical="center"/>
    </xf>
    <xf numFmtId="0" fontId="1" fillId="0" borderId="0" xfId="0" applyFont="1" applyAlignment="1">
      <alignment horizontal="left" vertical="center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64" fontId="0" fillId="2" borderId="0" xfId="0" applyNumberFormat="1" applyFill="1" applyAlignment="1">
      <alignment horizontal="right" vertical="center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right" vertical="center"/>
    </xf>
    <xf numFmtId="49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right" vertical="center"/>
    </xf>
    <xf numFmtId="3" fontId="0" fillId="3" borderId="0" xfId="0" applyNumberFormat="1" applyFill="1" applyAlignment="1">
      <alignment horizontal="left" vertical="center"/>
    </xf>
    <xf numFmtId="3" fontId="1" fillId="3" borderId="0" xfId="0" applyNumberFormat="1" applyFont="1" applyFill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3" fontId="1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E0E0E0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375"/>
  <sheetViews>
    <sheetView tabSelected="1" zoomScale="110" zoomScaleNormal="110" workbookViewId="0">
      <pane xSplit="1" ySplit="1" topLeftCell="B177" activePane="bottomRight" state="frozen"/>
      <selection pane="topRight" activeCell="B1" sqref="B1"/>
      <selection pane="bottomLeft" activeCell="A2" sqref="A2"/>
      <selection pane="bottomRight" activeCell="A264" sqref="A264"/>
    </sheetView>
  </sheetViews>
  <sheetFormatPr defaultRowHeight="15" x14ac:dyDescent="0.2"/>
  <cols>
    <col min="1" max="1" width="48.5703125" style="21" customWidth="1"/>
    <col min="2" max="2" width="16.28515625" style="21" customWidth="1"/>
    <col min="3" max="3" width="17.5703125" style="20" customWidth="1"/>
    <col min="4" max="4" width="16.42578125" style="20" bestFit="1" customWidth="1"/>
    <col min="5" max="5" width="25.28515625" style="20" bestFit="1" customWidth="1"/>
    <col min="6" max="6" width="12.42578125" style="20" bestFit="1" customWidth="1"/>
    <col min="7" max="7" width="21" style="21" customWidth="1"/>
    <col min="8" max="8" width="21" style="21" hidden="1" customWidth="1"/>
    <col min="9" max="9" width="12.7109375" style="21" hidden="1" customWidth="1"/>
    <col min="10" max="10" width="12.7109375" style="21" bestFit="1" customWidth="1"/>
    <col min="11" max="11" width="21" style="21" customWidth="1"/>
    <col min="12" max="13" width="21" style="21" hidden="1" customWidth="1"/>
    <col min="14" max="15" width="21" style="21" customWidth="1"/>
    <col min="16" max="17" width="21" style="21" hidden="1" customWidth="1"/>
    <col min="18" max="19" width="21" style="21" customWidth="1"/>
    <col min="20" max="21" width="21" style="21" hidden="1" customWidth="1"/>
    <col min="22" max="23" width="21" style="21" customWidth="1"/>
    <col min="24" max="25" width="21" style="21" hidden="1" customWidth="1"/>
    <col min="26" max="27" width="21" style="21" customWidth="1"/>
    <col min="28" max="29" width="21" style="21" hidden="1" customWidth="1"/>
    <col min="30" max="31" width="21" style="21" customWidth="1"/>
    <col min="32" max="33" width="21" style="21" hidden="1" customWidth="1"/>
    <col min="34" max="35" width="21" style="21" customWidth="1"/>
    <col min="36" max="37" width="21" style="21" hidden="1" customWidth="1"/>
    <col min="38" max="39" width="21" style="21" customWidth="1"/>
    <col min="40" max="41" width="21" style="21" hidden="1" customWidth="1"/>
    <col min="42" max="43" width="21" style="21" customWidth="1"/>
    <col min="44" max="45" width="21" style="21" hidden="1" customWidth="1"/>
    <col min="46" max="47" width="21" style="21" customWidth="1"/>
    <col min="48" max="49" width="21" style="21" hidden="1" customWidth="1"/>
    <col min="50" max="51" width="21" style="21" customWidth="1"/>
    <col min="52" max="53" width="21" style="21" hidden="1" customWidth="1"/>
    <col min="54" max="54" width="21" style="21" customWidth="1"/>
    <col min="55" max="55" width="17.5703125" style="21" customWidth="1"/>
    <col min="56" max="57" width="17.5703125" style="21" hidden="1" customWidth="1"/>
    <col min="58" max="58" width="17.5703125" style="21" customWidth="1"/>
    <col min="59" max="16384" width="9.140625" style="21"/>
  </cols>
  <sheetData>
    <row r="1" spans="1:58" s="17" customFormat="1" x14ac:dyDescent="0.2">
      <c r="A1" s="15" t="s">
        <v>0</v>
      </c>
      <c r="B1" s="15" t="s">
        <v>1</v>
      </c>
      <c r="C1" s="16" t="s">
        <v>428</v>
      </c>
      <c r="D1" s="16" t="s">
        <v>429</v>
      </c>
      <c r="E1" s="16" t="s">
        <v>430</v>
      </c>
      <c r="F1" s="16" t="s">
        <v>431</v>
      </c>
      <c r="G1" s="15" t="s">
        <v>2</v>
      </c>
      <c r="H1" s="15" t="s">
        <v>3</v>
      </c>
      <c r="I1" s="15" t="s">
        <v>4</v>
      </c>
      <c r="J1" s="15" t="s">
        <v>5</v>
      </c>
      <c r="K1" s="15" t="s">
        <v>6</v>
      </c>
      <c r="L1" s="15" t="s">
        <v>7</v>
      </c>
      <c r="M1" s="15" t="s">
        <v>8</v>
      </c>
      <c r="N1" s="15" t="s">
        <v>9</v>
      </c>
      <c r="O1" s="15" t="s">
        <v>10</v>
      </c>
      <c r="P1" s="15" t="s">
        <v>11</v>
      </c>
      <c r="Q1" s="15" t="s">
        <v>12</v>
      </c>
      <c r="R1" s="15" t="s">
        <v>13</v>
      </c>
      <c r="S1" s="15" t="s">
        <v>14</v>
      </c>
      <c r="T1" s="15" t="s">
        <v>15</v>
      </c>
      <c r="U1" s="15" t="s">
        <v>16</v>
      </c>
      <c r="V1" s="15" t="s">
        <v>17</v>
      </c>
      <c r="W1" s="15" t="s">
        <v>18</v>
      </c>
      <c r="X1" s="15" t="s">
        <v>19</v>
      </c>
      <c r="Y1" s="15" t="s">
        <v>20</v>
      </c>
      <c r="Z1" s="15" t="s">
        <v>21</v>
      </c>
      <c r="AA1" s="15" t="s">
        <v>22</v>
      </c>
      <c r="AB1" s="15" t="s">
        <v>23</v>
      </c>
      <c r="AC1" s="15" t="s">
        <v>24</v>
      </c>
      <c r="AD1" s="15" t="s">
        <v>25</v>
      </c>
      <c r="AE1" s="15" t="s">
        <v>26</v>
      </c>
      <c r="AF1" s="15" t="s">
        <v>27</v>
      </c>
      <c r="AG1" s="15" t="s">
        <v>28</v>
      </c>
      <c r="AH1" s="15" t="s">
        <v>29</v>
      </c>
      <c r="AI1" s="15" t="s">
        <v>30</v>
      </c>
      <c r="AJ1" s="15" t="s">
        <v>31</v>
      </c>
      <c r="AK1" s="15" t="s">
        <v>32</v>
      </c>
      <c r="AL1" s="15" t="s">
        <v>33</v>
      </c>
      <c r="AM1" s="15" t="s">
        <v>34</v>
      </c>
      <c r="AN1" s="15" t="s">
        <v>35</v>
      </c>
      <c r="AO1" s="15" t="s">
        <v>36</v>
      </c>
      <c r="AP1" s="15" t="s">
        <v>37</v>
      </c>
      <c r="AQ1" s="15" t="s">
        <v>38</v>
      </c>
      <c r="AR1" s="15" t="s">
        <v>39</v>
      </c>
      <c r="AS1" s="15" t="s">
        <v>40</v>
      </c>
      <c r="AT1" s="15" t="s">
        <v>41</v>
      </c>
      <c r="AU1" s="15" t="s">
        <v>42</v>
      </c>
      <c r="AV1" s="15" t="s">
        <v>43</v>
      </c>
      <c r="AW1" s="15" t="s">
        <v>44</v>
      </c>
      <c r="AX1" s="15" t="s">
        <v>45</v>
      </c>
      <c r="AY1" s="15" t="s">
        <v>46</v>
      </c>
      <c r="AZ1" s="15" t="s">
        <v>47</v>
      </c>
      <c r="BA1" s="15" t="s">
        <v>48</v>
      </c>
      <c r="BB1" s="15" t="s">
        <v>49</v>
      </c>
      <c r="BC1" s="15" t="s">
        <v>50</v>
      </c>
      <c r="BD1" s="15" t="s">
        <v>51</v>
      </c>
      <c r="BE1" s="15" t="s">
        <v>52</v>
      </c>
      <c r="BF1" s="15" t="s">
        <v>53</v>
      </c>
    </row>
    <row r="2" spans="1:58" s="1" customFormat="1" ht="12.75" x14ac:dyDescent="0.2">
      <c r="A2" s="2" t="s">
        <v>54</v>
      </c>
      <c r="B2" s="3">
        <v>4149711</v>
      </c>
      <c r="C2" s="2" t="s">
        <v>432</v>
      </c>
      <c r="D2" s="2" t="s">
        <v>433</v>
      </c>
      <c r="E2" s="4" t="s">
        <v>434</v>
      </c>
      <c r="F2" s="4" t="s">
        <v>435</v>
      </c>
      <c r="G2" s="30">
        <v>39636695.325639397</v>
      </c>
      <c r="H2" s="13" t="s">
        <v>55</v>
      </c>
      <c r="I2" s="13" t="s">
        <v>55</v>
      </c>
      <c r="J2" s="13" t="s">
        <v>55</v>
      </c>
      <c r="K2" s="30">
        <v>49831523.942952499</v>
      </c>
      <c r="L2" s="13" t="s">
        <v>55</v>
      </c>
      <c r="M2" s="13" t="s">
        <v>55</v>
      </c>
      <c r="N2" s="13" t="s">
        <v>55</v>
      </c>
      <c r="O2" s="30">
        <v>48060083.0193303</v>
      </c>
      <c r="P2" s="13" t="s">
        <v>55</v>
      </c>
      <c r="Q2" s="13" t="s">
        <v>55</v>
      </c>
      <c r="R2" s="13" t="s">
        <v>55</v>
      </c>
      <c r="S2" s="30">
        <v>39241095.664162897</v>
      </c>
      <c r="T2" s="13" t="s">
        <v>55</v>
      </c>
      <c r="U2" s="13" t="s">
        <v>55</v>
      </c>
      <c r="V2" s="13" t="s">
        <v>55</v>
      </c>
      <c r="W2" s="30">
        <v>33506228.390304901</v>
      </c>
      <c r="X2" s="13" t="s">
        <v>55</v>
      </c>
      <c r="Y2" s="13" t="s">
        <v>55</v>
      </c>
      <c r="Z2" s="13" t="s">
        <v>55</v>
      </c>
      <c r="AA2" s="30">
        <v>25106070.050870601</v>
      </c>
      <c r="AB2" s="13" t="s">
        <v>55</v>
      </c>
      <c r="AC2" s="13" t="s">
        <v>55</v>
      </c>
      <c r="AD2" s="13" t="s">
        <v>55</v>
      </c>
      <c r="AE2" s="30">
        <v>18954586.373120401</v>
      </c>
      <c r="AF2" s="13" t="s">
        <v>55</v>
      </c>
      <c r="AG2" s="13" t="s">
        <v>55</v>
      </c>
      <c r="AH2" s="13" t="s">
        <v>55</v>
      </c>
      <c r="AI2" s="30">
        <v>18067600.6468505</v>
      </c>
      <c r="AJ2" s="13" t="s">
        <v>55</v>
      </c>
      <c r="AK2" s="13" t="s">
        <v>55</v>
      </c>
      <c r="AL2" s="13" t="s">
        <v>55</v>
      </c>
      <c r="AM2" s="30">
        <v>19912418.835351702</v>
      </c>
      <c r="AN2" s="13" t="s">
        <v>55</v>
      </c>
      <c r="AO2" s="13" t="s">
        <v>55</v>
      </c>
      <c r="AP2" s="13" t="s">
        <v>55</v>
      </c>
      <c r="AQ2" s="30">
        <v>18918930.6243806</v>
      </c>
      <c r="AR2" s="13" t="s">
        <v>55</v>
      </c>
      <c r="AS2" s="13" t="s">
        <v>55</v>
      </c>
      <c r="AT2" s="13" t="s">
        <v>55</v>
      </c>
      <c r="AU2" s="30">
        <v>14570891.900561299</v>
      </c>
      <c r="AV2" s="13" t="s">
        <v>55</v>
      </c>
      <c r="AW2" s="13" t="s">
        <v>55</v>
      </c>
      <c r="AX2" s="13" t="s">
        <v>55</v>
      </c>
      <c r="AY2" s="30">
        <v>12982112.6156874</v>
      </c>
      <c r="AZ2" s="13" t="s">
        <v>55</v>
      </c>
      <c r="BA2" s="13" t="s">
        <v>55</v>
      </c>
      <c r="BB2" s="13" t="s">
        <v>55</v>
      </c>
      <c r="BC2" s="30">
        <v>10579611.3550341</v>
      </c>
      <c r="BD2" s="13" t="s">
        <v>55</v>
      </c>
      <c r="BE2" s="13" t="s">
        <v>55</v>
      </c>
      <c r="BF2" s="14">
        <v>6471043.3866320001</v>
      </c>
    </row>
    <row r="3" spans="1:58" s="1" customFormat="1" x14ac:dyDescent="0.2">
      <c r="A3" s="2" t="s">
        <v>56</v>
      </c>
      <c r="B3" s="3">
        <v>4149089</v>
      </c>
      <c r="C3" s="5" t="s">
        <v>436</v>
      </c>
      <c r="D3" s="5" t="s">
        <v>437</v>
      </c>
      <c r="E3" s="6" t="s">
        <v>438</v>
      </c>
      <c r="F3" s="6" t="s">
        <v>439</v>
      </c>
      <c r="G3" s="30">
        <v>4919029896.1897602</v>
      </c>
      <c r="H3" s="13">
        <v>4754712621.0589895</v>
      </c>
      <c r="I3" s="13">
        <v>4840269878.9425802</v>
      </c>
      <c r="J3" s="13">
        <v>4872048770.4853401</v>
      </c>
      <c r="K3" s="30">
        <v>4575946069.3259401</v>
      </c>
      <c r="L3" s="13">
        <v>4498271832.9091902</v>
      </c>
      <c r="M3" s="13">
        <v>4437342305.3692799</v>
      </c>
      <c r="N3" s="13">
        <v>4356614778.8663998</v>
      </c>
      <c r="O3" s="30">
        <v>4167056796.25034</v>
      </c>
      <c r="P3" s="13">
        <v>4019666755.0215001</v>
      </c>
      <c r="Q3" s="13">
        <v>3747310703.1128302</v>
      </c>
      <c r="R3" s="13">
        <v>3703245975.7130799</v>
      </c>
      <c r="S3" s="30">
        <v>3572863462.06322</v>
      </c>
      <c r="T3" s="13">
        <v>3479429350.8673801</v>
      </c>
      <c r="U3" s="13">
        <v>3491154294.2015901</v>
      </c>
      <c r="V3" s="13">
        <v>3524930865.9634099</v>
      </c>
      <c r="W3" s="30">
        <v>3287359291.6236501</v>
      </c>
      <c r="X3" s="13">
        <v>3304797711.4239502</v>
      </c>
      <c r="Y3" s="13">
        <v>3311606943.2274799</v>
      </c>
      <c r="Z3" s="13">
        <v>3449388200.7874599</v>
      </c>
      <c r="AA3" s="30">
        <v>3235646641.1545</v>
      </c>
      <c r="AB3" s="13">
        <v>3149743632.20329</v>
      </c>
      <c r="AC3" s="13">
        <v>3034676008.5552001</v>
      </c>
      <c r="AD3" s="13">
        <v>2949009547.57828</v>
      </c>
      <c r="AE3" s="30">
        <v>2816038707.8207102</v>
      </c>
      <c r="AF3" s="13">
        <v>2858186056.9715099</v>
      </c>
      <c r="AG3" s="13">
        <v>2809605035.5708599</v>
      </c>
      <c r="AH3" s="13">
        <v>2855642747.4759998</v>
      </c>
      <c r="AI3" s="30">
        <v>2740088248.88341</v>
      </c>
      <c r="AJ3" s="13">
        <v>2784645502.1463299</v>
      </c>
      <c r="AK3" s="13">
        <v>2815784601.49018</v>
      </c>
      <c r="AL3" s="13">
        <v>2716314150.6542101</v>
      </c>
      <c r="AM3" s="30">
        <v>2572492914.1973701</v>
      </c>
      <c r="AN3" s="13">
        <v>2599861366.7834201</v>
      </c>
      <c r="AO3" s="13">
        <v>2575853623.21173</v>
      </c>
      <c r="AP3" s="13">
        <v>2464630678.1623998</v>
      </c>
      <c r="AQ3" s="30">
        <v>2405368681.8632302</v>
      </c>
      <c r="AR3" s="13">
        <v>2385175219.3304901</v>
      </c>
      <c r="AS3" s="13">
        <v>2315554850.05373</v>
      </c>
      <c r="AT3" s="13">
        <v>2295509291.28791</v>
      </c>
      <c r="AU3" s="30">
        <v>2124192782.6784301</v>
      </c>
      <c r="AV3" s="13">
        <v>2078029972.7953899</v>
      </c>
      <c r="AW3" s="13">
        <v>2030119905.5861499</v>
      </c>
      <c r="AX3" s="13">
        <v>1993228376.44819</v>
      </c>
      <c r="AY3" s="30">
        <v>1853789627.41891</v>
      </c>
      <c r="AZ3" s="13">
        <v>1815046671.8872299</v>
      </c>
      <c r="BA3" s="13">
        <v>1772650984.3950601</v>
      </c>
      <c r="BB3" s="13">
        <v>1673526950.6794901</v>
      </c>
      <c r="BC3" s="30">
        <v>1565087963.6638999</v>
      </c>
      <c r="BD3" s="13" t="s">
        <v>55</v>
      </c>
      <c r="BE3" s="13" t="s">
        <v>55</v>
      </c>
      <c r="BF3" s="14">
        <v>1301085959.888</v>
      </c>
    </row>
    <row r="4" spans="1:58" s="1" customFormat="1" ht="12.75" x14ac:dyDescent="0.2">
      <c r="A4" s="2" t="s">
        <v>57</v>
      </c>
      <c r="B4" s="3">
        <v>4193245</v>
      </c>
      <c r="C4" s="2">
        <v>6411</v>
      </c>
      <c r="D4" s="2"/>
      <c r="E4" s="4" t="s">
        <v>438</v>
      </c>
      <c r="F4" s="4" t="s">
        <v>441</v>
      </c>
      <c r="G4" s="30">
        <v>1958185.78553616</v>
      </c>
      <c r="H4" s="13" t="s">
        <v>55</v>
      </c>
      <c r="I4" s="13" t="s">
        <v>55</v>
      </c>
      <c r="J4" s="13" t="s">
        <v>55</v>
      </c>
      <c r="K4" s="30">
        <v>2117705.5064068302</v>
      </c>
      <c r="L4" s="13" t="s">
        <v>55</v>
      </c>
      <c r="M4" s="13" t="s">
        <v>55</v>
      </c>
      <c r="N4" s="13" t="s">
        <v>55</v>
      </c>
      <c r="O4" s="30">
        <v>1726589.9273963801</v>
      </c>
      <c r="P4" s="13" t="s">
        <v>55</v>
      </c>
      <c r="Q4" s="13" t="s">
        <v>55</v>
      </c>
      <c r="R4" s="13" t="s">
        <v>55</v>
      </c>
      <c r="S4" s="30">
        <v>1498454.5232589899</v>
      </c>
      <c r="T4" s="13" t="s">
        <v>55</v>
      </c>
      <c r="U4" s="13" t="s">
        <v>55</v>
      </c>
      <c r="V4" s="13" t="s">
        <v>55</v>
      </c>
      <c r="W4" s="30">
        <v>1610134.92882795</v>
      </c>
      <c r="X4" s="13" t="s">
        <v>55</v>
      </c>
      <c r="Y4" s="13" t="s">
        <v>55</v>
      </c>
      <c r="Z4" s="13" t="s">
        <v>55</v>
      </c>
      <c r="AA4" s="30">
        <v>1697555.44285121</v>
      </c>
      <c r="AB4" s="13" t="s">
        <v>55</v>
      </c>
      <c r="AC4" s="13" t="s">
        <v>55</v>
      </c>
      <c r="AD4" s="13" t="s">
        <v>55</v>
      </c>
      <c r="AE4" s="30">
        <v>1469749.3344845001</v>
      </c>
      <c r="AF4" s="13" t="s">
        <v>55</v>
      </c>
      <c r="AG4" s="13" t="s">
        <v>55</v>
      </c>
      <c r="AH4" s="13" t="s">
        <v>55</v>
      </c>
      <c r="AI4" s="30">
        <v>1557072.84768212</v>
      </c>
      <c r="AJ4" s="13" t="s">
        <v>55</v>
      </c>
      <c r="AK4" s="13" t="s">
        <v>55</v>
      </c>
      <c r="AL4" s="13" t="s">
        <v>55</v>
      </c>
      <c r="AM4" s="30">
        <v>1627876.1917031701</v>
      </c>
      <c r="AN4" s="13" t="s">
        <v>55</v>
      </c>
      <c r="AO4" s="13" t="s">
        <v>55</v>
      </c>
      <c r="AP4" s="13" t="s">
        <v>55</v>
      </c>
      <c r="AQ4" s="30">
        <v>1260487.9418566199</v>
      </c>
      <c r="AR4" s="13" t="s">
        <v>55</v>
      </c>
      <c r="AS4" s="13" t="s">
        <v>55</v>
      </c>
      <c r="AT4" s="13" t="s">
        <v>55</v>
      </c>
      <c r="AU4" s="30">
        <v>1296229.8315958299</v>
      </c>
      <c r="AV4" s="13" t="s">
        <v>55</v>
      </c>
      <c r="AW4" s="13" t="s">
        <v>55</v>
      </c>
      <c r="AX4" s="13" t="s">
        <v>55</v>
      </c>
      <c r="AY4" s="30">
        <v>1141203.7845474901</v>
      </c>
      <c r="AZ4" s="13" t="s">
        <v>55</v>
      </c>
      <c r="BA4" s="13" t="s">
        <v>55</v>
      </c>
      <c r="BB4" s="13" t="s">
        <v>55</v>
      </c>
      <c r="BC4" s="30">
        <v>1032889.78046934</v>
      </c>
      <c r="BD4" s="13" t="s">
        <v>55</v>
      </c>
      <c r="BE4" s="13" t="s">
        <v>55</v>
      </c>
      <c r="BF4" s="33" t="s">
        <v>55</v>
      </c>
    </row>
    <row r="5" spans="1:58" s="1" customFormat="1" ht="12.75" x14ac:dyDescent="0.2">
      <c r="A5" s="2" t="s">
        <v>58</v>
      </c>
      <c r="B5" s="3">
        <v>4556809</v>
      </c>
      <c r="C5" s="2" t="s">
        <v>442</v>
      </c>
      <c r="D5" s="2"/>
      <c r="E5" s="4" t="s">
        <v>443</v>
      </c>
      <c r="F5" s="4" t="s">
        <v>444</v>
      </c>
      <c r="G5" s="30">
        <v>1473893.8989734999</v>
      </c>
      <c r="H5" s="13" t="s">
        <v>55</v>
      </c>
      <c r="I5" s="13" t="s">
        <v>55</v>
      </c>
      <c r="J5" s="13" t="s">
        <v>55</v>
      </c>
      <c r="K5" s="30">
        <v>1542660.1706387899</v>
      </c>
      <c r="L5" s="13" t="s">
        <v>55</v>
      </c>
      <c r="M5" s="13" t="s">
        <v>55</v>
      </c>
      <c r="N5" s="13" t="s">
        <v>55</v>
      </c>
      <c r="O5" s="30">
        <v>1350116.2576969001</v>
      </c>
      <c r="P5" s="13" t="s">
        <v>55</v>
      </c>
      <c r="Q5" s="13" t="s">
        <v>55</v>
      </c>
      <c r="R5" s="13" t="s">
        <v>55</v>
      </c>
      <c r="S5" s="30">
        <v>1081366.0974593901</v>
      </c>
      <c r="T5" s="13">
        <v>1018746.50251819</v>
      </c>
      <c r="U5" s="13" t="s">
        <v>55</v>
      </c>
      <c r="V5" s="13" t="s">
        <v>55</v>
      </c>
      <c r="W5" s="30">
        <v>1083047.8212192999</v>
      </c>
      <c r="X5" s="13" t="s">
        <v>55</v>
      </c>
      <c r="Y5" s="13" t="s">
        <v>55</v>
      </c>
      <c r="Z5" s="13" t="s">
        <v>55</v>
      </c>
      <c r="AA5" s="30">
        <v>1125952.9408148499</v>
      </c>
      <c r="AB5" s="13" t="s">
        <v>55</v>
      </c>
      <c r="AC5" s="13" t="s">
        <v>55</v>
      </c>
      <c r="AD5" s="13" t="s">
        <v>55</v>
      </c>
      <c r="AE5" s="30">
        <v>898105.90689977701</v>
      </c>
      <c r="AF5" s="13" t="s">
        <v>55</v>
      </c>
      <c r="AG5" s="13" t="s">
        <v>55</v>
      </c>
      <c r="AH5" s="13" t="s">
        <v>55</v>
      </c>
      <c r="AI5" s="30">
        <v>894143.53919605701</v>
      </c>
      <c r="AJ5" s="13" t="s">
        <v>55</v>
      </c>
      <c r="AK5" s="13" t="s">
        <v>55</v>
      </c>
      <c r="AL5" s="13" t="s">
        <v>55</v>
      </c>
      <c r="AM5" s="30">
        <v>807635.75753671699</v>
      </c>
      <c r="AN5" s="13" t="s">
        <v>55</v>
      </c>
      <c r="AO5" s="13" t="s">
        <v>55</v>
      </c>
      <c r="AP5" s="13" t="s">
        <v>55</v>
      </c>
      <c r="AQ5" s="30">
        <v>717155.26924347505</v>
      </c>
      <c r="AR5" s="13" t="s">
        <v>55</v>
      </c>
      <c r="AS5" s="13" t="s">
        <v>55</v>
      </c>
      <c r="AT5" s="13" t="s">
        <v>55</v>
      </c>
      <c r="AU5" s="30">
        <v>615400.48115477106</v>
      </c>
      <c r="AV5" s="13" t="s">
        <v>55</v>
      </c>
      <c r="AW5" s="13" t="s">
        <v>55</v>
      </c>
      <c r="AX5" s="13" t="s">
        <v>55</v>
      </c>
      <c r="AY5" s="30">
        <v>540429.25404409901</v>
      </c>
      <c r="AZ5" s="13" t="s">
        <v>55</v>
      </c>
      <c r="BA5" s="13" t="s">
        <v>55</v>
      </c>
      <c r="BB5" s="13" t="s">
        <v>55</v>
      </c>
      <c r="BC5" s="30">
        <v>483424.67827403598</v>
      </c>
      <c r="BD5" s="13" t="s">
        <v>55</v>
      </c>
      <c r="BE5" s="13" t="s">
        <v>55</v>
      </c>
      <c r="BF5" s="33" t="s">
        <v>55</v>
      </c>
    </row>
    <row r="6" spans="1:58" s="1" customFormat="1" x14ac:dyDescent="0.2">
      <c r="A6" s="2" t="s">
        <v>59</v>
      </c>
      <c r="B6" s="3">
        <v>10432106</v>
      </c>
      <c r="C6" s="7" t="s">
        <v>436</v>
      </c>
      <c r="D6" s="7"/>
      <c r="E6" s="8" t="s">
        <v>434</v>
      </c>
      <c r="F6" s="8" t="s">
        <v>439</v>
      </c>
      <c r="G6" s="31" t="s">
        <v>55</v>
      </c>
      <c r="H6" s="13" t="s">
        <v>55</v>
      </c>
      <c r="I6" s="13" t="s">
        <v>55</v>
      </c>
      <c r="J6" s="13">
        <v>4174500.70190382</v>
      </c>
      <c r="K6" s="30">
        <v>3736508.2013663701</v>
      </c>
      <c r="L6" s="13" t="s">
        <v>55</v>
      </c>
      <c r="M6" s="13">
        <v>3501402.7969212201</v>
      </c>
      <c r="N6" s="13">
        <v>3395430</v>
      </c>
      <c r="O6" s="30">
        <v>3189830.2852066299</v>
      </c>
      <c r="P6" s="13">
        <v>3000961.0060670301</v>
      </c>
      <c r="Q6" s="13">
        <v>2778508.1324405801</v>
      </c>
      <c r="R6" s="13">
        <v>2770096.8652922902</v>
      </c>
      <c r="S6" s="30">
        <v>2651753.29244998</v>
      </c>
      <c r="T6" s="13" t="s">
        <v>55</v>
      </c>
      <c r="U6" s="13" t="s">
        <v>55</v>
      </c>
      <c r="V6" s="13" t="s">
        <v>55</v>
      </c>
      <c r="W6" s="30">
        <v>2354405.9787428901</v>
      </c>
      <c r="X6" s="13" t="s">
        <v>55</v>
      </c>
      <c r="Y6" s="13" t="s">
        <v>55</v>
      </c>
      <c r="Z6" s="13" t="s">
        <v>55</v>
      </c>
      <c r="AA6" s="30">
        <v>2393149.0617363602</v>
      </c>
      <c r="AB6" s="13" t="s">
        <v>55</v>
      </c>
      <c r="AC6" s="13" t="s">
        <v>55</v>
      </c>
      <c r="AD6" s="13" t="s">
        <v>55</v>
      </c>
      <c r="AE6" s="30">
        <v>2293678.6819195598</v>
      </c>
      <c r="AF6" s="13" t="s">
        <v>55</v>
      </c>
      <c r="AG6" s="13" t="s">
        <v>55</v>
      </c>
      <c r="AH6" s="13" t="s">
        <v>55</v>
      </c>
      <c r="AI6" s="30">
        <v>1532844.29385492</v>
      </c>
      <c r="AJ6" s="13" t="s">
        <v>55</v>
      </c>
      <c r="AK6" s="13" t="s">
        <v>55</v>
      </c>
      <c r="AL6" s="13" t="s">
        <v>55</v>
      </c>
      <c r="AM6" s="30">
        <v>1206572.8871424899</v>
      </c>
      <c r="AN6" s="13" t="s">
        <v>55</v>
      </c>
      <c r="AO6" s="13" t="s">
        <v>55</v>
      </c>
      <c r="AP6" s="13" t="s">
        <v>55</v>
      </c>
      <c r="AQ6" s="30">
        <v>979364.38718202803</v>
      </c>
      <c r="AR6" s="13" t="s">
        <v>55</v>
      </c>
      <c r="AS6" s="13" t="s">
        <v>55</v>
      </c>
      <c r="AT6" s="13" t="s">
        <v>55</v>
      </c>
      <c r="AU6" s="31" t="s">
        <v>55</v>
      </c>
      <c r="AV6" s="13" t="s">
        <v>55</v>
      </c>
      <c r="AW6" s="13" t="s">
        <v>55</v>
      </c>
      <c r="AX6" s="13" t="s">
        <v>55</v>
      </c>
      <c r="AY6" s="31" t="s">
        <v>55</v>
      </c>
      <c r="AZ6" s="13" t="s">
        <v>55</v>
      </c>
      <c r="BA6" s="13" t="s">
        <v>55</v>
      </c>
      <c r="BB6" s="13" t="s">
        <v>55</v>
      </c>
      <c r="BC6" s="31" t="s">
        <v>55</v>
      </c>
      <c r="BD6" s="13" t="s">
        <v>55</v>
      </c>
      <c r="BE6" s="13" t="s">
        <v>55</v>
      </c>
      <c r="BF6" s="33" t="s">
        <v>55</v>
      </c>
    </row>
    <row r="7" spans="1:58" x14ac:dyDescent="0.2">
      <c r="A7" s="18" t="s">
        <v>60</v>
      </c>
      <c r="B7" s="18">
        <v>8125619</v>
      </c>
      <c r="C7" s="19" t="s">
        <v>445</v>
      </c>
      <c r="D7" s="19"/>
      <c r="E7" s="20" t="s">
        <v>434</v>
      </c>
      <c r="F7" s="20" t="s">
        <v>439</v>
      </c>
      <c r="G7" s="31" t="s">
        <v>55</v>
      </c>
      <c r="H7" s="13">
        <v>3581281.0817649001</v>
      </c>
      <c r="I7" s="13">
        <v>3754169.83863986</v>
      </c>
      <c r="J7" s="13">
        <v>3999553.4629883799</v>
      </c>
      <c r="K7" s="30">
        <v>3695669.17482606</v>
      </c>
      <c r="L7" s="13">
        <v>3611749.4258581102</v>
      </c>
      <c r="M7" s="13">
        <v>3489511.2356940401</v>
      </c>
      <c r="N7" s="13" t="s">
        <v>55</v>
      </c>
      <c r="O7" s="30">
        <v>3208257.35992403</v>
      </c>
      <c r="P7" s="13">
        <v>3032638.8643458802</v>
      </c>
      <c r="Q7" s="13">
        <v>2782880.6817377498</v>
      </c>
      <c r="R7" s="13">
        <v>2922424.8799774102</v>
      </c>
      <c r="S7" s="30">
        <v>2721467.6356115998</v>
      </c>
      <c r="T7" s="13">
        <v>2707278.95914941</v>
      </c>
      <c r="U7" s="13" t="s">
        <v>55</v>
      </c>
      <c r="V7" s="13" t="s">
        <v>55</v>
      </c>
      <c r="W7" s="30">
        <v>2553987.08870698</v>
      </c>
      <c r="X7" s="13" t="s">
        <v>55</v>
      </c>
      <c r="Y7" s="13" t="s">
        <v>55</v>
      </c>
      <c r="Z7" s="13" t="s">
        <v>55</v>
      </c>
      <c r="AA7" s="30">
        <v>2303479.4903714601</v>
      </c>
      <c r="AB7" s="13" t="s">
        <v>55</v>
      </c>
      <c r="AC7" s="13" t="s">
        <v>55</v>
      </c>
      <c r="AD7" s="13" t="s">
        <v>55</v>
      </c>
      <c r="AE7" s="30">
        <v>1957337.0746096801</v>
      </c>
      <c r="AF7" s="13" t="s">
        <v>55</v>
      </c>
      <c r="AG7" s="13" t="s">
        <v>55</v>
      </c>
      <c r="AH7" s="13" t="s">
        <v>55</v>
      </c>
      <c r="AI7" s="30">
        <v>1790793.00785461</v>
      </c>
      <c r="AJ7" s="13" t="s">
        <v>55</v>
      </c>
      <c r="AK7" s="13" t="s">
        <v>55</v>
      </c>
      <c r="AL7" s="13" t="s">
        <v>55</v>
      </c>
      <c r="AM7" s="30">
        <v>1560059.5851584601</v>
      </c>
      <c r="AN7" s="13" t="s">
        <v>55</v>
      </c>
      <c r="AO7" s="13" t="s">
        <v>55</v>
      </c>
      <c r="AP7" s="13" t="s">
        <v>55</v>
      </c>
      <c r="AQ7" s="30">
        <v>1297746.94416914</v>
      </c>
      <c r="AR7" s="13" t="s">
        <v>55</v>
      </c>
      <c r="AS7" s="13" t="s">
        <v>55</v>
      </c>
      <c r="AT7" s="13" t="s">
        <v>55</v>
      </c>
      <c r="AU7" s="30">
        <v>962867.84282277501</v>
      </c>
      <c r="AV7" s="13" t="s">
        <v>55</v>
      </c>
      <c r="AW7" s="13" t="s">
        <v>55</v>
      </c>
      <c r="AX7" s="13" t="s">
        <v>55</v>
      </c>
      <c r="AY7" s="31" t="s">
        <v>55</v>
      </c>
      <c r="AZ7" s="13" t="s">
        <v>55</v>
      </c>
      <c r="BA7" s="13" t="s">
        <v>55</v>
      </c>
      <c r="BB7" s="13" t="s">
        <v>55</v>
      </c>
      <c r="BC7" s="31" t="s">
        <v>55</v>
      </c>
      <c r="BD7" s="13" t="s">
        <v>55</v>
      </c>
      <c r="BE7" s="13" t="s">
        <v>55</v>
      </c>
      <c r="BF7" s="33" t="s">
        <v>55</v>
      </c>
    </row>
    <row r="8" spans="1:58" s="1" customFormat="1" x14ac:dyDescent="0.2">
      <c r="A8" s="2" t="s">
        <v>61</v>
      </c>
      <c r="B8" s="3">
        <v>4837640</v>
      </c>
      <c r="C8" s="7" t="s">
        <v>446</v>
      </c>
      <c r="D8" s="7"/>
      <c r="E8" s="8" t="s">
        <v>434</v>
      </c>
      <c r="F8" s="8" t="s">
        <v>439</v>
      </c>
      <c r="G8" s="30">
        <v>12348162.732703101</v>
      </c>
      <c r="H8" s="13">
        <v>11501957.747072799</v>
      </c>
      <c r="I8" s="13">
        <v>12104813.4879764</v>
      </c>
      <c r="J8" s="13">
        <v>12478617.012886601</v>
      </c>
      <c r="K8" s="30">
        <v>12175818.877310099</v>
      </c>
      <c r="L8" s="13" t="s">
        <v>55</v>
      </c>
      <c r="M8" s="13" t="s">
        <v>55</v>
      </c>
      <c r="N8" s="13">
        <v>9902182.6450569201</v>
      </c>
      <c r="O8" s="30">
        <v>10026824.4340287</v>
      </c>
      <c r="P8" s="13" t="s">
        <v>55</v>
      </c>
      <c r="Q8" s="13">
        <v>8821843.2116416302</v>
      </c>
      <c r="R8" s="13">
        <v>8666296.6676080208</v>
      </c>
      <c r="S8" s="30">
        <v>9247529.9085151292</v>
      </c>
      <c r="T8" s="13" t="s">
        <v>55</v>
      </c>
      <c r="U8" s="13">
        <v>8626667.4432827607</v>
      </c>
      <c r="V8" s="13">
        <v>8602954.8840812892</v>
      </c>
      <c r="W8" s="30">
        <v>8561429.5476685502</v>
      </c>
      <c r="X8" s="13">
        <v>8408485.4925825093</v>
      </c>
      <c r="Y8" s="13">
        <v>8567121.4913738407</v>
      </c>
      <c r="Z8" s="13" t="s">
        <v>55</v>
      </c>
      <c r="AA8" s="30">
        <v>8471799.5297155194</v>
      </c>
      <c r="AB8" s="13" t="s">
        <v>55</v>
      </c>
      <c r="AC8" s="13" t="s">
        <v>55</v>
      </c>
      <c r="AD8" s="13" t="s">
        <v>55</v>
      </c>
      <c r="AE8" s="30">
        <v>6963428.1602993002</v>
      </c>
      <c r="AF8" s="13" t="s">
        <v>55</v>
      </c>
      <c r="AG8" s="13" t="s">
        <v>55</v>
      </c>
      <c r="AH8" s="13" t="s">
        <v>55</v>
      </c>
      <c r="AI8" s="30">
        <v>6135492.8384413999</v>
      </c>
      <c r="AJ8" s="13" t="s">
        <v>55</v>
      </c>
      <c r="AK8" s="13" t="s">
        <v>55</v>
      </c>
      <c r="AL8" s="13" t="s">
        <v>55</v>
      </c>
      <c r="AM8" s="30">
        <v>5586073.1770162303</v>
      </c>
      <c r="AN8" s="13" t="s">
        <v>55</v>
      </c>
      <c r="AO8" s="13" t="s">
        <v>55</v>
      </c>
      <c r="AP8" s="13" t="s">
        <v>55</v>
      </c>
      <c r="AQ8" s="30">
        <v>5288447.9682854302</v>
      </c>
      <c r="AR8" s="13" t="s">
        <v>55</v>
      </c>
      <c r="AS8" s="13" t="s">
        <v>55</v>
      </c>
      <c r="AT8" s="13" t="s">
        <v>55</v>
      </c>
      <c r="AU8" s="30">
        <v>4313731.1948676798</v>
      </c>
      <c r="AV8" s="13" t="s">
        <v>55</v>
      </c>
      <c r="AW8" s="13" t="s">
        <v>55</v>
      </c>
      <c r="AX8" s="13" t="s">
        <v>55</v>
      </c>
      <c r="AY8" s="30">
        <v>3500314.79688218</v>
      </c>
      <c r="AZ8" s="13" t="s">
        <v>55</v>
      </c>
      <c r="BA8" s="13" t="s">
        <v>55</v>
      </c>
      <c r="BB8" s="13" t="s">
        <v>55</v>
      </c>
      <c r="BC8" s="30">
        <v>2916934.2922028801</v>
      </c>
      <c r="BD8" s="13" t="s">
        <v>55</v>
      </c>
      <c r="BE8" s="13" t="s">
        <v>55</v>
      </c>
      <c r="BF8" s="33" t="s">
        <v>55</v>
      </c>
    </row>
    <row r="9" spans="1:58" s="1" customFormat="1" x14ac:dyDescent="0.2">
      <c r="A9" s="2" t="s">
        <v>62</v>
      </c>
      <c r="B9" s="3">
        <v>10532538</v>
      </c>
      <c r="C9" s="7" t="s">
        <v>445</v>
      </c>
      <c r="D9" s="7"/>
      <c r="E9" s="8" t="s">
        <v>434</v>
      </c>
      <c r="F9" s="8" t="s">
        <v>439</v>
      </c>
      <c r="G9" s="30">
        <v>4243671.9248390701</v>
      </c>
      <c r="H9" s="13">
        <v>4228742.2515215799</v>
      </c>
      <c r="I9" s="13">
        <v>4383656.79996417</v>
      </c>
      <c r="J9" s="13">
        <v>4406304.8313064901</v>
      </c>
      <c r="K9" s="30">
        <v>3913257.2490004101</v>
      </c>
      <c r="L9" s="13">
        <v>3913257</v>
      </c>
      <c r="M9" s="13">
        <v>3646794.6911152098</v>
      </c>
      <c r="N9" s="13" t="s">
        <v>55</v>
      </c>
      <c r="O9" s="30">
        <v>3365723.5854547699</v>
      </c>
      <c r="P9" s="13" t="s">
        <v>55</v>
      </c>
      <c r="Q9" s="13">
        <v>2938377.4754752801</v>
      </c>
      <c r="R9" s="13" t="s">
        <v>55</v>
      </c>
      <c r="S9" s="30">
        <v>2793245.7740309401</v>
      </c>
      <c r="T9" s="13">
        <v>2731348.0693900399</v>
      </c>
      <c r="U9" s="13" t="s">
        <v>55</v>
      </c>
      <c r="V9" s="13" t="s">
        <v>55</v>
      </c>
      <c r="W9" s="30">
        <v>2498631.81005278</v>
      </c>
      <c r="X9" s="13" t="s">
        <v>55</v>
      </c>
      <c r="Y9" s="13" t="s">
        <v>55</v>
      </c>
      <c r="Z9" s="13" t="s">
        <v>55</v>
      </c>
      <c r="AA9" s="30">
        <v>2304844.5448537702</v>
      </c>
      <c r="AB9" s="13" t="s">
        <v>55</v>
      </c>
      <c r="AC9" s="13" t="s">
        <v>55</v>
      </c>
      <c r="AD9" s="13" t="s">
        <v>55</v>
      </c>
      <c r="AE9" s="30">
        <v>1897381.6821354099</v>
      </c>
      <c r="AF9" s="13" t="s">
        <v>55</v>
      </c>
      <c r="AG9" s="13" t="s">
        <v>55</v>
      </c>
      <c r="AH9" s="13" t="s">
        <v>55</v>
      </c>
      <c r="AI9" s="30">
        <v>1695823.19420915</v>
      </c>
      <c r="AJ9" s="13" t="s">
        <v>55</v>
      </c>
      <c r="AK9" s="13" t="s">
        <v>55</v>
      </c>
      <c r="AL9" s="13" t="s">
        <v>55</v>
      </c>
      <c r="AM9" s="30">
        <v>1395149.6070600401</v>
      </c>
      <c r="AN9" s="13" t="s">
        <v>55</v>
      </c>
      <c r="AO9" s="13" t="s">
        <v>55</v>
      </c>
      <c r="AP9" s="13" t="s">
        <v>55</v>
      </c>
      <c r="AQ9" s="30">
        <v>990878.75784605194</v>
      </c>
      <c r="AR9" s="13" t="s">
        <v>55</v>
      </c>
      <c r="AS9" s="13" t="s">
        <v>55</v>
      </c>
      <c r="AT9" s="13" t="s">
        <v>55</v>
      </c>
      <c r="AU9" s="31" t="s">
        <v>55</v>
      </c>
      <c r="AV9" s="13" t="s">
        <v>55</v>
      </c>
      <c r="AW9" s="13" t="s">
        <v>55</v>
      </c>
      <c r="AX9" s="13" t="s">
        <v>55</v>
      </c>
      <c r="AY9" s="31" t="s">
        <v>55</v>
      </c>
      <c r="AZ9" s="13" t="s">
        <v>55</v>
      </c>
      <c r="BA9" s="13" t="s">
        <v>55</v>
      </c>
      <c r="BB9" s="13" t="s">
        <v>55</v>
      </c>
      <c r="BC9" s="31" t="s">
        <v>55</v>
      </c>
      <c r="BD9" s="13" t="s">
        <v>55</v>
      </c>
      <c r="BE9" s="13" t="s">
        <v>55</v>
      </c>
      <c r="BF9" s="33" t="s">
        <v>55</v>
      </c>
    </row>
    <row r="10" spans="1:58" x14ac:dyDescent="0.2">
      <c r="A10" s="18" t="s">
        <v>63</v>
      </c>
      <c r="B10" s="18">
        <v>4794940</v>
      </c>
      <c r="C10" s="19" t="s">
        <v>446</v>
      </c>
      <c r="D10" s="19"/>
      <c r="E10" s="20" t="s">
        <v>434</v>
      </c>
      <c r="F10" s="20" t="s">
        <v>439</v>
      </c>
      <c r="G10" s="30">
        <v>5950788.0009279102</v>
      </c>
      <c r="H10" s="13" t="s">
        <v>55</v>
      </c>
      <c r="I10" s="13" t="s">
        <v>55</v>
      </c>
      <c r="J10" s="13" t="s">
        <v>55</v>
      </c>
      <c r="K10" s="30">
        <v>6000073.3557913303</v>
      </c>
      <c r="L10" s="13" t="s">
        <v>55</v>
      </c>
      <c r="M10" s="13" t="s">
        <v>55</v>
      </c>
      <c r="N10" s="13" t="s">
        <v>55</v>
      </c>
      <c r="O10" s="30">
        <v>5437577.2753729699</v>
      </c>
      <c r="P10" s="13" t="s">
        <v>55</v>
      </c>
      <c r="Q10" s="13" t="s">
        <v>55</v>
      </c>
      <c r="R10" s="13" t="s">
        <v>55</v>
      </c>
      <c r="S10" s="30">
        <v>4522211.72212727</v>
      </c>
      <c r="T10" s="13" t="s">
        <v>55</v>
      </c>
      <c r="U10" s="13" t="s">
        <v>55</v>
      </c>
      <c r="V10" s="13" t="s">
        <v>55</v>
      </c>
      <c r="W10" s="30">
        <v>4250143.21648225</v>
      </c>
      <c r="X10" s="13" t="s">
        <v>55</v>
      </c>
      <c r="Y10" s="13" t="s">
        <v>55</v>
      </c>
      <c r="Z10" s="13" t="s">
        <v>55</v>
      </c>
      <c r="AA10" s="30">
        <v>4446329.4757711301</v>
      </c>
      <c r="AB10" s="13" t="s">
        <v>55</v>
      </c>
      <c r="AC10" s="13" t="s">
        <v>55</v>
      </c>
      <c r="AD10" s="13" t="s">
        <v>55</v>
      </c>
      <c r="AE10" s="30">
        <v>3715744.72983668</v>
      </c>
      <c r="AF10" s="13" t="s">
        <v>55</v>
      </c>
      <c r="AG10" s="13" t="s">
        <v>55</v>
      </c>
      <c r="AH10" s="13" t="s">
        <v>55</v>
      </c>
      <c r="AI10" s="30">
        <v>3268158.0163252698</v>
      </c>
      <c r="AJ10" s="13" t="s">
        <v>55</v>
      </c>
      <c r="AK10" s="13" t="s">
        <v>55</v>
      </c>
      <c r="AL10" s="13" t="s">
        <v>55</v>
      </c>
      <c r="AM10" s="30">
        <v>2278630.1855191998</v>
      </c>
      <c r="AN10" s="13" t="s">
        <v>55</v>
      </c>
      <c r="AO10" s="13" t="s">
        <v>55</v>
      </c>
      <c r="AP10" s="13" t="s">
        <v>55</v>
      </c>
      <c r="AQ10" s="30">
        <v>1919198.54641559</v>
      </c>
      <c r="AR10" s="13" t="s">
        <v>55</v>
      </c>
      <c r="AS10" s="13" t="s">
        <v>55</v>
      </c>
      <c r="AT10" s="13" t="s">
        <v>55</v>
      </c>
      <c r="AU10" s="30">
        <v>1567246.19085806</v>
      </c>
      <c r="AV10" s="13" t="s">
        <v>55</v>
      </c>
      <c r="AW10" s="13" t="s">
        <v>55</v>
      </c>
      <c r="AX10" s="13" t="s">
        <v>55</v>
      </c>
      <c r="AY10" s="30">
        <v>1195074.2145952701</v>
      </c>
      <c r="AZ10" s="13" t="s">
        <v>55</v>
      </c>
      <c r="BA10" s="13" t="s">
        <v>55</v>
      </c>
      <c r="BB10" s="13" t="s">
        <v>55</v>
      </c>
      <c r="BC10" s="30">
        <v>836968.96290689101</v>
      </c>
      <c r="BD10" s="13" t="s">
        <v>55</v>
      </c>
      <c r="BE10" s="13" t="s">
        <v>55</v>
      </c>
      <c r="BF10" s="33" t="s">
        <v>55</v>
      </c>
    </row>
    <row r="11" spans="1:58" x14ac:dyDescent="0.2">
      <c r="A11" s="18" t="s">
        <v>64</v>
      </c>
      <c r="B11" s="18">
        <v>4370388</v>
      </c>
      <c r="C11" s="19" t="s">
        <v>446</v>
      </c>
      <c r="D11" s="19"/>
      <c r="E11" s="20" t="s">
        <v>447</v>
      </c>
      <c r="F11" s="20" t="s">
        <v>439</v>
      </c>
      <c r="G11" s="30">
        <v>5030406.2518123304</v>
      </c>
      <c r="H11" s="13" t="s">
        <v>55</v>
      </c>
      <c r="I11" s="13" t="s">
        <v>55</v>
      </c>
      <c r="J11" s="13" t="s">
        <v>55</v>
      </c>
      <c r="K11" s="30">
        <v>6270487.6743380697</v>
      </c>
      <c r="L11" s="13" t="s">
        <v>55</v>
      </c>
      <c r="M11" s="13" t="s">
        <v>55</v>
      </c>
      <c r="N11" s="13" t="s">
        <v>55</v>
      </c>
      <c r="O11" s="30">
        <v>5740433.7836595904</v>
      </c>
      <c r="P11" s="13" t="s">
        <v>55</v>
      </c>
      <c r="Q11" s="13" t="s">
        <v>55</v>
      </c>
      <c r="R11" s="13" t="s">
        <v>55</v>
      </c>
      <c r="S11" s="30">
        <v>5548726.1055020196</v>
      </c>
      <c r="T11" s="13" t="s">
        <v>55</v>
      </c>
      <c r="U11" s="13" t="s">
        <v>55</v>
      </c>
      <c r="V11" s="13" t="s">
        <v>55</v>
      </c>
      <c r="W11" s="30">
        <v>5196963.3743838798</v>
      </c>
      <c r="X11" s="13" t="s">
        <v>55</v>
      </c>
      <c r="Y11" s="13" t="s">
        <v>55</v>
      </c>
      <c r="Z11" s="13" t="s">
        <v>55</v>
      </c>
      <c r="AA11" s="30">
        <v>6593089.7382697798</v>
      </c>
      <c r="AB11" s="13" t="s">
        <v>55</v>
      </c>
      <c r="AC11" s="13" t="s">
        <v>55</v>
      </c>
      <c r="AD11" s="13" t="s">
        <v>55</v>
      </c>
      <c r="AE11" s="30">
        <v>6762742.06777466</v>
      </c>
      <c r="AF11" s="13" t="s">
        <v>55</v>
      </c>
      <c r="AG11" s="13" t="s">
        <v>55</v>
      </c>
      <c r="AH11" s="13" t="s">
        <v>55</v>
      </c>
      <c r="AI11" s="30">
        <v>6759002.7722162297</v>
      </c>
      <c r="AJ11" s="13" t="s">
        <v>55</v>
      </c>
      <c r="AK11" s="13" t="s">
        <v>55</v>
      </c>
      <c r="AL11" s="13" t="s">
        <v>55</v>
      </c>
      <c r="AM11" s="30">
        <v>7079091.7289358396</v>
      </c>
      <c r="AN11" s="13" t="s">
        <v>55</v>
      </c>
      <c r="AO11" s="13" t="s">
        <v>55</v>
      </c>
      <c r="AP11" s="13" t="s">
        <v>55</v>
      </c>
      <c r="AQ11" s="30">
        <v>6982561.6121572498</v>
      </c>
      <c r="AR11" s="13" t="s">
        <v>55</v>
      </c>
      <c r="AS11" s="13" t="s">
        <v>55</v>
      </c>
      <c r="AT11" s="13" t="s">
        <v>55</v>
      </c>
      <c r="AU11" s="30">
        <v>4770242.6623897403</v>
      </c>
      <c r="AV11" s="13" t="s">
        <v>55</v>
      </c>
      <c r="AW11" s="13" t="s">
        <v>55</v>
      </c>
      <c r="AX11" s="13" t="s">
        <v>55</v>
      </c>
      <c r="AY11" s="30">
        <v>4636374.9940469498</v>
      </c>
      <c r="AZ11" s="13" t="s">
        <v>55</v>
      </c>
      <c r="BA11" s="13" t="s">
        <v>55</v>
      </c>
      <c r="BB11" s="13" t="s">
        <v>55</v>
      </c>
      <c r="BC11" s="31" t="s">
        <v>55</v>
      </c>
      <c r="BD11" s="13" t="s">
        <v>55</v>
      </c>
      <c r="BE11" s="13" t="s">
        <v>55</v>
      </c>
      <c r="BF11" s="33" t="s">
        <v>55</v>
      </c>
    </row>
    <row r="12" spans="1:58" s="1" customFormat="1" ht="12.75" x14ac:dyDescent="0.2">
      <c r="A12" s="2" t="s">
        <v>65</v>
      </c>
      <c r="B12" s="3">
        <v>29248123</v>
      </c>
      <c r="C12" s="2">
        <v>6500</v>
      </c>
      <c r="D12" s="2" t="s">
        <v>448</v>
      </c>
      <c r="E12" s="4" t="s">
        <v>434</v>
      </c>
      <c r="F12" s="4" t="s">
        <v>435</v>
      </c>
      <c r="G12" s="31" t="s">
        <v>55</v>
      </c>
      <c r="H12" s="13" t="s">
        <v>55</v>
      </c>
      <c r="I12" s="13" t="s">
        <v>55</v>
      </c>
      <c r="J12" s="13" t="s">
        <v>55</v>
      </c>
      <c r="K12" s="31" t="s">
        <v>55</v>
      </c>
      <c r="L12" s="13" t="s">
        <v>55</v>
      </c>
      <c r="M12" s="13" t="s">
        <v>55</v>
      </c>
      <c r="N12" s="13" t="s">
        <v>55</v>
      </c>
      <c r="O12" s="31" t="s">
        <v>55</v>
      </c>
      <c r="P12" s="13" t="s">
        <v>55</v>
      </c>
      <c r="Q12" s="13" t="s">
        <v>55</v>
      </c>
      <c r="R12" s="13" t="s">
        <v>55</v>
      </c>
      <c r="S12" s="31" t="s">
        <v>55</v>
      </c>
      <c r="T12" s="13" t="s">
        <v>55</v>
      </c>
      <c r="U12" s="13" t="s">
        <v>55</v>
      </c>
      <c r="V12" s="13" t="s">
        <v>55</v>
      </c>
      <c r="W12" s="31" t="s">
        <v>55</v>
      </c>
      <c r="X12" s="13" t="s">
        <v>55</v>
      </c>
      <c r="Y12" s="13" t="s">
        <v>55</v>
      </c>
      <c r="Z12" s="13" t="s">
        <v>55</v>
      </c>
      <c r="AA12" s="31" t="s">
        <v>55</v>
      </c>
      <c r="AB12" s="13" t="s">
        <v>55</v>
      </c>
      <c r="AC12" s="13" t="s">
        <v>55</v>
      </c>
      <c r="AD12" s="13" t="s">
        <v>55</v>
      </c>
      <c r="AE12" s="31" t="s">
        <v>55</v>
      </c>
      <c r="AF12" s="13" t="s">
        <v>55</v>
      </c>
      <c r="AG12" s="13" t="s">
        <v>55</v>
      </c>
      <c r="AH12" s="13" t="s">
        <v>55</v>
      </c>
      <c r="AI12" s="31" t="s">
        <v>55</v>
      </c>
      <c r="AJ12" s="13" t="s">
        <v>55</v>
      </c>
      <c r="AK12" s="13" t="s">
        <v>55</v>
      </c>
      <c r="AL12" s="13" t="s">
        <v>55</v>
      </c>
      <c r="AM12" s="31" t="s">
        <v>55</v>
      </c>
      <c r="AN12" s="13" t="s">
        <v>55</v>
      </c>
      <c r="AO12" s="13" t="s">
        <v>55</v>
      </c>
      <c r="AP12" s="13" t="s">
        <v>55</v>
      </c>
      <c r="AQ12" s="31" t="s">
        <v>55</v>
      </c>
      <c r="AR12" s="13" t="s">
        <v>55</v>
      </c>
      <c r="AS12" s="13" t="s">
        <v>55</v>
      </c>
      <c r="AT12" s="13" t="s">
        <v>55</v>
      </c>
      <c r="AU12" s="31" t="s">
        <v>55</v>
      </c>
      <c r="AV12" s="13" t="s">
        <v>55</v>
      </c>
      <c r="AW12" s="13" t="s">
        <v>55</v>
      </c>
      <c r="AX12" s="13" t="s">
        <v>55</v>
      </c>
      <c r="AY12" s="31" t="s">
        <v>55</v>
      </c>
      <c r="AZ12" s="13" t="s">
        <v>55</v>
      </c>
      <c r="BA12" s="13" t="s">
        <v>55</v>
      </c>
      <c r="BB12" s="13" t="s">
        <v>55</v>
      </c>
      <c r="BC12" s="31" t="s">
        <v>55</v>
      </c>
      <c r="BD12" s="13" t="s">
        <v>55</v>
      </c>
      <c r="BE12" s="13" t="s">
        <v>55</v>
      </c>
      <c r="BF12" s="33" t="s">
        <v>55</v>
      </c>
    </row>
    <row r="13" spans="1:58" s="1" customFormat="1" x14ac:dyDescent="0.2">
      <c r="A13" s="2" t="s">
        <v>66</v>
      </c>
      <c r="B13" s="3">
        <v>4313453</v>
      </c>
      <c r="C13" s="7" t="s">
        <v>436</v>
      </c>
      <c r="D13" s="7"/>
      <c r="E13" s="8" t="s">
        <v>447</v>
      </c>
      <c r="F13" s="8" t="s">
        <v>439</v>
      </c>
      <c r="G13" s="30">
        <v>2152017.0503972601</v>
      </c>
      <c r="H13" s="13" t="s">
        <v>55</v>
      </c>
      <c r="I13" s="13" t="s">
        <v>55</v>
      </c>
      <c r="J13" s="13" t="s">
        <v>55</v>
      </c>
      <c r="K13" s="30">
        <v>2388479.8350281799</v>
      </c>
      <c r="L13" s="13" t="s">
        <v>55</v>
      </c>
      <c r="M13" s="13" t="s">
        <v>55</v>
      </c>
      <c r="N13" s="13" t="s">
        <v>55</v>
      </c>
      <c r="O13" s="30">
        <v>2185831.8781974702</v>
      </c>
      <c r="P13" s="13" t="s">
        <v>55</v>
      </c>
      <c r="Q13" s="13" t="s">
        <v>55</v>
      </c>
      <c r="R13" s="13" t="s">
        <v>55</v>
      </c>
      <c r="S13" s="30">
        <v>1894699.4786654999</v>
      </c>
      <c r="T13" s="13" t="s">
        <v>55</v>
      </c>
      <c r="U13" s="13" t="s">
        <v>55</v>
      </c>
      <c r="V13" s="13" t="s">
        <v>55</v>
      </c>
      <c r="W13" s="30">
        <v>2163608.47376303</v>
      </c>
      <c r="X13" s="13" t="s">
        <v>55</v>
      </c>
      <c r="Y13" s="13" t="s">
        <v>55</v>
      </c>
      <c r="Z13" s="13" t="s">
        <v>55</v>
      </c>
      <c r="AA13" s="30">
        <v>2163706.48715939</v>
      </c>
      <c r="AB13" s="13" t="s">
        <v>55</v>
      </c>
      <c r="AC13" s="13" t="s">
        <v>55</v>
      </c>
      <c r="AD13" s="13" t="s">
        <v>55</v>
      </c>
      <c r="AE13" s="30">
        <v>2245904.7413483001</v>
      </c>
      <c r="AF13" s="13" t="s">
        <v>55</v>
      </c>
      <c r="AG13" s="13" t="s">
        <v>55</v>
      </c>
      <c r="AH13" s="13" t="s">
        <v>55</v>
      </c>
      <c r="AI13" s="30">
        <v>2065730.63298937</v>
      </c>
      <c r="AJ13" s="13" t="s">
        <v>55</v>
      </c>
      <c r="AK13" s="13" t="s">
        <v>55</v>
      </c>
      <c r="AL13" s="13" t="s">
        <v>55</v>
      </c>
      <c r="AM13" s="30">
        <v>2566648.4153568698</v>
      </c>
      <c r="AN13" s="13" t="s">
        <v>55</v>
      </c>
      <c r="AO13" s="13" t="s">
        <v>55</v>
      </c>
      <c r="AP13" s="13" t="s">
        <v>55</v>
      </c>
      <c r="AQ13" s="30">
        <v>2463316.1546085202</v>
      </c>
      <c r="AR13" s="13" t="s">
        <v>55</v>
      </c>
      <c r="AS13" s="13" t="s">
        <v>55</v>
      </c>
      <c r="AT13" s="13" t="s">
        <v>55</v>
      </c>
      <c r="AU13" s="30">
        <v>2193126.3833199702</v>
      </c>
      <c r="AV13" s="13" t="s">
        <v>55</v>
      </c>
      <c r="AW13" s="13" t="s">
        <v>55</v>
      </c>
      <c r="AX13" s="13" t="s">
        <v>55</v>
      </c>
      <c r="AY13" s="30">
        <v>2497188.7352562901</v>
      </c>
      <c r="AZ13" s="13" t="s">
        <v>55</v>
      </c>
      <c r="BA13" s="13" t="s">
        <v>55</v>
      </c>
      <c r="BB13" s="13" t="s">
        <v>55</v>
      </c>
      <c r="BC13" s="30">
        <v>1453361.0900832701</v>
      </c>
      <c r="BD13" s="13" t="s">
        <v>55</v>
      </c>
      <c r="BE13" s="13" t="s">
        <v>55</v>
      </c>
      <c r="BF13" s="33" t="s">
        <v>55</v>
      </c>
    </row>
    <row r="14" spans="1:58" s="1" customFormat="1" x14ac:dyDescent="0.2">
      <c r="A14" s="2" t="s">
        <v>67</v>
      </c>
      <c r="B14" s="3">
        <v>4742697</v>
      </c>
      <c r="C14" s="7" t="s">
        <v>446</v>
      </c>
      <c r="D14" s="7"/>
      <c r="E14" s="8" t="s">
        <v>434</v>
      </c>
      <c r="F14" s="8" t="s">
        <v>439</v>
      </c>
      <c r="G14" s="30">
        <v>20040691.729977399</v>
      </c>
      <c r="H14" s="13">
        <v>18897061.2709613</v>
      </c>
      <c r="I14" s="13">
        <v>19827811.711671401</v>
      </c>
      <c r="J14" s="13">
        <v>20800242.275114801</v>
      </c>
      <c r="K14" s="30">
        <v>18610637.691653799</v>
      </c>
      <c r="L14" s="13">
        <v>18138645.335485101</v>
      </c>
      <c r="M14" s="13">
        <v>17984024.0975051</v>
      </c>
      <c r="N14" s="13" t="s">
        <v>55</v>
      </c>
      <c r="O14" s="30">
        <v>17347268.939742099</v>
      </c>
      <c r="P14" s="13" t="s">
        <v>55</v>
      </c>
      <c r="Q14" s="13" t="s">
        <v>55</v>
      </c>
      <c r="R14" s="13" t="s">
        <v>55</v>
      </c>
      <c r="S14" s="30">
        <v>14791075.9884531</v>
      </c>
      <c r="T14" s="13" t="s">
        <v>55</v>
      </c>
      <c r="U14" s="13" t="s">
        <v>55</v>
      </c>
      <c r="V14" s="13" t="s">
        <v>55</v>
      </c>
      <c r="W14" s="30">
        <v>13697800.5728659</v>
      </c>
      <c r="X14" s="13" t="s">
        <v>55</v>
      </c>
      <c r="Y14" s="13" t="s">
        <v>55</v>
      </c>
      <c r="Z14" s="13" t="s">
        <v>55</v>
      </c>
      <c r="AA14" s="30">
        <v>15465464.9822491</v>
      </c>
      <c r="AB14" s="13" t="s">
        <v>55</v>
      </c>
      <c r="AC14" s="13" t="s">
        <v>55</v>
      </c>
      <c r="AD14" s="13" t="s">
        <v>55</v>
      </c>
      <c r="AE14" s="30">
        <v>11752389.524426199</v>
      </c>
      <c r="AF14" s="13" t="s">
        <v>55</v>
      </c>
      <c r="AG14" s="13" t="s">
        <v>55</v>
      </c>
      <c r="AH14" s="13" t="s">
        <v>55</v>
      </c>
      <c r="AI14" s="30">
        <v>8188178.0378869502</v>
      </c>
      <c r="AJ14" s="13" t="s">
        <v>55</v>
      </c>
      <c r="AK14" s="13" t="s">
        <v>55</v>
      </c>
      <c r="AL14" s="13" t="s">
        <v>55</v>
      </c>
      <c r="AM14" s="30">
        <v>5914947.9837670699</v>
      </c>
      <c r="AN14" s="13" t="s">
        <v>55</v>
      </c>
      <c r="AO14" s="13" t="s">
        <v>55</v>
      </c>
      <c r="AP14" s="13" t="s">
        <v>55</v>
      </c>
      <c r="AQ14" s="30">
        <v>5016775.6854971899</v>
      </c>
      <c r="AR14" s="13" t="s">
        <v>55</v>
      </c>
      <c r="AS14" s="13" t="s">
        <v>55</v>
      </c>
      <c r="AT14" s="13" t="s">
        <v>55</v>
      </c>
      <c r="AU14" s="30">
        <v>3345565.3568564602</v>
      </c>
      <c r="AV14" s="13" t="s">
        <v>55</v>
      </c>
      <c r="AW14" s="13" t="s">
        <v>55</v>
      </c>
      <c r="AX14" s="13" t="s">
        <v>55</v>
      </c>
      <c r="AY14" s="31" t="s">
        <v>55</v>
      </c>
      <c r="AZ14" s="13" t="s">
        <v>55</v>
      </c>
      <c r="BA14" s="13" t="s">
        <v>55</v>
      </c>
      <c r="BB14" s="13" t="s">
        <v>55</v>
      </c>
      <c r="BC14" s="31" t="s">
        <v>55</v>
      </c>
      <c r="BD14" s="13" t="s">
        <v>55</v>
      </c>
      <c r="BE14" s="13" t="s">
        <v>55</v>
      </c>
      <c r="BF14" s="33" t="s">
        <v>55</v>
      </c>
    </row>
    <row r="15" spans="1:58" s="1" customFormat="1" x14ac:dyDescent="0.2">
      <c r="A15" s="2" t="s">
        <v>68</v>
      </c>
      <c r="B15" s="3">
        <v>4253937</v>
      </c>
      <c r="C15" s="5" t="s">
        <v>436</v>
      </c>
      <c r="D15" s="5" t="s">
        <v>449</v>
      </c>
      <c r="E15" s="6" t="s">
        <v>450</v>
      </c>
      <c r="F15" s="6" t="s">
        <v>439</v>
      </c>
      <c r="G15" s="30">
        <v>491206866.55454397</v>
      </c>
      <c r="H15" s="13">
        <v>447537916.59052902</v>
      </c>
      <c r="I15" s="13">
        <v>477741555.08784503</v>
      </c>
      <c r="J15" s="13">
        <v>495261754.91727</v>
      </c>
      <c r="K15" s="30">
        <v>481528665.42832899</v>
      </c>
      <c r="L15" s="13">
        <v>474357581.77642602</v>
      </c>
      <c r="M15" s="13">
        <v>473749206.30004197</v>
      </c>
      <c r="N15" s="13">
        <v>462566920.001221</v>
      </c>
      <c r="O15" s="30">
        <v>444201513.34129798</v>
      </c>
      <c r="P15" s="13">
        <v>422431377.74636298</v>
      </c>
      <c r="Q15" s="13">
        <v>408195433.37627202</v>
      </c>
      <c r="R15" s="13">
        <v>393711804.57497901</v>
      </c>
      <c r="S15" s="30">
        <v>393089086.44386703</v>
      </c>
      <c r="T15" s="13">
        <v>374967403.46950197</v>
      </c>
      <c r="U15" s="13">
        <v>388858956.81043798</v>
      </c>
      <c r="V15" s="13">
        <v>392976488.46772802</v>
      </c>
      <c r="W15" s="30">
        <v>374087994.53305602</v>
      </c>
      <c r="X15" s="13">
        <v>368718863.28232998</v>
      </c>
      <c r="Y15" s="13">
        <v>375507901.01821899</v>
      </c>
      <c r="Z15" s="13">
        <v>381450273.38083601</v>
      </c>
      <c r="AA15" s="30">
        <v>358062458.69642103</v>
      </c>
      <c r="AB15" s="13">
        <v>342510086.10826802</v>
      </c>
      <c r="AC15" s="13">
        <v>330284976.76819801</v>
      </c>
      <c r="AD15" s="13">
        <v>315513944.10749</v>
      </c>
      <c r="AE15" s="30">
        <v>304531117.34657198</v>
      </c>
      <c r="AF15" s="13">
        <v>306273313.343328</v>
      </c>
      <c r="AG15" s="13">
        <v>296510295.24568701</v>
      </c>
      <c r="AH15" s="13">
        <v>295444549.55723399</v>
      </c>
      <c r="AI15" s="30">
        <v>284138148.77560401</v>
      </c>
      <c r="AJ15" s="13">
        <v>281113731.77980101</v>
      </c>
      <c r="AK15" s="13">
        <v>261946908.36370701</v>
      </c>
      <c r="AL15" s="13">
        <v>246496620.040979</v>
      </c>
      <c r="AM15" s="30">
        <v>245496811.38881701</v>
      </c>
      <c r="AN15" s="13">
        <v>242836686.486927</v>
      </c>
      <c r="AO15" s="13">
        <v>237460935.61416799</v>
      </c>
      <c r="AP15" s="13">
        <v>223521849.66542301</v>
      </c>
      <c r="AQ15" s="30">
        <v>220806713.74298</v>
      </c>
      <c r="AR15" s="13">
        <v>197280509.238837</v>
      </c>
      <c r="AS15" s="13">
        <v>195768913.744261</v>
      </c>
      <c r="AT15" s="13">
        <v>185175059.76993001</v>
      </c>
      <c r="AU15" s="30">
        <v>179626130.874098</v>
      </c>
      <c r="AV15" s="13">
        <v>177888418.95095199</v>
      </c>
      <c r="AW15" s="13">
        <v>173251909.83477601</v>
      </c>
      <c r="AX15" s="13">
        <v>158905917.79082701</v>
      </c>
      <c r="AY15" s="30">
        <v>151842058.00644499</v>
      </c>
      <c r="AZ15" s="13">
        <v>135085557.40015599</v>
      </c>
      <c r="BA15" s="13">
        <v>126169831.577971</v>
      </c>
      <c r="BB15" s="13">
        <v>112115048.55703101</v>
      </c>
      <c r="BC15" s="30">
        <v>111008403.33081</v>
      </c>
      <c r="BD15" s="13" t="s">
        <v>55</v>
      </c>
      <c r="BE15" s="13" t="s">
        <v>55</v>
      </c>
      <c r="BF15" s="14">
        <v>78140451.823367998</v>
      </c>
    </row>
    <row r="16" spans="1:58" s="1" customFormat="1" x14ac:dyDescent="0.2">
      <c r="A16" s="2" t="s">
        <v>69</v>
      </c>
      <c r="B16" s="3">
        <v>4431277</v>
      </c>
      <c r="C16" s="5" t="s">
        <v>446</v>
      </c>
      <c r="D16" s="5"/>
      <c r="E16" s="6" t="s">
        <v>443</v>
      </c>
      <c r="F16" s="6" t="s">
        <v>439</v>
      </c>
      <c r="G16" s="30">
        <v>30389279.5627211</v>
      </c>
      <c r="H16" s="13" t="s">
        <v>55</v>
      </c>
      <c r="I16" s="13" t="s">
        <v>55</v>
      </c>
      <c r="J16" s="13" t="s">
        <v>55</v>
      </c>
      <c r="K16" s="30">
        <v>28859753.801592998</v>
      </c>
      <c r="L16" s="13">
        <v>28961849.0472348</v>
      </c>
      <c r="M16" s="13">
        <v>27172832.540923901</v>
      </c>
      <c r="N16" s="13" t="s">
        <v>55</v>
      </c>
      <c r="O16" s="30">
        <v>26264251.141132899</v>
      </c>
      <c r="P16" s="13">
        <v>25773492.519290801</v>
      </c>
      <c r="Q16" s="13">
        <v>23237410.5006865</v>
      </c>
      <c r="R16" s="13">
        <v>22256588.393109299</v>
      </c>
      <c r="S16" s="30">
        <v>23013354.062244199</v>
      </c>
      <c r="T16" s="13">
        <v>22627453.273642998</v>
      </c>
      <c r="U16" s="13">
        <v>22394531.118035901</v>
      </c>
      <c r="V16" s="13">
        <v>22974528.130401101</v>
      </c>
      <c r="W16" s="30">
        <v>21486252.526280601</v>
      </c>
      <c r="X16" s="13">
        <v>19671172.822431501</v>
      </c>
      <c r="Y16" s="13">
        <v>19585043.810617302</v>
      </c>
      <c r="Z16" s="13">
        <v>19292273.604004301</v>
      </c>
      <c r="AA16" s="30">
        <v>19067502.113206401</v>
      </c>
      <c r="AB16" s="13">
        <v>17095476.305172499</v>
      </c>
      <c r="AC16" s="13">
        <v>15997074.8580279</v>
      </c>
      <c r="AD16" s="13">
        <v>17525526.132505301</v>
      </c>
      <c r="AE16" s="30">
        <v>16103651.1979279</v>
      </c>
      <c r="AF16" s="13">
        <v>13767523.5382309</v>
      </c>
      <c r="AG16" s="13" t="s">
        <v>55</v>
      </c>
      <c r="AH16" s="13">
        <v>13503679.6885904</v>
      </c>
      <c r="AI16" s="30">
        <v>12867678.576928999</v>
      </c>
      <c r="AJ16" s="13" t="s">
        <v>55</v>
      </c>
      <c r="AK16" s="13" t="s">
        <v>55</v>
      </c>
      <c r="AL16" s="13" t="s">
        <v>55</v>
      </c>
      <c r="AM16" s="30">
        <v>9362781.3385725301</v>
      </c>
      <c r="AN16" s="13" t="s">
        <v>55</v>
      </c>
      <c r="AO16" s="13" t="s">
        <v>55</v>
      </c>
      <c r="AP16" s="13" t="s">
        <v>55</v>
      </c>
      <c r="AQ16" s="30">
        <v>7764228.4440039601</v>
      </c>
      <c r="AR16" s="13" t="s">
        <v>55</v>
      </c>
      <c r="AS16" s="13" t="s">
        <v>55</v>
      </c>
      <c r="AT16" s="13" t="s">
        <v>55</v>
      </c>
      <c r="AU16" s="30">
        <v>5567389.2542100996</v>
      </c>
      <c r="AV16" s="13" t="s">
        <v>55</v>
      </c>
      <c r="AW16" s="13" t="s">
        <v>55</v>
      </c>
      <c r="AX16" s="13" t="s">
        <v>55</v>
      </c>
      <c r="AY16" s="30">
        <v>4434330.00492117</v>
      </c>
      <c r="AZ16" s="13" t="s">
        <v>55</v>
      </c>
      <c r="BA16" s="13" t="s">
        <v>55</v>
      </c>
      <c r="BB16" s="13" t="s">
        <v>55</v>
      </c>
      <c r="BC16" s="30">
        <v>3523217.10825133</v>
      </c>
      <c r="BD16" s="13" t="s">
        <v>55</v>
      </c>
      <c r="BE16" s="13" t="s">
        <v>55</v>
      </c>
      <c r="BF16" s="33" t="s">
        <v>55</v>
      </c>
    </row>
    <row r="17" spans="1:58" s="1" customFormat="1" x14ac:dyDescent="0.2">
      <c r="A17" s="2" t="s">
        <v>70</v>
      </c>
      <c r="B17" s="3">
        <v>4307501</v>
      </c>
      <c r="C17" s="7" t="s">
        <v>436</v>
      </c>
      <c r="D17" s="7" t="s">
        <v>451</v>
      </c>
      <c r="E17" s="8" t="s">
        <v>443</v>
      </c>
      <c r="F17" s="8" t="s">
        <v>439</v>
      </c>
      <c r="G17" s="30">
        <v>131174026.126544</v>
      </c>
      <c r="H17" s="13">
        <v>123508007.53412101</v>
      </c>
      <c r="I17" s="13">
        <v>128366394.100876</v>
      </c>
      <c r="J17" s="13">
        <v>130370388.649663</v>
      </c>
      <c r="K17" s="30">
        <v>125326687.97028001</v>
      </c>
      <c r="L17" s="13">
        <v>122059588.94544099</v>
      </c>
      <c r="M17" s="13">
        <v>117579059.175172</v>
      </c>
      <c r="N17" s="13">
        <v>112162128.6207</v>
      </c>
      <c r="O17" s="30">
        <v>107869179.916062</v>
      </c>
      <c r="P17" s="13">
        <v>100761245.65588699</v>
      </c>
      <c r="Q17" s="13">
        <v>92079813.144968405</v>
      </c>
      <c r="R17" s="13">
        <v>87521794.690765306</v>
      </c>
      <c r="S17" s="30">
        <v>86457903.4597653</v>
      </c>
      <c r="T17" s="13">
        <v>82808247.341913804</v>
      </c>
      <c r="U17" s="13">
        <v>84181181.961149797</v>
      </c>
      <c r="V17" s="13">
        <v>85172145.092079401</v>
      </c>
      <c r="W17" s="30">
        <v>76570610.087674707</v>
      </c>
      <c r="X17" s="13">
        <v>75357390.1206889</v>
      </c>
      <c r="Y17" s="13">
        <v>73655440.372239202</v>
      </c>
      <c r="Z17" s="13">
        <v>74561806.226388007</v>
      </c>
      <c r="AA17" s="30">
        <v>72316856.009958997</v>
      </c>
      <c r="AB17" s="13">
        <v>67378919.431565002</v>
      </c>
      <c r="AC17" s="13">
        <v>64473367.652481802</v>
      </c>
      <c r="AD17" s="13">
        <v>58441287.617168203</v>
      </c>
      <c r="AE17" s="30">
        <v>55184610.691416703</v>
      </c>
      <c r="AF17" s="13">
        <v>55074846.326836601</v>
      </c>
      <c r="AG17" s="13" t="s">
        <v>55</v>
      </c>
      <c r="AH17" s="13" t="s">
        <v>55</v>
      </c>
      <c r="AI17" s="30">
        <v>43949819.651932903</v>
      </c>
      <c r="AJ17" s="13" t="s">
        <v>55</v>
      </c>
      <c r="AK17" s="13" t="s">
        <v>55</v>
      </c>
      <c r="AL17" s="13" t="s">
        <v>55</v>
      </c>
      <c r="AM17" s="30">
        <v>34895172.958000503</v>
      </c>
      <c r="AN17" s="13" t="s">
        <v>55</v>
      </c>
      <c r="AO17" s="13" t="s">
        <v>55</v>
      </c>
      <c r="AP17" s="13" t="s">
        <v>55</v>
      </c>
      <c r="AQ17" s="30">
        <v>31936835.811034001</v>
      </c>
      <c r="AR17" s="13" t="s">
        <v>55</v>
      </c>
      <c r="AS17" s="13" t="s">
        <v>55</v>
      </c>
      <c r="AT17" s="13" t="s">
        <v>55</v>
      </c>
      <c r="AU17" s="30">
        <v>26077894.3063352</v>
      </c>
      <c r="AV17" s="13" t="s">
        <v>55</v>
      </c>
      <c r="AW17" s="13" t="s">
        <v>55</v>
      </c>
      <c r="AX17" s="13" t="s">
        <v>55</v>
      </c>
      <c r="AY17" s="30">
        <v>19648134.713380799</v>
      </c>
      <c r="AZ17" s="13" t="s">
        <v>55</v>
      </c>
      <c r="BA17" s="13" t="s">
        <v>55</v>
      </c>
      <c r="BB17" s="13" t="s">
        <v>55</v>
      </c>
      <c r="BC17" s="30">
        <v>12618811.657834999</v>
      </c>
      <c r="BD17" s="13" t="s">
        <v>55</v>
      </c>
      <c r="BE17" s="13" t="s">
        <v>55</v>
      </c>
      <c r="BF17" s="14">
        <v>9450988.6284880005</v>
      </c>
    </row>
    <row r="18" spans="1:58" s="1" customFormat="1" x14ac:dyDescent="0.2">
      <c r="A18" s="2" t="s">
        <v>71</v>
      </c>
      <c r="B18" s="3">
        <v>4676233</v>
      </c>
      <c r="C18" s="7" t="s">
        <v>445</v>
      </c>
      <c r="D18" s="7"/>
      <c r="E18" s="8" t="s">
        <v>443</v>
      </c>
      <c r="F18" s="8" t="s">
        <v>439</v>
      </c>
      <c r="G18" s="30">
        <v>27064886.910630401</v>
      </c>
      <c r="H18" s="13" t="s">
        <v>55</v>
      </c>
      <c r="I18" s="13" t="s">
        <v>55</v>
      </c>
      <c r="J18" s="13" t="s">
        <v>55</v>
      </c>
      <c r="K18" s="30">
        <v>26985957.718099698</v>
      </c>
      <c r="L18" s="13" t="s">
        <v>55</v>
      </c>
      <c r="M18" s="13" t="s">
        <v>55</v>
      </c>
      <c r="N18" s="13" t="s">
        <v>55</v>
      </c>
      <c r="O18" s="30">
        <v>24586608.308059901</v>
      </c>
      <c r="P18" s="13" t="s">
        <v>55</v>
      </c>
      <c r="Q18" s="13">
        <v>20118322.834534202</v>
      </c>
      <c r="R18" s="13" t="s">
        <v>55</v>
      </c>
      <c r="S18" s="30">
        <v>19952342.271180101</v>
      </c>
      <c r="T18" s="13" t="s">
        <v>55</v>
      </c>
      <c r="U18" s="13" t="s">
        <v>55</v>
      </c>
      <c r="V18" s="13" t="s">
        <v>55</v>
      </c>
      <c r="W18" s="30">
        <v>18330689.329281598</v>
      </c>
      <c r="X18" s="13" t="s">
        <v>55</v>
      </c>
      <c r="Y18" s="13" t="s">
        <v>55</v>
      </c>
      <c r="Z18" s="13" t="s">
        <v>55</v>
      </c>
      <c r="AA18" s="30">
        <v>17223472.728110999</v>
      </c>
      <c r="AB18" s="13" t="s">
        <v>55</v>
      </c>
      <c r="AC18" s="13" t="s">
        <v>55</v>
      </c>
      <c r="AD18" s="13" t="s">
        <v>55</v>
      </c>
      <c r="AE18" s="30">
        <v>13374667.961723899</v>
      </c>
      <c r="AF18" s="13" t="s">
        <v>55</v>
      </c>
      <c r="AG18" s="13" t="s">
        <v>55</v>
      </c>
      <c r="AH18" s="13" t="s">
        <v>55</v>
      </c>
      <c r="AI18" s="30">
        <v>9926319.8829508703</v>
      </c>
      <c r="AJ18" s="13" t="s">
        <v>55</v>
      </c>
      <c r="AK18" s="13" t="s">
        <v>55</v>
      </c>
      <c r="AL18" s="13" t="s">
        <v>55</v>
      </c>
      <c r="AM18" s="30">
        <v>7075210.6415872201</v>
      </c>
      <c r="AN18" s="13" t="s">
        <v>55</v>
      </c>
      <c r="AO18" s="13" t="s">
        <v>55</v>
      </c>
      <c r="AP18" s="13" t="s">
        <v>55</v>
      </c>
      <c r="AQ18" s="30">
        <v>5638408.4902543798</v>
      </c>
      <c r="AR18" s="13" t="s">
        <v>55</v>
      </c>
      <c r="AS18" s="13" t="s">
        <v>55</v>
      </c>
      <c r="AT18" s="13" t="s">
        <v>55</v>
      </c>
      <c r="AU18" s="30">
        <v>4079560.86607859</v>
      </c>
      <c r="AV18" s="13" t="s">
        <v>55</v>
      </c>
      <c r="AW18" s="13" t="s">
        <v>55</v>
      </c>
      <c r="AX18" s="13" t="s">
        <v>55</v>
      </c>
      <c r="AY18" s="30">
        <v>3392734.1133141699</v>
      </c>
      <c r="AZ18" s="13" t="s">
        <v>55</v>
      </c>
      <c r="BA18" s="13" t="s">
        <v>55</v>
      </c>
      <c r="BB18" s="13" t="s">
        <v>55</v>
      </c>
      <c r="BC18" s="30">
        <v>2512065.7077971301</v>
      </c>
      <c r="BD18" s="13" t="s">
        <v>55</v>
      </c>
      <c r="BE18" s="13" t="s">
        <v>55</v>
      </c>
      <c r="BF18" s="33" t="s">
        <v>55</v>
      </c>
    </row>
    <row r="19" spans="1:58" s="1" customFormat="1" x14ac:dyDescent="0.2">
      <c r="A19" s="2" t="s">
        <v>72</v>
      </c>
      <c r="B19" s="3">
        <v>4306436</v>
      </c>
      <c r="C19" s="7" t="s">
        <v>436</v>
      </c>
      <c r="D19" s="7" t="s">
        <v>452</v>
      </c>
      <c r="E19" s="8" t="s">
        <v>450</v>
      </c>
      <c r="F19" s="8" t="s">
        <v>439</v>
      </c>
      <c r="G19" s="30">
        <v>133046787.82694399</v>
      </c>
      <c r="H19" s="13">
        <v>127566043.46176</v>
      </c>
      <c r="I19" s="13">
        <v>133434486.289612</v>
      </c>
      <c r="J19" s="13">
        <v>132146953.421978</v>
      </c>
      <c r="K19" s="30">
        <v>120949900.35575999</v>
      </c>
      <c r="L19" s="13">
        <v>115841616.442182</v>
      </c>
      <c r="M19" s="13">
        <v>114011431.912159</v>
      </c>
      <c r="N19" s="13">
        <v>108924782.376461</v>
      </c>
      <c r="O19" s="30">
        <v>99934698.710290104</v>
      </c>
      <c r="P19" s="13">
        <v>94111570.5071567</v>
      </c>
      <c r="Q19" s="13">
        <v>87008630.012881696</v>
      </c>
      <c r="R19" s="13">
        <v>80913533.182716802</v>
      </c>
      <c r="S19" s="30">
        <v>80194420.859124795</v>
      </c>
      <c r="T19" s="13">
        <v>75982658.365976498</v>
      </c>
      <c r="U19" s="13">
        <v>77780975.041500404</v>
      </c>
      <c r="V19" s="13">
        <v>75821869.896894902</v>
      </c>
      <c r="W19" s="30">
        <v>71576975.151576802</v>
      </c>
      <c r="X19" s="13">
        <v>70463945.027588099</v>
      </c>
      <c r="Y19" s="13">
        <v>71570995.709580898</v>
      </c>
      <c r="Z19" s="13">
        <v>72430667.2724085</v>
      </c>
      <c r="AA19" s="30">
        <v>66783389.121982001</v>
      </c>
      <c r="AB19" s="13" t="s">
        <v>55</v>
      </c>
      <c r="AC19" s="13" t="s">
        <v>55</v>
      </c>
      <c r="AD19" s="13" t="s">
        <v>55</v>
      </c>
      <c r="AE19" s="30">
        <v>51938521.764155701</v>
      </c>
      <c r="AF19" s="13" t="s">
        <v>55</v>
      </c>
      <c r="AG19" s="13" t="s">
        <v>55</v>
      </c>
      <c r="AH19" s="13" t="s">
        <v>55</v>
      </c>
      <c r="AI19" s="30">
        <v>49506443.708609298</v>
      </c>
      <c r="AJ19" s="13" t="s">
        <v>55</v>
      </c>
      <c r="AK19" s="13" t="s">
        <v>55</v>
      </c>
      <c r="AL19" s="13" t="s">
        <v>55</v>
      </c>
      <c r="AM19" s="30">
        <v>48349287.876835898</v>
      </c>
      <c r="AN19" s="13" t="s">
        <v>55</v>
      </c>
      <c r="AO19" s="13" t="s">
        <v>55</v>
      </c>
      <c r="AP19" s="13" t="s">
        <v>55</v>
      </c>
      <c r="AQ19" s="30">
        <v>43153748.761149697</v>
      </c>
      <c r="AR19" s="13" t="s">
        <v>55</v>
      </c>
      <c r="AS19" s="13" t="s">
        <v>55</v>
      </c>
      <c r="AT19" s="13" t="s">
        <v>55</v>
      </c>
      <c r="AU19" s="30">
        <v>38540383.801122703</v>
      </c>
      <c r="AV19" s="13" t="s">
        <v>55</v>
      </c>
      <c r="AW19" s="13" t="s">
        <v>55</v>
      </c>
      <c r="AX19" s="13" t="s">
        <v>55</v>
      </c>
      <c r="AY19" s="30">
        <v>28795927.960249498</v>
      </c>
      <c r="AZ19" s="13" t="s">
        <v>55</v>
      </c>
      <c r="BA19" s="13" t="s">
        <v>55</v>
      </c>
      <c r="BB19" s="13" t="s">
        <v>55</v>
      </c>
      <c r="BC19" s="30">
        <v>22909888.115064401</v>
      </c>
      <c r="BD19" s="13" t="s">
        <v>55</v>
      </c>
      <c r="BE19" s="13" t="s">
        <v>55</v>
      </c>
      <c r="BF19" s="14">
        <v>15397530.02194</v>
      </c>
    </row>
    <row r="20" spans="1:58" s="1" customFormat="1" x14ac:dyDescent="0.2">
      <c r="A20" s="2" t="s">
        <v>73</v>
      </c>
      <c r="B20" s="3">
        <v>4055265</v>
      </c>
      <c r="C20" s="5" t="s">
        <v>436</v>
      </c>
      <c r="D20" s="5" t="s">
        <v>453</v>
      </c>
      <c r="E20" s="6" t="s">
        <v>438</v>
      </c>
      <c r="F20" s="6" t="s">
        <v>439</v>
      </c>
      <c r="G20" s="30">
        <v>4192115206.17062</v>
      </c>
      <c r="H20" s="13">
        <v>4025594506.8383398</v>
      </c>
      <c r="I20" s="13">
        <v>4187416297.22508</v>
      </c>
      <c r="J20" s="13">
        <v>4331146863.5151997</v>
      </c>
      <c r="K20" s="30">
        <v>4206530869.2503901</v>
      </c>
      <c r="L20" s="13">
        <v>4070188070.2625499</v>
      </c>
      <c r="M20" s="13">
        <v>4075719285.7474699</v>
      </c>
      <c r="N20" s="13">
        <v>3942600799.68257</v>
      </c>
      <c r="O20" s="30">
        <v>3737808871.7336001</v>
      </c>
      <c r="P20" s="13">
        <v>3637846645.4615102</v>
      </c>
      <c r="Q20" s="13">
        <v>3419001882.7059999</v>
      </c>
      <c r="R20" s="13">
        <v>3392353148.8280101</v>
      </c>
      <c r="S20" s="30">
        <v>3270152379.0374699</v>
      </c>
      <c r="T20" s="13">
        <v>3162865696.69838</v>
      </c>
      <c r="U20" s="13">
        <v>3242278591.60672</v>
      </c>
      <c r="V20" s="13">
        <v>3220775224.9836102</v>
      </c>
      <c r="W20" s="30">
        <v>3092207423.9934902</v>
      </c>
      <c r="X20" s="13">
        <v>3046435673.83424</v>
      </c>
      <c r="Y20" s="13">
        <v>3065975466.0543299</v>
      </c>
      <c r="Z20" s="13">
        <v>3213591889.4361801</v>
      </c>
      <c r="AA20" s="30">
        <v>2991904344.7523298</v>
      </c>
      <c r="AB20" s="13">
        <v>2923833022.2195501</v>
      </c>
      <c r="AC20" s="13">
        <v>2865400103.25245</v>
      </c>
      <c r="AD20" s="13">
        <v>2744935865.8115401</v>
      </c>
      <c r="AE20" s="30">
        <v>2611538815.7421398</v>
      </c>
      <c r="AF20" s="13">
        <v>2677286806.5967002</v>
      </c>
      <c r="AG20" s="13">
        <v>2647324589.7694302</v>
      </c>
      <c r="AH20" s="13">
        <v>2642634109.2725</v>
      </c>
      <c r="AI20" s="30">
        <v>2589803942.70753</v>
      </c>
      <c r="AJ20" s="13">
        <v>2621510134.1258202</v>
      </c>
      <c r="AK20" s="13">
        <v>2628550946.68258</v>
      </c>
      <c r="AL20" s="13">
        <v>2584451381.8305001</v>
      </c>
      <c r="AM20" s="30">
        <v>2456097333.1615601</v>
      </c>
      <c r="AN20" s="13">
        <v>2513310580.7607698</v>
      </c>
      <c r="AO20" s="13">
        <v>2489354210.5855999</v>
      </c>
      <c r="AP20" s="13">
        <v>2429765635.0534</v>
      </c>
      <c r="AQ20" s="30">
        <v>2291757350.5120602</v>
      </c>
      <c r="AR20" s="13">
        <v>2225946021.0099802</v>
      </c>
      <c r="AS20" s="13">
        <v>2158217902.38025</v>
      </c>
      <c r="AT20" s="13">
        <v>2130541066.6881199</v>
      </c>
      <c r="AU20" s="30">
        <v>2033779470.7297499</v>
      </c>
      <c r="AV20" s="13">
        <v>2027409039.566</v>
      </c>
      <c r="AW20" s="13">
        <v>2018188827.69473</v>
      </c>
      <c r="AX20" s="13">
        <v>2046344231.07444</v>
      </c>
      <c r="AY20" s="30">
        <v>1877952947.1528499</v>
      </c>
      <c r="AZ20" s="13">
        <v>1805781049.3343699</v>
      </c>
      <c r="BA20" s="13">
        <v>1776009217.5876501</v>
      </c>
      <c r="BB20" s="13">
        <v>1717245839.0594001</v>
      </c>
      <c r="BC20" s="30">
        <v>1583628311.8849399</v>
      </c>
      <c r="BD20" s="13" t="s">
        <v>55</v>
      </c>
      <c r="BE20" s="13" t="s">
        <v>55</v>
      </c>
      <c r="BF20" s="14">
        <v>1281949602.868</v>
      </c>
    </row>
    <row r="21" spans="1:58" s="1" customFormat="1" x14ac:dyDescent="0.2">
      <c r="A21" s="2" t="s">
        <v>74</v>
      </c>
      <c r="B21" s="3">
        <v>4306523</v>
      </c>
      <c r="C21" s="5" t="s">
        <v>436</v>
      </c>
      <c r="D21" s="5" t="s">
        <v>454</v>
      </c>
      <c r="E21" s="6" t="s">
        <v>443</v>
      </c>
      <c r="F21" s="6" t="s">
        <v>439</v>
      </c>
      <c r="G21" s="30">
        <v>99273989.879951298</v>
      </c>
      <c r="H21" s="13">
        <v>94221164.134208605</v>
      </c>
      <c r="I21" s="13">
        <v>99060353.171226799</v>
      </c>
      <c r="J21" s="13">
        <v>101444886.51240601</v>
      </c>
      <c r="K21" s="30">
        <v>97433117.148883894</v>
      </c>
      <c r="L21" s="13">
        <v>95081153.870026693</v>
      </c>
      <c r="M21" s="13">
        <v>93935813.445664495</v>
      </c>
      <c r="N21" s="13">
        <v>89439130.574123204</v>
      </c>
      <c r="O21" s="30">
        <v>86027846.245749503</v>
      </c>
      <c r="P21" s="13">
        <v>80537478.794840097</v>
      </c>
      <c r="Q21" s="13">
        <v>75339625.299038798</v>
      </c>
      <c r="R21" s="13">
        <v>72191419.655464604</v>
      </c>
      <c r="S21" s="30">
        <v>71986078.214536995</v>
      </c>
      <c r="T21" s="13">
        <v>65656264.5495243</v>
      </c>
      <c r="U21" s="13">
        <v>67252934.152663305</v>
      </c>
      <c r="V21" s="13">
        <v>68196513.201025099</v>
      </c>
      <c r="W21" s="30">
        <v>65482497.491894104</v>
      </c>
      <c r="X21" s="13">
        <v>64272939.189681001</v>
      </c>
      <c r="Y21" s="13">
        <v>65839713.267063498</v>
      </c>
      <c r="Z21" s="13">
        <v>67568116.940047503</v>
      </c>
      <c r="AA21" s="30">
        <v>64973492.707516901</v>
      </c>
      <c r="AB21" s="13">
        <v>61535143.764677502</v>
      </c>
      <c r="AC21" s="13">
        <v>60244650.932959698</v>
      </c>
      <c r="AD21" s="13">
        <v>57957970.921965197</v>
      </c>
      <c r="AE21" s="30">
        <v>53687852.939060397</v>
      </c>
      <c r="AF21" s="13">
        <v>53186263.568215899</v>
      </c>
      <c r="AG21" s="13">
        <v>51636561.884278104</v>
      </c>
      <c r="AH21" s="13">
        <v>51991768.738077901</v>
      </c>
      <c r="AI21" s="30">
        <v>49254271.831202798</v>
      </c>
      <c r="AJ21" s="13">
        <v>46067114.486532398</v>
      </c>
      <c r="AK21" s="13">
        <v>45610032.416217797</v>
      </c>
      <c r="AL21" s="13">
        <v>45278230.321217097</v>
      </c>
      <c r="AM21" s="30">
        <v>44210761.5627416</v>
      </c>
      <c r="AN21" s="13" t="s">
        <v>55</v>
      </c>
      <c r="AO21" s="13" t="s">
        <v>55</v>
      </c>
      <c r="AP21" s="13" t="s">
        <v>55</v>
      </c>
      <c r="AQ21" s="30">
        <v>34157088.701684803</v>
      </c>
      <c r="AR21" s="13" t="s">
        <v>55</v>
      </c>
      <c r="AS21" s="13" t="s">
        <v>55</v>
      </c>
      <c r="AT21" s="13" t="s">
        <v>55</v>
      </c>
      <c r="AU21" s="30">
        <v>25046267.522052899</v>
      </c>
      <c r="AV21" s="13" t="s">
        <v>55</v>
      </c>
      <c r="AW21" s="13" t="s">
        <v>55</v>
      </c>
      <c r="AX21" s="13" t="s">
        <v>55</v>
      </c>
      <c r="AY21" s="30">
        <v>20214931.024082001</v>
      </c>
      <c r="AZ21" s="13" t="s">
        <v>55</v>
      </c>
      <c r="BA21" s="13" t="s">
        <v>55</v>
      </c>
      <c r="BB21" s="13" t="s">
        <v>55</v>
      </c>
      <c r="BC21" s="30">
        <v>16400532.778198401</v>
      </c>
      <c r="BD21" s="13" t="s">
        <v>55</v>
      </c>
      <c r="BE21" s="13" t="s">
        <v>55</v>
      </c>
      <c r="BF21" s="14">
        <v>11844983.876879999</v>
      </c>
    </row>
    <row r="22" spans="1:58" s="1" customFormat="1" x14ac:dyDescent="0.2">
      <c r="A22" s="2" t="s">
        <v>75</v>
      </c>
      <c r="B22" s="3">
        <v>4147549</v>
      </c>
      <c r="C22" s="5" t="s">
        <v>436</v>
      </c>
      <c r="D22" s="5" t="s">
        <v>455</v>
      </c>
      <c r="E22" s="6" t="s">
        <v>438</v>
      </c>
      <c r="F22" s="6" t="s">
        <v>439</v>
      </c>
      <c r="G22" s="30">
        <v>1883723684.9736099</v>
      </c>
      <c r="H22" s="13">
        <v>1784181577.9486401</v>
      </c>
      <c r="I22" s="13">
        <v>1877894108.33968</v>
      </c>
      <c r="J22" s="13">
        <v>1943824666.0042</v>
      </c>
      <c r="K22" s="30">
        <v>1836375184.96364</v>
      </c>
      <c r="L22" s="13">
        <v>1780246881.01297</v>
      </c>
      <c r="M22" s="13">
        <v>1767660404.8257</v>
      </c>
      <c r="N22" s="13">
        <v>1705158257.7908001</v>
      </c>
      <c r="O22" s="30">
        <v>1638577336.64185</v>
      </c>
      <c r="P22" s="13">
        <v>1589734788.2429199</v>
      </c>
      <c r="Q22" s="13">
        <v>1510401879.87486</v>
      </c>
      <c r="R22" s="13">
        <v>1476190765.3205299</v>
      </c>
      <c r="S22" s="30">
        <v>1422625630.12538</v>
      </c>
      <c r="T22" s="13">
        <v>1389602546.16676</v>
      </c>
      <c r="U22" s="13">
        <v>1439643533.2149</v>
      </c>
      <c r="V22" s="13">
        <v>1458034894.80899</v>
      </c>
      <c r="W22" s="30">
        <v>1385807900.8971</v>
      </c>
      <c r="X22" s="13">
        <v>1367254873.4149599</v>
      </c>
      <c r="Y22" s="13">
        <v>1408391546.0615799</v>
      </c>
      <c r="Z22" s="13">
        <v>1477180590.7576599</v>
      </c>
      <c r="AA22" s="30">
        <v>1389068805.99997</v>
      </c>
      <c r="AB22" s="13">
        <v>1345184259.64955</v>
      </c>
      <c r="AC22" s="13">
        <v>1317329891.5849299</v>
      </c>
      <c r="AD22" s="13">
        <v>1267261237.99298</v>
      </c>
      <c r="AE22" s="30">
        <v>1209175624.1456201</v>
      </c>
      <c r="AF22" s="13">
        <v>1213164917.54123</v>
      </c>
      <c r="AG22" s="13">
        <v>1196673334.6368501</v>
      </c>
      <c r="AH22" s="13">
        <v>1148309889.7349601</v>
      </c>
      <c r="AI22" s="30">
        <v>1102011704.9129801</v>
      </c>
      <c r="AJ22" s="13">
        <v>1133208484.67695</v>
      </c>
      <c r="AK22" s="13">
        <v>1148623520.3044901</v>
      </c>
      <c r="AL22" s="13">
        <v>1069202684.60707</v>
      </c>
      <c r="AM22" s="30">
        <v>1009452943.82891</v>
      </c>
      <c r="AN22" s="13">
        <v>1012090575.87358</v>
      </c>
      <c r="AO22" s="13">
        <v>1011238312.86912</v>
      </c>
      <c r="AP22" s="13">
        <v>961806717.28220296</v>
      </c>
      <c r="AQ22" s="30">
        <v>984627849.35579801</v>
      </c>
      <c r="AR22" s="13">
        <v>942351614.95858502</v>
      </c>
      <c r="AS22" s="13">
        <v>930872000.26049304</v>
      </c>
      <c r="AT22" s="13">
        <v>906826160.40543795</v>
      </c>
      <c r="AU22" s="30">
        <v>845770489.17401803</v>
      </c>
      <c r="AV22" s="13">
        <v>823034665.98787701</v>
      </c>
      <c r="AW22" s="13">
        <v>810732966.16837096</v>
      </c>
      <c r="AX22" s="13">
        <v>774930011.10934901</v>
      </c>
      <c r="AY22" s="30">
        <v>732014192.05308294</v>
      </c>
      <c r="AZ22" s="13">
        <v>683210180.10962999</v>
      </c>
      <c r="BA22" s="13">
        <v>672407089.50030196</v>
      </c>
      <c r="BB22" s="13">
        <v>630428004.27546096</v>
      </c>
      <c r="BC22" s="30">
        <v>598272975.01892698</v>
      </c>
      <c r="BD22" s="13" t="s">
        <v>55</v>
      </c>
      <c r="BE22" s="13" t="s">
        <v>55</v>
      </c>
      <c r="BF22" s="14">
        <v>484709151.21200001</v>
      </c>
    </row>
    <row r="23" spans="1:58" s="1" customFormat="1" ht="12.75" x14ac:dyDescent="0.2">
      <c r="A23" s="2" t="s">
        <v>76</v>
      </c>
      <c r="B23" s="3">
        <v>4325184</v>
      </c>
      <c r="C23" s="2" t="s">
        <v>456</v>
      </c>
      <c r="D23" s="2"/>
      <c r="E23" s="4" t="s">
        <v>438</v>
      </c>
      <c r="F23" s="4" t="s">
        <v>457</v>
      </c>
      <c r="G23" s="30">
        <v>52047333.265672997</v>
      </c>
      <c r="H23" s="13" t="s">
        <v>55</v>
      </c>
      <c r="I23" s="13" t="s">
        <v>55</v>
      </c>
      <c r="J23" s="13" t="s">
        <v>55</v>
      </c>
      <c r="K23" s="30">
        <v>50197886.849478997</v>
      </c>
      <c r="L23" s="13" t="s">
        <v>55</v>
      </c>
      <c r="M23" s="13" t="s">
        <v>55</v>
      </c>
      <c r="N23" s="13" t="s">
        <v>55</v>
      </c>
      <c r="O23" s="30">
        <v>47371884.630701803</v>
      </c>
      <c r="P23" s="13" t="s">
        <v>55</v>
      </c>
      <c r="Q23" s="13" t="s">
        <v>55</v>
      </c>
      <c r="R23" s="13" t="s">
        <v>55</v>
      </c>
      <c r="S23" s="30">
        <v>38433408.780824102</v>
      </c>
      <c r="T23" s="13" t="s">
        <v>55</v>
      </c>
      <c r="U23" s="13" t="s">
        <v>55</v>
      </c>
      <c r="V23" s="13" t="s">
        <v>55</v>
      </c>
      <c r="W23" s="30">
        <v>33694771.071724601</v>
      </c>
      <c r="X23" s="13" t="s">
        <v>55</v>
      </c>
      <c r="Y23" s="13" t="s">
        <v>55</v>
      </c>
      <c r="Z23" s="13" t="s">
        <v>55</v>
      </c>
      <c r="AA23" s="30">
        <v>31850764.4428051</v>
      </c>
      <c r="AB23" s="13" t="s">
        <v>55</v>
      </c>
      <c r="AC23" s="13" t="s">
        <v>55</v>
      </c>
      <c r="AD23" s="13" t="s">
        <v>55</v>
      </c>
      <c r="AE23" s="30">
        <v>25866699.043096598</v>
      </c>
      <c r="AF23" s="13" t="s">
        <v>55</v>
      </c>
      <c r="AG23" s="13" t="s">
        <v>55</v>
      </c>
      <c r="AH23" s="13" t="s">
        <v>55</v>
      </c>
      <c r="AI23" s="31" t="s">
        <v>55</v>
      </c>
      <c r="AJ23" s="13" t="s">
        <v>55</v>
      </c>
      <c r="AK23" s="13" t="s">
        <v>55</v>
      </c>
      <c r="AL23" s="13" t="s">
        <v>55</v>
      </c>
      <c r="AM23" s="31" t="s">
        <v>55</v>
      </c>
      <c r="AN23" s="13" t="s">
        <v>55</v>
      </c>
      <c r="AO23" s="13" t="s">
        <v>55</v>
      </c>
      <c r="AP23" s="13" t="s">
        <v>55</v>
      </c>
      <c r="AQ23" s="31" t="s">
        <v>55</v>
      </c>
      <c r="AR23" s="13" t="s">
        <v>55</v>
      </c>
      <c r="AS23" s="13" t="s">
        <v>55</v>
      </c>
      <c r="AT23" s="13" t="s">
        <v>55</v>
      </c>
      <c r="AU23" s="31" t="s">
        <v>55</v>
      </c>
      <c r="AV23" s="13" t="s">
        <v>55</v>
      </c>
      <c r="AW23" s="13" t="s">
        <v>55</v>
      </c>
      <c r="AX23" s="13" t="s">
        <v>55</v>
      </c>
      <c r="AY23" s="31" t="s">
        <v>55</v>
      </c>
      <c r="AZ23" s="13" t="s">
        <v>55</v>
      </c>
      <c r="BA23" s="13" t="s">
        <v>55</v>
      </c>
      <c r="BB23" s="13" t="s">
        <v>55</v>
      </c>
      <c r="BC23" s="31" t="s">
        <v>55</v>
      </c>
      <c r="BD23" s="13" t="s">
        <v>55</v>
      </c>
      <c r="BE23" s="13" t="s">
        <v>55</v>
      </c>
      <c r="BF23" s="33" t="s">
        <v>55</v>
      </c>
    </row>
    <row r="24" spans="1:58" s="1" customFormat="1" x14ac:dyDescent="0.2">
      <c r="A24" s="2" t="s">
        <v>77</v>
      </c>
      <c r="B24" s="3">
        <v>4306413</v>
      </c>
      <c r="C24" s="7" t="s">
        <v>445</v>
      </c>
      <c r="D24" s="7"/>
      <c r="E24" s="8" t="s">
        <v>438</v>
      </c>
      <c r="F24" s="8" t="s">
        <v>439</v>
      </c>
      <c r="G24" s="30">
        <v>68441242.533201903</v>
      </c>
      <c r="H24" s="13">
        <v>66784737.2194032</v>
      </c>
      <c r="I24" s="13">
        <v>70950012.090815499</v>
      </c>
      <c r="J24" s="13">
        <v>74791065.631950006</v>
      </c>
      <c r="K24" s="30">
        <v>71734464.313824296</v>
      </c>
      <c r="L24" s="13">
        <v>68679199.459996298</v>
      </c>
      <c r="M24" s="13">
        <v>68861559.988230005</v>
      </c>
      <c r="N24" s="13">
        <v>66406923.0534444</v>
      </c>
      <c r="O24" s="30">
        <v>64310451.704806499</v>
      </c>
      <c r="P24" s="13">
        <v>63246023.001708202</v>
      </c>
      <c r="Q24" s="13">
        <v>60342056.962473303</v>
      </c>
      <c r="R24" s="13">
        <v>58656439.282688498</v>
      </c>
      <c r="S24" s="30">
        <v>59331679.616251796</v>
      </c>
      <c r="T24" s="13">
        <v>57418202.294348098</v>
      </c>
      <c r="U24" s="13">
        <v>60215522.0316277</v>
      </c>
      <c r="V24" s="13">
        <v>63192596.549258001</v>
      </c>
      <c r="W24" s="30">
        <v>60859457.376739301</v>
      </c>
      <c r="X24" s="13">
        <v>58202426.734994002</v>
      </c>
      <c r="Y24" s="13">
        <v>61171966.039218098</v>
      </c>
      <c r="Z24" s="13">
        <v>61065934.1973124</v>
      </c>
      <c r="AA24" s="30">
        <v>58702973.704028197</v>
      </c>
      <c r="AB24" s="13">
        <v>56102814.174745597</v>
      </c>
      <c r="AC24" s="13" t="s">
        <v>55</v>
      </c>
      <c r="AD24" s="13" t="s">
        <v>55</v>
      </c>
      <c r="AE24" s="30">
        <v>43969750.341751203</v>
      </c>
      <c r="AF24" s="13" t="s">
        <v>55</v>
      </c>
      <c r="AG24" s="13" t="s">
        <v>55</v>
      </c>
      <c r="AH24" s="13" t="s">
        <v>55</v>
      </c>
      <c r="AI24" s="30">
        <v>37634309.102109998</v>
      </c>
      <c r="AJ24" s="13" t="s">
        <v>55</v>
      </c>
      <c r="AK24" s="13" t="s">
        <v>55</v>
      </c>
      <c r="AL24" s="13" t="s">
        <v>55</v>
      </c>
      <c r="AM24" s="30">
        <v>41725709.707549602</v>
      </c>
      <c r="AN24" s="13" t="s">
        <v>55</v>
      </c>
      <c r="AO24" s="13" t="s">
        <v>55</v>
      </c>
      <c r="AP24" s="13" t="s">
        <v>55</v>
      </c>
      <c r="AQ24" s="30">
        <v>46916787.2481004</v>
      </c>
      <c r="AR24" s="13" t="s">
        <v>55</v>
      </c>
      <c r="AS24" s="13" t="s">
        <v>55</v>
      </c>
      <c r="AT24" s="13" t="s">
        <v>55</v>
      </c>
      <c r="AU24" s="30">
        <v>41186910.665597402</v>
      </c>
      <c r="AV24" s="13" t="s">
        <v>55</v>
      </c>
      <c r="AW24" s="13" t="s">
        <v>55</v>
      </c>
      <c r="AX24" s="13" t="s">
        <v>55</v>
      </c>
      <c r="AY24" s="30">
        <v>29827642.118965499</v>
      </c>
      <c r="AZ24" s="13" t="s">
        <v>55</v>
      </c>
      <c r="BA24" s="13" t="s">
        <v>55</v>
      </c>
      <c r="BB24" s="13" t="s">
        <v>55</v>
      </c>
      <c r="BC24" s="30">
        <v>26155906.131718501</v>
      </c>
      <c r="BD24" s="13" t="s">
        <v>55</v>
      </c>
      <c r="BE24" s="13" t="s">
        <v>55</v>
      </c>
      <c r="BF24" s="14">
        <v>18577365.201956</v>
      </c>
    </row>
    <row r="25" spans="1:58" s="1" customFormat="1" x14ac:dyDescent="0.2">
      <c r="A25" s="2" t="s">
        <v>78</v>
      </c>
      <c r="B25" s="3">
        <v>4307144</v>
      </c>
      <c r="C25" s="7" t="s">
        <v>445</v>
      </c>
      <c r="D25" s="7"/>
      <c r="E25" s="8" t="s">
        <v>443</v>
      </c>
      <c r="F25" s="8" t="s">
        <v>439</v>
      </c>
      <c r="G25" s="30">
        <v>78063417.618743896</v>
      </c>
      <c r="H25" s="13">
        <v>74262366.641834095</v>
      </c>
      <c r="I25" s="13">
        <v>77879560.551102296</v>
      </c>
      <c r="J25" s="13" t="s">
        <v>55</v>
      </c>
      <c r="K25" s="30">
        <v>75997793.501873195</v>
      </c>
      <c r="L25" s="13">
        <v>71731774.253615499</v>
      </c>
      <c r="M25" s="13">
        <v>69558100.695358604</v>
      </c>
      <c r="N25" s="13" t="s">
        <v>55</v>
      </c>
      <c r="O25" s="30">
        <v>63769584.137487397</v>
      </c>
      <c r="P25" s="13">
        <v>58950479.472227097</v>
      </c>
      <c r="Q25" s="13">
        <v>56591356.256104603</v>
      </c>
      <c r="R25" s="13">
        <v>55635773.510307796</v>
      </c>
      <c r="S25" s="30">
        <v>53427146.160364203</v>
      </c>
      <c r="T25" s="13">
        <v>48829860.940123104</v>
      </c>
      <c r="U25" s="13">
        <v>50172146.518333003</v>
      </c>
      <c r="V25" s="13" t="s">
        <v>55</v>
      </c>
      <c r="W25" s="30">
        <v>45727330.793724597</v>
      </c>
      <c r="X25" s="13">
        <v>45305169.3866558</v>
      </c>
      <c r="Y25" s="13">
        <v>43362877.148986302</v>
      </c>
      <c r="Z25" s="13">
        <v>43668321.138794601</v>
      </c>
      <c r="AA25" s="30">
        <v>40156357.600626998</v>
      </c>
      <c r="AB25" s="13">
        <v>38865281.056181103</v>
      </c>
      <c r="AC25" s="13">
        <v>37415581.090050898</v>
      </c>
      <c r="AD25" s="13">
        <v>35541521.373226203</v>
      </c>
      <c r="AE25" s="30">
        <v>33396747.5357939</v>
      </c>
      <c r="AF25" s="13">
        <v>32426777.061469302</v>
      </c>
      <c r="AG25" s="13">
        <v>32140911.456374899</v>
      </c>
      <c r="AH25" s="13">
        <v>31810481.692281399</v>
      </c>
      <c r="AI25" s="30">
        <v>29593356.845833998</v>
      </c>
      <c r="AJ25" s="13" t="s">
        <v>55</v>
      </c>
      <c r="AK25" s="13">
        <v>32191027.6424862</v>
      </c>
      <c r="AL25" s="13" t="s">
        <v>55</v>
      </c>
      <c r="AM25" s="30">
        <v>30113294.8982221</v>
      </c>
      <c r="AN25" s="13" t="s">
        <v>55</v>
      </c>
      <c r="AO25" s="13" t="s">
        <v>55</v>
      </c>
      <c r="AP25" s="13" t="s">
        <v>55</v>
      </c>
      <c r="AQ25" s="30">
        <v>27079206.805417899</v>
      </c>
      <c r="AR25" s="13" t="s">
        <v>55</v>
      </c>
      <c r="AS25" s="13" t="s">
        <v>55</v>
      </c>
      <c r="AT25" s="13" t="s">
        <v>55</v>
      </c>
      <c r="AU25" s="30">
        <v>22450202.085004002</v>
      </c>
      <c r="AV25" s="13" t="s">
        <v>55</v>
      </c>
      <c r="AW25" s="13" t="s">
        <v>55</v>
      </c>
      <c r="AX25" s="13" t="s">
        <v>55</v>
      </c>
      <c r="AY25" s="30">
        <v>19466127.347483002</v>
      </c>
      <c r="AZ25" s="13" t="s">
        <v>55</v>
      </c>
      <c r="BA25" s="13" t="s">
        <v>55</v>
      </c>
      <c r="BB25" s="13" t="s">
        <v>55</v>
      </c>
      <c r="BC25" s="30">
        <v>16299964.118092399</v>
      </c>
      <c r="BD25" s="13" t="s">
        <v>55</v>
      </c>
      <c r="BE25" s="13" t="s">
        <v>55</v>
      </c>
      <c r="BF25" s="33" t="s">
        <v>55</v>
      </c>
    </row>
    <row r="26" spans="1:58" x14ac:dyDescent="0.2">
      <c r="A26" s="37" t="s">
        <v>79</v>
      </c>
      <c r="B26" s="18">
        <v>4819007</v>
      </c>
      <c r="C26" s="19" t="s">
        <v>445</v>
      </c>
      <c r="D26" s="19"/>
      <c r="E26" s="20" t="s">
        <v>434</v>
      </c>
      <c r="F26" s="20" t="s">
        <v>439</v>
      </c>
      <c r="G26" s="31" t="s">
        <v>55</v>
      </c>
      <c r="H26" s="13" t="s">
        <v>55</v>
      </c>
      <c r="I26" s="13" t="s">
        <v>55</v>
      </c>
      <c r="J26" s="13" t="s">
        <v>55</v>
      </c>
      <c r="K26" s="31" t="s">
        <v>55</v>
      </c>
      <c r="L26" s="13">
        <v>15009015.7345913</v>
      </c>
      <c r="M26" s="13">
        <v>14990002.7876291</v>
      </c>
      <c r="N26" s="13">
        <v>13926437.4446784</v>
      </c>
      <c r="O26" s="30">
        <v>13722635.787151899</v>
      </c>
      <c r="P26" s="13">
        <v>12399436.0016493</v>
      </c>
      <c r="Q26" s="13">
        <v>11487406.395538099</v>
      </c>
      <c r="R26" s="13">
        <v>11073556.0576108</v>
      </c>
      <c r="S26" s="30">
        <v>10601530.8276724</v>
      </c>
      <c r="T26" s="13">
        <v>10312601.147174001</v>
      </c>
      <c r="U26" s="13">
        <v>10229964.324198401</v>
      </c>
      <c r="V26" s="13">
        <v>10255513.737409901</v>
      </c>
      <c r="W26" s="30">
        <v>9626367.9718510509</v>
      </c>
      <c r="X26" s="13" t="s">
        <v>55</v>
      </c>
      <c r="Y26" s="13" t="s">
        <v>55</v>
      </c>
      <c r="Z26" s="13">
        <v>10458411.840658</v>
      </c>
      <c r="AA26" s="30">
        <v>10171000.814545</v>
      </c>
      <c r="AB26" s="13" t="s">
        <v>55</v>
      </c>
      <c r="AC26" s="13" t="s">
        <v>55</v>
      </c>
      <c r="AD26" s="13" t="s">
        <v>55</v>
      </c>
      <c r="AE26" s="30">
        <v>8209421.6850133101</v>
      </c>
      <c r="AF26" s="13" t="s">
        <v>55</v>
      </c>
      <c r="AG26" s="13" t="s">
        <v>55</v>
      </c>
      <c r="AH26" s="13" t="s">
        <v>55</v>
      </c>
      <c r="AI26" s="30">
        <v>8306865.0854766704</v>
      </c>
      <c r="AJ26" s="13" t="s">
        <v>55</v>
      </c>
      <c r="AK26" s="13" t="s">
        <v>55</v>
      </c>
      <c r="AL26" s="13" t="s">
        <v>55</v>
      </c>
      <c r="AM26" s="30">
        <v>6443386.2084514303</v>
      </c>
      <c r="AN26" s="13" t="s">
        <v>55</v>
      </c>
      <c r="AO26" s="13" t="s">
        <v>55</v>
      </c>
      <c r="AP26" s="13" t="s">
        <v>55</v>
      </c>
      <c r="AQ26" s="30">
        <v>5396419.2269573798</v>
      </c>
      <c r="AR26" s="13" t="s">
        <v>55</v>
      </c>
      <c r="AS26" s="13" t="s">
        <v>55</v>
      </c>
      <c r="AT26" s="13" t="s">
        <v>55</v>
      </c>
      <c r="AU26" s="31" t="s">
        <v>55</v>
      </c>
      <c r="AV26" s="13" t="s">
        <v>55</v>
      </c>
      <c r="AW26" s="13" t="s">
        <v>55</v>
      </c>
      <c r="AX26" s="13" t="s">
        <v>55</v>
      </c>
      <c r="AY26" s="31" t="s">
        <v>55</v>
      </c>
      <c r="AZ26" s="13" t="s">
        <v>55</v>
      </c>
      <c r="BA26" s="13" t="s">
        <v>55</v>
      </c>
      <c r="BB26" s="13" t="s">
        <v>55</v>
      </c>
      <c r="BC26" s="30">
        <v>2708790.3103709398</v>
      </c>
      <c r="BD26" s="13" t="s">
        <v>55</v>
      </c>
      <c r="BE26" s="13" t="s">
        <v>55</v>
      </c>
      <c r="BF26" s="33" t="s">
        <v>55</v>
      </c>
    </row>
    <row r="27" spans="1:58" x14ac:dyDescent="0.2">
      <c r="A27" s="37" t="s">
        <v>80</v>
      </c>
      <c r="B27" s="18">
        <v>4424394</v>
      </c>
      <c r="C27" s="22" t="s">
        <v>445</v>
      </c>
      <c r="D27" s="22"/>
      <c r="E27" s="23" t="s">
        <v>434</v>
      </c>
      <c r="F27" s="23" t="s">
        <v>439</v>
      </c>
      <c r="G27" s="31" t="s">
        <v>55</v>
      </c>
      <c r="H27" s="13" t="s">
        <v>55</v>
      </c>
      <c r="I27" s="13" t="s">
        <v>55</v>
      </c>
      <c r="J27" s="13" t="s">
        <v>55</v>
      </c>
      <c r="K27" s="31" t="s">
        <v>55</v>
      </c>
      <c r="L27" s="13" t="s">
        <v>55</v>
      </c>
      <c r="M27" s="13" t="s">
        <v>55</v>
      </c>
      <c r="N27" s="13" t="s">
        <v>55</v>
      </c>
      <c r="O27" s="30">
        <v>25365527.831388</v>
      </c>
      <c r="P27" s="13">
        <v>25847972.109324399</v>
      </c>
      <c r="Q27" s="13">
        <v>25198339.538241599</v>
      </c>
      <c r="R27" s="13">
        <v>22707149.3928269</v>
      </c>
      <c r="S27" s="30">
        <v>23947397.779660799</v>
      </c>
      <c r="T27" s="13">
        <v>21669968.662563</v>
      </c>
      <c r="U27" s="13">
        <v>22756940.035530198</v>
      </c>
      <c r="V27" s="13">
        <v>24882712.616961699</v>
      </c>
      <c r="W27" s="30">
        <v>25757823.6910595</v>
      </c>
      <c r="X27" s="13">
        <v>24213989.2850384</v>
      </c>
      <c r="Y27" s="13">
        <v>24952228.751850601</v>
      </c>
      <c r="Z27" s="13">
        <v>26053761.018921498</v>
      </c>
      <c r="AA27" s="30">
        <v>26494670.570335198</v>
      </c>
      <c r="AB27" s="13">
        <v>24003429.8789667</v>
      </c>
      <c r="AC27" s="13">
        <v>22815015.709123101</v>
      </c>
      <c r="AD27" s="13">
        <v>21599293.798427101</v>
      </c>
      <c r="AE27" s="30">
        <v>21389464.853586599</v>
      </c>
      <c r="AF27" s="13">
        <v>20146579.610194899</v>
      </c>
      <c r="AG27" s="13">
        <v>18536946.470738601</v>
      </c>
      <c r="AH27" s="13">
        <v>15187247.406212701</v>
      </c>
      <c r="AI27" s="30">
        <v>15990675.342676699</v>
      </c>
      <c r="AJ27" s="13" t="s">
        <v>55</v>
      </c>
      <c r="AK27" s="13" t="s">
        <v>55</v>
      </c>
      <c r="AL27" s="13" t="s">
        <v>55</v>
      </c>
      <c r="AM27" s="30">
        <v>12655693.603452699</v>
      </c>
      <c r="AN27" s="13" t="s">
        <v>55</v>
      </c>
      <c r="AO27" s="13" t="s">
        <v>55</v>
      </c>
      <c r="AP27" s="13" t="s">
        <v>55</v>
      </c>
      <c r="AQ27" s="30">
        <v>11245301.453584399</v>
      </c>
      <c r="AR27" s="13" t="s">
        <v>55</v>
      </c>
      <c r="AS27" s="13" t="s">
        <v>55</v>
      </c>
      <c r="AT27" s="13" t="s">
        <v>55</v>
      </c>
      <c r="AU27" s="30">
        <v>8061440.7377706496</v>
      </c>
      <c r="AV27" s="13" t="s">
        <v>55</v>
      </c>
      <c r="AW27" s="13" t="s">
        <v>55</v>
      </c>
      <c r="AX27" s="13" t="s">
        <v>55</v>
      </c>
      <c r="AY27" s="30">
        <v>5741108.5358690498</v>
      </c>
      <c r="AZ27" s="13" t="s">
        <v>55</v>
      </c>
      <c r="BA27" s="13" t="s">
        <v>55</v>
      </c>
      <c r="BB27" s="13" t="s">
        <v>55</v>
      </c>
      <c r="BC27" s="30">
        <v>3382335.50340652</v>
      </c>
      <c r="BD27" s="13" t="s">
        <v>55</v>
      </c>
      <c r="BE27" s="13" t="s">
        <v>55</v>
      </c>
      <c r="BF27" s="33" t="s">
        <v>55</v>
      </c>
    </row>
    <row r="28" spans="1:58" s="1" customFormat="1" x14ac:dyDescent="0.2">
      <c r="A28" s="2" t="s">
        <v>81</v>
      </c>
      <c r="B28" s="3">
        <v>4806338</v>
      </c>
      <c r="C28" s="7" t="s">
        <v>436</v>
      </c>
      <c r="D28" s="7" t="s">
        <v>458</v>
      </c>
      <c r="E28" s="8" t="s">
        <v>434</v>
      </c>
      <c r="F28" s="8" t="s">
        <v>439</v>
      </c>
      <c r="G28" s="30">
        <v>54689216.348663203</v>
      </c>
      <c r="H28" s="13" t="s">
        <v>55</v>
      </c>
      <c r="I28" s="13">
        <v>55940147.627364002</v>
      </c>
      <c r="J28" s="13" t="s">
        <v>55</v>
      </c>
      <c r="K28" s="30">
        <v>56434310.675943702</v>
      </c>
      <c r="L28" s="13" t="s">
        <v>55</v>
      </c>
      <c r="M28" s="13">
        <v>54139099.595793799</v>
      </c>
      <c r="N28" s="13" t="s">
        <v>55</v>
      </c>
      <c r="O28" s="30">
        <v>52440613.301473498</v>
      </c>
      <c r="P28" s="13">
        <v>48828818.401366599</v>
      </c>
      <c r="Q28" s="13">
        <v>47947962.713927798</v>
      </c>
      <c r="R28" s="13">
        <v>49403126.517932802</v>
      </c>
      <c r="S28" s="30">
        <v>48118526.045182303</v>
      </c>
      <c r="T28" s="13">
        <v>47022328.343592599</v>
      </c>
      <c r="U28" s="13">
        <v>49915736.814514898</v>
      </c>
      <c r="V28" s="13">
        <v>50534335.329876602</v>
      </c>
      <c r="W28" s="30">
        <v>47780852.756008603</v>
      </c>
      <c r="X28" s="13">
        <v>44897010.292768903</v>
      </c>
      <c r="Y28" s="13">
        <v>47363639.1515847</v>
      </c>
      <c r="Z28" s="13">
        <v>46425719.158975303</v>
      </c>
      <c r="AA28" s="30">
        <v>41672063.718935899</v>
      </c>
      <c r="AB28" s="13">
        <v>40529457.156620704</v>
      </c>
      <c r="AC28" s="13">
        <v>39730750.497824296</v>
      </c>
      <c r="AD28" s="13">
        <v>37309322.238022</v>
      </c>
      <c r="AE28" s="30">
        <v>35262444.348514304</v>
      </c>
      <c r="AF28" s="13">
        <v>33381356.971514199</v>
      </c>
      <c r="AG28" s="13">
        <v>33373595.740520701</v>
      </c>
      <c r="AH28" s="13" t="s">
        <v>55</v>
      </c>
      <c r="AI28" s="30">
        <v>32679013.2450331</v>
      </c>
      <c r="AJ28" s="13" t="s">
        <v>55</v>
      </c>
      <c r="AK28" s="13" t="s">
        <v>55</v>
      </c>
      <c r="AL28" s="13" t="s">
        <v>55</v>
      </c>
      <c r="AM28" s="30">
        <v>25049378.703942299</v>
      </c>
      <c r="AN28" s="13" t="s">
        <v>55</v>
      </c>
      <c r="AO28" s="13" t="s">
        <v>55</v>
      </c>
      <c r="AP28" s="13" t="s">
        <v>55</v>
      </c>
      <c r="AQ28" s="30">
        <v>13170710.274198901</v>
      </c>
      <c r="AR28" s="13" t="s">
        <v>55</v>
      </c>
      <c r="AS28" s="13" t="s">
        <v>55</v>
      </c>
      <c r="AT28" s="13" t="s">
        <v>55</v>
      </c>
      <c r="AU28" s="30">
        <v>4619732.4779470703</v>
      </c>
      <c r="AV28" s="13" t="s">
        <v>55</v>
      </c>
      <c r="AW28" s="13" t="s">
        <v>55</v>
      </c>
      <c r="AX28" s="13" t="s">
        <v>55</v>
      </c>
      <c r="AY28" s="30">
        <v>2586782.0233994201</v>
      </c>
      <c r="AZ28" s="13" t="s">
        <v>55</v>
      </c>
      <c r="BA28" s="13" t="s">
        <v>55</v>
      </c>
      <c r="BB28" s="13" t="s">
        <v>55</v>
      </c>
      <c r="BC28" s="31" t="s">
        <v>55</v>
      </c>
      <c r="BD28" s="13" t="s">
        <v>55</v>
      </c>
      <c r="BE28" s="13" t="s">
        <v>55</v>
      </c>
      <c r="BF28" s="33" t="s">
        <v>55</v>
      </c>
    </row>
    <row r="29" spans="1:58" s="1" customFormat="1" x14ac:dyDescent="0.2">
      <c r="A29" s="2" t="s">
        <v>82</v>
      </c>
      <c r="B29" s="3">
        <v>4809624</v>
      </c>
      <c r="C29" s="7" t="s">
        <v>445</v>
      </c>
      <c r="D29" s="7"/>
      <c r="E29" s="8" t="s">
        <v>443</v>
      </c>
      <c r="F29" s="8" t="s">
        <v>439</v>
      </c>
      <c r="G29" s="30">
        <v>38685546.163660601</v>
      </c>
      <c r="H29" s="13">
        <v>36582174.774749503</v>
      </c>
      <c r="I29" s="13" t="s">
        <v>55</v>
      </c>
      <c r="J29" s="13" t="s">
        <v>55</v>
      </c>
      <c r="K29" s="30">
        <v>38503074.961433098</v>
      </c>
      <c r="L29" s="13" t="s">
        <v>55</v>
      </c>
      <c r="M29" s="13" t="s">
        <v>55</v>
      </c>
      <c r="N29" s="13" t="s">
        <v>55</v>
      </c>
      <c r="O29" s="30">
        <v>33837824.188953198</v>
      </c>
      <c r="P29" s="13" t="s">
        <v>55</v>
      </c>
      <c r="Q29" s="13">
        <v>29046483.8695978</v>
      </c>
      <c r="R29" s="13" t="s">
        <v>55</v>
      </c>
      <c r="S29" s="30">
        <v>24330945.4394002</v>
      </c>
      <c r="T29" s="13" t="s">
        <v>55</v>
      </c>
      <c r="U29" s="13" t="s">
        <v>55</v>
      </c>
      <c r="V29" s="13" t="s">
        <v>55</v>
      </c>
      <c r="W29" s="30">
        <v>19842304.840280902</v>
      </c>
      <c r="X29" s="13" t="s">
        <v>55</v>
      </c>
      <c r="Y29" s="13" t="s">
        <v>55</v>
      </c>
      <c r="Z29" s="13" t="s">
        <v>55</v>
      </c>
      <c r="AA29" s="30">
        <v>18717597.553291202</v>
      </c>
      <c r="AB29" s="13">
        <v>17459806.105859</v>
      </c>
      <c r="AC29" s="13" t="s">
        <v>55</v>
      </c>
      <c r="AD29" s="13" t="s">
        <v>55</v>
      </c>
      <c r="AE29" s="30">
        <v>15372440.4633427</v>
      </c>
      <c r="AF29" s="13" t="s">
        <v>55</v>
      </c>
      <c r="AG29" s="13" t="s">
        <v>55</v>
      </c>
      <c r="AH29" s="13" t="s">
        <v>55</v>
      </c>
      <c r="AI29" s="30">
        <v>13847988.7571231</v>
      </c>
      <c r="AJ29" s="13" t="s">
        <v>55</v>
      </c>
      <c r="AK29" s="13" t="s">
        <v>55</v>
      </c>
      <c r="AL29" s="13" t="s">
        <v>55</v>
      </c>
      <c r="AM29" s="30">
        <v>11807267.1347591</v>
      </c>
      <c r="AN29" s="13" t="s">
        <v>55</v>
      </c>
      <c r="AO29" s="13" t="s">
        <v>55</v>
      </c>
      <c r="AP29" s="13" t="s">
        <v>55</v>
      </c>
      <c r="AQ29" s="30">
        <v>11161605.8804096</v>
      </c>
      <c r="AR29" s="13" t="s">
        <v>55</v>
      </c>
      <c r="AS29" s="13" t="s">
        <v>55</v>
      </c>
      <c r="AT29" s="13" t="s">
        <v>55</v>
      </c>
      <c r="AU29" s="30">
        <v>10305003.8492382</v>
      </c>
      <c r="AV29" s="13" t="s">
        <v>55</v>
      </c>
      <c r="AW29" s="13" t="s">
        <v>55</v>
      </c>
      <c r="AX29" s="13" t="s">
        <v>55</v>
      </c>
      <c r="AY29" s="30">
        <v>7646284.0315590398</v>
      </c>
      <c r="AZ29" s="13" t="s">
        <v>55</v>
      </c>
      <c r="BA29" s="13" t="s">
        <v>55</v>
      </c>
      <c r="BB29" s="13" t="s">
        <v>55</v>
      </c>
      <c r="BC29" s="30">
        <v>4984325.2081756396</v>
      </c>
      <c r="BD29" s="13" t="s">
        <v>55</v>
      </c>
      <c r="BE29" s="13" t="s">
        <v>55</v>
      </c>
      <c r="BF29" s="33" t="s">
        <v>55</v>
      </c>
    </row>
    <row r="30" spans="1:58" x14ac:dyDescent="0.2">
      <c r="A30" s="18" t="s">
        <v>83</v>
      </c>
      <c r="B30" s="18">
        <v>4307394</v>
      </c>
      <c r="C30" s="19" t="s">
        <v>445</v>
      </c>
      <c r="D30" s="19"/>
      <c r="E30" s="20" t="s">
        <v>434</v>
      </c>
      <c r="F30" s="20" t="s">
        <v>439</v>
      </c>
      <c r="G30" s="30">
        <v>115109265.06408399</v>
      </c>
      <c r="H30" s="13" t="s">
        <v>55</v>
      </c>
      <c r="I30" s="13" t="s">
        <v>55</v>
      </c>
      <c r="J30" s="13" t="s">
        <v>55</v>
      </c>
      <c r="K30" s="30">
        <v>113354614.803388</v>
      </c>
      <c r="L30" s="13" t="s">
        <v>55</v>
      </c>
      <c r="M30" s="13" t="s">
        <v>55</v>
      </c>
      <c r="N30" s="13" t="s">
        <v>55</v>
      </c>
      <c r="O30" s="30">
        <v>98280180.283674896</v>
      </c>
      <c r="P30" s="13" t="s">
        <v>55</v>
      </c>
      <c r="Q30" s="13" t="s">
        <v>55</v>
      </c>
      <c r="R30" s="13" t="s">
        <v>55</v>
      </c>
      <c r="S30" s="30">
        <v>80603074.150138602</v>
      </c>
      <c r="T30" s="13" t="s">
        <v>55</v>
      </c>
      <c r="U30" s="13" t="s">
        <v>55</v>
      </c>
      <c r="V30" s="13" t="s">
        <v>55</v>
      </c>
      <c r="W30" s="30">
        <v>74678993.849688098</v>
      </c>
      <c r="X30" s="13" t="s">
        <v>55</v>
      </c>
      <c r="Y30" s="13" t="s">
        <v>55</v>
      </c>
      <c r="Z30" s="13" t="s">
        <v>55</v>
      </c>
      <c r="AA30" s="30">
        <v>67645975.071849003</v>
      </c>
      <c r="AB30" s="13" t="s">
        <v>55</v>
      </c>
      <c r="AC30" s="13" t="s">
        <v>55</v>
      </c>
      <c r="AD30" s="13" t="s">
        <v>55</v>
      </c>
      <c r="AE30" s="30">
        <v>63962477.876106203</v>
      </c>
      <c r="AF30" s="13" t="s">
        <v>55</v>
      </c>
      <c r="AG30" s="13" t="s">
        <v>55</v>
      </c>
      <c r="AH30" s="13" t="s">
        <v>55</v>
      </c>
      <c r="AI30" s="30">
        <v>63944607.731403001</v>
      </c>
      <c r="AJ30" s="13" t="s">
        <v>55</v>
      </c>
      <c r="AK30" s="13" t="s">
        <v>55</v>
      </c>
      <c r="AL30" s="13" t="s">
        <v>55</v>
      </c>
      <c r="AM30" s="30">
        <v>53285310.003865004</v>
      </c>
      <c r="AN30" s="13" t="s">
        <v>55</v>
      </c>
      <c r="AO30" s="13" t="s">
        <v>55</v>
      </c>
      <c r="AP30" s="13" t="s">
        <v>55</v>
      </c>
      <c r="AQ30" s="30">
        <v>50336047.737033397</v>
      </c>
      <c r="AR30" s="13" t="s">
        <v>55</v>
      </c>
      <c r="AS30" s="13" t="s">
        <v>55</v>
      </c>
      <c r="AT30" s="13" t="s">
        <v>55</v>
      </c>
      <c r="AU30" s="30">
        <v>40381256.134723298</v>
      </c>
      <c r="AV30" s="13" t="s">
        <v>55</v>
      </c>
      <c r="AW30" s="13" t="s">
        <v>55</v>
      </c>
      <c r="AX30" s="13" t="s">
        <v>55</v>
      </c>
      <c r="AY30" s="30">
        <v>32725913.196704298</v>
      </c>
      <c r="AZ30" s="13" t="s">
        <v>55</v>
      </c>
      <c r="BA30" s="13" t="s">
        <v>55</v>
      </c>
      <c r="BB30" s="13" t="s">
        <v>55</v>
      </c>
      <c r="BC30" s="30">
        <v>25306131.415594298</v>
      </c>
      <c r="BD30" s="13" t="s">
        <v>55</v>
      </c>
      <c r="BE30" s="13" t="s">
        <v>55</v>
      </c>
      <c r="BF30" s="14">
        <v>18658932.852648001</v>
      </c>
    </row>
    <row r="31" spans="1:58" s="1" customFormat="1" x14ac:dyDescent="0.2">
      <c r="A31" s="2" t="s">
        <v>84</v>
      </c>
      <c r="B31" s="3">
        <v>4307130</v>
      </c>
      <c r="C31" s="5" t="s">
        <v>436</v>
      </c>
      <c r="D31" s="5" t="s">
        <v>459</v>
      </c>
      <c r="E31" s="6" t="s">
        <v>443</v>
      </c>
      <c r="F31" s="6" t="s">
        <v>439</v>
      </c>
      <c r="G31" s="30">
        <v>93660973.583483204</v>
      </c>
      <c r="H31" s="13">
        <v>89891791.462266102</v>
      </c>
      <c r="I31" s="13">
        <v>93968384.756616399</v>
      </c>
      <c r="J31" s="13">
        <v>98365529.897947907</v>
      </c>
      <c r="K31" s="30">
        <v>95816964.077700496</v>
      </c>
      <c r="L31" s="13">
        <v>92658148.780336395</v>
      </c>
      <c r="M31" s="13">
        <v>92428004.986758798</v>
      </c>
      <c r="N31" s="13">
        <v>91311907.487104401</v>
      </c>
      <c r="O31" s="30">
        <v>90475805.532579705</v>
      </c>
      <c r="P31" s="13">
        <v>84855957.324615702</v>
      </c>
      <c r="Q31" s="13">
        <v>80942313.463471204</v>
      </c>
      <c r="R31" s="13">
        <v>79769958.345100299</v>
      </c>
      <c r="S31" s="30">
        <v>80483604.532594204</v>
      </c>
      <c r="T31" s="13">
        <v>77324895.635142699</v>
      </c>
      <c r="U31" s="13">
        <v>79841946.296997398</v>
      </c>
      <c r="V31" s="13">
        <v>78470471.720603094</v>
      </c>
      <c r="W31" s="30">
        <v>73182360.963694304</v>
      </c>
      <c r="X31" s="13">
        <v>71621382.026234195</v>
      </c>
      <c r="Y31" s="13">
        <v>72116266.882194802</v>
      </c>
      <c r="Z31" s="13">
        <v>73378986.657739997</v>
      </c>
      <c r="AA31" s="30">
        <v>71327456.775323898</v>
      </c>
      <c r="AB31" s="13">
        <v>65173140.693683401</v>
      </c>
      <c r="AC31" s="13">
        <v>61094677.483590201</v>
      </c>
      <c r="AD31" s="13">
        <v>56937324.211381599</v>
      </c>
      <c r="AE31" s="30">
        <v>53565464.2780056</v>
      </c>
      <c r="AF31" s="13">
        <v>49073423.688155897</v>
      </c>
      <c r="AG31" s="13">
        <v>42854525.696752697</v>
      </c>
      <c r="AH31" s="13" t="s">
        <v>55</v>
      </c>
      <c r="AI31" s="30">
        <v>36685130.140150897</v>
      </c>
      <c r="AJ31" s="13" t="s">
        <v>55</v>
      </c>
      <c r="AK31" s="13">
        <v>29976870.141599201</v>
      </c>
      <c r="AL31" s="13" t="s">
        <v>55</v>
      </c>
      <c r="AM31" s="30">
        <v>25138420.027054898</v>
      </c>
      <c r="AN31" s="13" t="s">
        <v>55</v>
      </c>
      <c r="AO31" s="13" t="s">
        <v>55</v>
      </c>
      <c r="AP31" s="13" t="s">
        <v>55</v>
      </c>
      <c r="AQ31" s="30">
        <v>20242668.483647201</v>
      </c>
      <c r="AR31" s="13" t="s">
        <v>55</v>
      </c>
      <c r="AS31" s="13" t="s">
        <v>55</v>
      </c>
      <c r="AT31" s="13" t="s">
        <v>55</v>
      </c>
      <c r="AU31" s="30">
        <v>16955794.546912599</v>
      </c>
      <c r="AV31" s="13" t="s">
        <v>55</v>
      </c>
      <c r="AW31" s="13" t="s">
        <v>55</v>
      </c>
      <c r="AX31" s="13" t="s">
        <v>55</v>
      </c>
      <c r="AY31" s="30">
        <v>13027870.080802601</v>
      </c>
      <c r="AZ31" s="13" t="s">
        <v>55</v>
      </c>
      <c r="BA31" s="13" t="s">
        <v>55</v>
      </c>
      <c r="BB31" s="13" t="s">
        <v>55</v>
      </c>
      <c r="BC31" s="30">
        <v>9605489.0234670993</v>
      </c>
      <c r="BD31" s="13" t="s">
        <v>55</v>
      </c>
      <c r="BE31" s="13" t="s">
        <v>55</v>
      </c>
      <c r="BF31" s="33" t="s">
        <v>55</v>
      </c>
    </row>
    <row r="32" spans="1:58" s="1" customFormat="1" x14ac:dyDescent="0.2">
      <c r="A32" s="2" t="s">
        <v>85</v>
      </c>
      <c r="B32" s="3">
        <v>4543045</v>
      </c>
      <c r="C32" s="7" t="s">
        <v>436</v>
      </c>
      <c r="D32" s="7" t="s">
        <v>460</v>
      </c>
      <c r="E32" s="8" t="s">
        <v>443</v>
      </c>
      <c r="F32" s="8" t="s">
        <v>439</v>
      </c>
      <c r="G32" s="30">
        <v>77391018.239285499</v>
      </c>
      <c r="H32" s="13" t="s">
        <v>55</v>
      </c>
      <c r="I32" s="13">
        <v>78854756.3178242</v>
      </c>
      <c r="J32" s="30">
        <v>79318730.283663407</v>
      </c>
      <c r="K32" s="30">
        <v>79318730.283663407</v>
      </c>
      <c r="L32" s="13">
        <v>75950478.865371495</v>
      </c>
      <c r="M32" s="13">
        <v>76784618.017376199</v>
      </c>
      <c r="N32" s="30">
        <v>69907973.991361097</v>
      </c>
      <c r="O32" s="30">
        <v>69907973.991361097</v>
      </c>
      <c r="P32" s="13" t="s">
        <v>55</v>
      </c>
      <c r="Q32" s="13">
        <v>60058024.9989383</v>
      </c>
      <c r="R32" s="30">
        <v>58795731.663530998</v>
      </c>
      <c r="S32" s="30">
        <v>58795731.663530998</v>
      </c>
      <c r="T32" s="13" t="s">
        <v>55</v>
      </c>
      <c r="U32" s="13">
        <v>56735062.177825697</v>
      </c>
      <c r="V32" s="30">
        <v>49610026.462334797</v>
      </c>
      <c r="W32" s="30">
        <v>49610026.462334797</v>
      </c>
      <c r="X32" s="13" t="s">
        <v>55</v>
      </c>
      <c r="Y32" s="13" t="s">
        <v>55</v>
      </c>
      <c r="Z32" s="30">
        <v>44011312.032213002</v>
      </c>
      <c r="AA32" s="30">
        <v>44011312.032213002</v>
      </c>
      <c r="AB32" s="13" t="s">
        <v>55</v>
      </c>
      <c r="AC32" s="13" t="s">
        <v>55</v>
      </c>
      <c r="AD32" s="30">
        <v>33089869.774803899</v>
      </c>
      <c r="AE32" s="30">
        <v>33089869.774803899</v>
      </c>
      <c r="AF32" s="13" t="s">
        <v>55</v>
      </c>
      <c r="AG32" s="13" t="s">
        <v>55</v>
      </c>
      <c r="AH32" s="30">
        <v>25481878.946557801</v>
      </c>
      <c r="AI32" s="30">
        <v>25481878.946557801</v>
      </c>
      <c r="AJ32" s="13" t="s">
        <v>55</v>
      </c>
      <c r="AK32" s="13" t="s">
        <v>55</v>
      </c>
      <c r="AL32" s="30">
        <v>22282658.947436199</v>
      </c>
      <c r="AM32" s="30">
        <v>22282658.947436199</v>
      </c>
      <c r="AN32" s="13" t="s">
        <v>55</v>
      </c>
      <c r="AO32" s="13" t="s">
        <v>55</v>
      </c>
      <c r="AP32" s="13" t="s">
        <v>55</v>
      </c>
      <c r="AQ32" s="31" t="s">
        <v>55</v>
      </c>
      <c r="AR32" s="13" t="s">
        <v>55</v>
      </c>
      <c r="AS32" s="13" t="s">
        <v>55</v>
      </c>
      <c r="AT32" s="13" t="s">
        <v>55</v>
      </c>
      <c r="AU32" s="31" t="s">
        <v>55</v>
      </c>
      <c r="AV32" s="13" t="s">
        <v>55</v>
      </c>
      <c r="AW32" s="13" t="s">
        <v>55</v>
      </c>
      <c r="AX32" s="13" t="s">
        <v>55</v>
      </c>
      <c r="AY32" s="31" t="s">
        <v>55</v>
      </c>
      <c r="AZ32" s="13" t="s">
        <v>55</v>
      </c>
      <c r="BA32" s="13" t="s">
        <v>55</v>
      </c>
      <c r="BB32" s="13" t="s">
        <v>55</v>
      </c>
      <c r="BC32" s="31" t="s">
        <v>55</v>
      </c>
      <c r="BD32" s="13" t="s">
        <v>55</v>
      </c>
      <c r="BE32" s="13" t="s">
        <v>55</v>
      </c>
      <c r="BF32" s="33" t="s">
        <v>55</v>
      </c>
    </row>
    <row r="33" spans="1:58" s="1" customFormat="1" x14ac:dyDescent="0.2">
      <c r="A33" s="2" t="s">
        <v>86</v>
      </c>
      <c r="B33" s="3">
        <v>4813756</v>
      </c>
      <c r="C33" s="7" t="s">
        <v>445</v>
      </c>
      <c r="D33" s="7"/>
      <c r="E33" s="8" t="s">
        <v>434</v>
      </c>
      <c r="F33" s="8" t="s">
        <v>439</v>
      </c>
      <c r="G33" s="30">
        <v>32784163.138665002</v>
      </c>
      <c r="H33" s="13" t="s">
        <v>55</v>
      </c>
      <c r="I33" s="13">
        <v>31356768.7668861</v>
      </c>
      <c r="J33" s="13" t="s">
        <v>55</v>
      </c>
      <c r="K33" s="30">
        <v>32347757.611056902</v>
      </c>
      <c r="L33" s="13" t="s">
        <v>55</v>
      </c>
      <c r="M33" s="13">
        <v>30040265.7539762</v>
      </c>
      <c r="N33" s="13" t="s">
        <v>55</v>
      </c>
      <c r="O33" s="30">
        <v>28078263.946328498</v>
      </c>
      <c r="P33" s="13" t="s">
        <v>55</v>
      </c>
      <c r="Q33" s="13" t="s">
        <v>55</v>
      </c>
      <c r="R33" s="13" t="s">
        <v>55</v>
      </c>
      <c r="S33" s="30">
        <v>24841954.3580979</v>
      </c>
      <c r="T33" s="13" t="s">
        <v>55</v>
      </c>
      <c r="U33" s="13" t="s">
        <v>55</v>
      </c>
      <c r="V33" s="13" t="s">
        <v>55</v>
      </c>
      <c r="W33" s="30">
        <v>23480589.441237599</v>
      </c>
      <c r="X33" s="13">
        <v>22928898.368006501</v>
      </c>
      <c r="Y33" s="13" t="s">
        <v>55</v>
      </c>
      <c r="Z33" s="13" t="s">
        <v>55</v>
      </c>
      <c r="AA33" s="30">
        <v>23062344.506431799</v>
      </c>
      <c r="AB33" s="13" t="s">
        <v>55</v>
      </c>
      <c r="AC33" s="13" t="s">
        <v>55</v>
      </c>
      <c r="AD33" s="13" t="s">
        <v>55</v>
      </c>
      <c r="AE33" s="30">
        <v>20802572.703072201</v>
      </c>
      <c r="AF33" s="13" t="s">
        <v>55</v>
      </c>
      <c r="AG33" s="13" t="s">
        <v>55</v>
      </c>
      <c r="AH33" s="13" t="s">
        <v>55</v>
      </c>
      <c r="AI33" s="30">
        <v>17140150.623748701</v>
      </c>
      <c r="AJ33" s="13" t="s">
        <v>55</v>
      </c>
      <c r="AK33" s="13" t="s">
        <v>55</v>
      </c>
      <c r="AL33" s="13" t="s">
        <v>55</v>
      </c>
      <c r="AM33" s="30">
        <v>12947447.6616851</v>
      </c>
      <c r="AN33" s="13" t="s">
        <v>55</v>
      </c>
      <c r="AO33" s="13" t="s">
        <v>55</v>
      </c>
      <c r="AP33" s="13" t="s">
        <v>55</v>
      </c>
      <c r="AQ33" s="30">
        <v>11985969.276511399</v>
      </c>
      <c r="AR33" s="13" t="s">
        <v>55</v>
      </c>
      <c r="AS33" s="13" t="s">
        <v>55</v>
      </c>
      <c r="AT33" s="13" t="s">
        <v>55</v>
      </c>
      <c r="AU33" s="30">
        <v>8168021.3311948702</v>
      </c>
      <c r="AV33" s="13" t="s">
        <v>55</v>
      </c>
      <c r="AW33" s="13" t="s">
        <v>55</v>
      </c>
      <c r="AX33" s="13" t="s">
        <v>55</v>
      </c>
      <c r="AY33" s="31" t="s">
        <v>55</v>
      </c>
      <c r="AZ33" s="13" t="s">
        <v>55</v>
      </c>
      <c r="BA33" s="13" t="s">
        <v>55</v>
      </c>
      <c r="BB33" s="13" t="s">
        <v>55</v>
      </c>
      <c r="BC33" s="31" t="s">
        <v>55</v>
      </c>
      <c r="BD33" s="13" t="s">
        <v>55</v>
      </c>
      <c r="BE33" s="13" t="s">
        <v>55</v>
      </c>
      <c r="BF33" s="33" t="s">
        <v>55</v>
      </c>
    </row>
    <row r="34" spans="1:58" s="1" customFormat="1" x14ac:dyDescent="0.2">
      <c r="A34" s="2" t="s">
        <v>87</v>
      </c>
      <c r="B34" s="3">
        <v>4306173</v>
      </c>
      <c r="C34" s="7" t="s">
        <v>436</v>
      </c>
      <c r="D34" s="7" t="s">
        <v>461</v>
      </c>
      <c r="E34" s="8" t="s">
        <v>450</v>
      </c>
      <c r="F34" s="8" t="s">
        <v>439</v>
      </c>
      <c r="G34" s="30">
        <v>234375986.052311</v>
      </c>
      <c r="H34" s="13">
        <v>219760620.299959</v>
      </c>
      <c r="I34" s="13">
        <v>228808267.430926</v>
      </c>
      <c r="J34" s="13">
        <v>229806376.28353801</v>
      </c>
      <c r="K34" s="30">
        <v>218896913.07496101</v>
      </c>
      <c r="L34" s="13">
        <v>206385528.21053901</v>
      </c>
      <c r="M34" s="13">
        <v>199253416.23948801</v>
      </c>
      <c r="N34" s="13">
        <v>187412541.586546</v>
      </c>
      <c r="O34" s="30">
        <v>179097700.578991</v>
      </c>
      <c r="P34" s="13">
        <v>163612892.14820099</v>
      </c>
      <c r="Q34" s="13">
        <v>151688063.92706999</v>
      </c>
      <c r="R34" s="13">
        <v>146857902.56989601</v>
      </c>
      <c r="S34" s="30">
        <v>147075228.28132001</v>
      </c>
      <c r="T34" s="13">
        <v>137189143.816452</v>
      </c>
      <c r="U34" s="13">
        <v>137857639.13562599</v>
      </c>
      <c r="V34" s="13">
        <v>139251616.60408801</v>
      </c>
      <c r="W34" s="30">
        <v>133919203.22200701</v>
      </c>
      <c r="X34" s="13">
        <v>126656724.65751401</v>
      </c>
      <c r="Y34" s="13">
        <v>129450479.952866</v>
      </c>
      <c r="Z34" s="13">
        <v>134341489.806003</v>
      </c>
      <c r="AA34" s="30">
        <v>128018062.91976</v>
      </c>
      <c r="AB34" s="13">
        <v>120095678.328416</v>
      </c>
      <c r="AC34" s="13">
        <v>111230216.68264601</v>
      </c>
      <c r="AD34" s="13">
        <v>107412377.89837199</v>
      </c>
      <c r="AE34" s="30">
        <v>103665612.777898</v>
      </c>
      <c r="AF34" s="13">
        <v>95073704.497751102</v>
      </c>
      <c r="AG34" s="13" t="s">
        <v>55</v>
      </c>
      <c r="AH34" s="13" t="s">
        <v>55</v>
      </c>
      <c r="AI34" s="30">
        <v>83984993.839519501</v>
      </c>
      <c r="AJ34" s="13" t="s">
        <v>55</v>
      </c>
      <c r="AK34" s="13" t="s">
        <v>55</v>
      </c>
      <c r="AL34" s="13" t="s">
        <v>55</v>
      </c>
      <c r="AM34" s="30">
        <v>67402285.976552397</v>
      </c>
      <c r="AN34" s="13" t="s">
        <v>55</v>
      </c>
      <c r="AO34" s="13" t="s">
        <v>55</v>
      </c>
      <c r="AP34" s="13" t="s">
        <v>55</v>
      </c>
      <c r="AQ34" s="30">
        <v>56192362.074661396</v>
      </c>
      <c r="AR34" s="13" t="s">
        <v>55</v>
      </c>
      <c r="AS34" s="13" t="s">
        <v>55</v>
      </c>
      <c r="AT34" s="13" t="s">
        <v>55</v>
      </c>
      <c r="AU34" s="30">
        <v>52122609.4627105</v>
      </c>
      <c r="AV34" s="13" t="s">
        <v>55</v>
      </c>
      <c r="AW34" s="13" t="s">
        <v>55</v>
      </c>
      <c r="AX34" s="13" t="s">
        <v>55</v>
      </c>
      <c r="AY34" s="30">
        <v>38724503.992507003</v>
      </c>
      <c r="AZ34" s="13" t="s">
        <v>55</v>
      </c>
      <c r="BA34" s="13" t="s">
        <v>55</v>
      </c>
      <c r="BB34" s="13" t="s">
        <v>55</v>
      </c>
      <c r="BC34" s="30">
        <v>32918903.860711701</v>
      </c>
      <c r="BD34" s="13" t="s">
        <v>55</v>
      </c>
      <c r="BE34" s="13" t="s">
        <v>55</v>
      </c>
      <c r="BF34" s="14">
        <v>21970123.901087999</v>
      </c>
    </row>
    <row r="35" spans="1:58" s="1" customFormat="1" x14ac:dyDescent="0.2">
      <c r="A35" s="2" t="s">
        <v>88</v>
      </c>
      <c r="B35" s="3">
        <v>4306527</v>
      </c>
      <c r="C35" s="7" t="s">
        <v>445</v>
      </c>
      <c r="D35" s="7"/>
      <c r="E35" s="8" t="s">
        <v>443</v>
      </c>
      <c r="F35" s="8" t="s">
        <v>439</v>
      </c>
      <c r="G35" s="30">
        <v>70929079.046569601</v>
      </c>
      <c r="H35" s="13">
        <v>70339511.687727496</v>
      </c>
      <c r="I35" s="13">
        <v>70787091.337900996</v>
      </c>
      <c r="J35" s="13">
        <v>70915714.758907899</v>
      </c>
      <c r="K35" s="30">
        <v>69515329.471397504</v>
      </c>
      <c r="L35" s="13" t="s">
        <v>55</v>
      </c>
      <c r="M35" s="13" t="s">
        <v>55</v>
      </c>
      <c r="N35" s="13" t="s">
        <v>55</v>
      </c>
      <c r="O35" s="30">
        <v>60610524.9211163</v>
      </c>
      <c r="P35" s="13">
        <v>57645579.902220704</v>
      </c>
      <c r="Q35" s="13">
        <v>52852299.732457601</v>
      </c>
      <c r="R35" s="13">
        <v>51937307.116633698</v>
      </c>
      <c r="S35" s="30">
        <v>52771976.331700899</v>
      </c>
      <c r="T35" s="13" t="s">
        <v>55</v>
      </c>
      <c r="U35" s="13" t="s">
        <v>55</v>
      </c>
      <c r="V35" s="13" t="s">
        <v>55</v>
      </c>
      <c r="W35" s="30">
        <v>49762663.535774998</v>
      </c>
      <c r="X35" s="13">
        <v>47766105.635545701</v>
      </c>
      <c r="Y35" s="13">
        <v>49509640.2997251</v>
      </c>
      <c r="Z35" s="13">
        <v>51420395.485629603</v>
      </c>
      <c r="AA35" s="30">
        <v>51756282.447323501</v>
      </c>
      <c r="AB35" s="13">
        <v>48911240.440778002</v>
      </c>
      <c r="AC35" s="13">
        <v>46581811.638026401</v>
      </c>
      <c r="AD35" s="13">
        <v>45743245.160915896</v>
      </c>
      <c r="AE35" s="30">
        <v>44668986.114108898</v>
      </c>
      <c r="AF35" s="13">
        <v>44062017.391304404</v>
      </c>
      <c r="AG35" s="13" t="s">
        <v>55</v>
      </c>
      <c r="AH35" s="13" t="s">
        <v>55</v>
      </c>
      <c r="AI35" s="30">
        <v>34289018.173417501</v>
      </c>
      <c r="AJ35" s="13" t="s">
        <v>55</v>
      </c>
      <c r="AK35" s="13" t="s">
        <v>55</v>
      </c>
      <c r="AL35" s="13" t="s">
        <v>55</v>
      </c>
      <c r="AM35" s="30">
        <v>29335392.9399639</v>
      </c>
      <c r="AN35" s="13" t="s">
        <v>55</v>
      </c>
      <c r="AO35" s="13" t="s">
        <v>55</v>
      </c>
      <c r="AP35" s="13" t="s">
        <v>55</v>
      </c>
      <c r="AQ35" s="30">
        <v>25151569.7059795</v>
      </c>
      <c r="AR35" s="13" t="s">
        <v>55</v>
      </c>
      <c r="AS35" s="13" t="s">
        <v>55</v>
      </c>
      <c r="AT35" s="13" t="s">
        <v>55</v>
      </c>
      <c r="AU35" s="30">
        <v>19585564.234161999</v>
      </c>
      <c r="AV35" s="13" t="s">
        <v>55</v>
      </c>
      <c r="AW35" s="13" t="s">
        <v>55</v>
      </c>
      <c r="AX35" s="13" t="s">
        <v>55</v>
      </c>
      <c r="AY35" s="30">
        <v>16939253.885352299</v>
      </c>
      <c r="AZ35" s="13" t="s">
        <v>55</v>
      </c>
      <c r="BA35" s="13" t="s">
        <v>55</v>
      </c>
      <c r="BB35" s="13" t="s">
        <v>55</v>
      </c>
      <c r="BC35" s="30">
        <v>11473641.029523101</v>
      </c>
      <c r="BD35" s="13" t="s">
        <v>55</v>
      </c>
      <c r="BE35" s="13" t="s">
        <v>55</v>
      </c>
      <c r="BF35" s="14">
        <v>8030611.0029640002</v>
      </c>
    </row>
    <row r="36" spans="1:58" x14ac:dyDescent="0.2">
      <c r="A36" s="18" t="s">
        <v>89</v>
      </c>
      <c r="B36" s="18">
        <v>4819020</v>
      </c>
      <c r="C36" s="19" t="s">
        <v>445</v>
      </c>
      <c r="D36" s="19"/>
      <c r="E36" s="20" t="s">
        <v>434</v>
      </c>
      <c r="F36" s="20" t="s">
        <v>439</v>
      </c>
      <c r="G36" s="31" t="s">
        <v>55</v>
      </c>
      <c r="H36" s="13" t="s">
        <v>55</v>
      </c>
      <c r="I36" s="13" t="s">
        <v>55</v>
      </c>
      <c r="J36" s="13" t="s">
        <v>55</v>
      </c>
      <c r="K36" s="31" t="s">
        <v>55</v>
      </c>
      <c r="L36" s="13" t="s">
        <v>55</v>
      </c>
      <c r="M36" s="13" t="s">
        <v>55</v>
      </c>
      <c r="N36" s="13" t="s">
        <v>55</v>
      </c>
      <c r="O36" s="30">
        <v>15262675.152406299</v>
      </c>
      <c r="P36" s="13" t="s">
        <v>55</v>
      </c>
      <c r="Q36" s="13">
        <v>13267288.3371318</v>
      </c>
      <c r="R36" s="13" t="s">
        <v>55</v>
      </c>
      <c r="S36" s="30">
        <v>15611343.693001499</v>
      </c>
      <c r="T36" s="13">
        <v>15048827.504197</v>
      </c>
      <c r="U36" s="13" t="s">
        <v>55</v>
      </c>
      <c r="V36" s="13">
        <v>14689264.7058824</v>
      </c>
      <c r="W36" s="30">
        <v>13204252.5844396</v>
      </c>
      <c r="X36" s="13" t="s">
        <v>55</v>
      </c>
      <c r="Y36" s="13" t="s">
        <v>55</v>
      </c>
      <c r="Z36" s="13" t="s">
        <v>55</v>
      </c>
      <c r="AA36" s="30">
        <v>10354406.0737394</v>
      </c>
      <c r="AB36" s="13" t="s">
        <v>55</v>
      </c>
      <c r="AC36" s="13" t="s">
        <v>55</v>
      </c>
      <c r="AD36" s="13" t="s">
        <v>55</v>
      </c>
      <c r="AE36" s="30">
        <v>8520530.6856608391</v>
      </c>
      <c r="AF36" s="13" t="s">
        <v>55</v>
      </c>
      <c r="AG36" s="13" t="s">
        <v>55</v>
      </c>
      <c r="AH36" s="13" t="s">
        <v>55</v>
      </c>
      <c r="AI36" s="30">
        <v>7146245.3411366101</v>
      </c>
      <c r="AJ36" s="13" t="s">
        <v>55</v>
      </c>
      <c r="AK36" s="13" t="s">
        <v>55</v>
      </c>
      <c r="AL36" s="13" t="s">
        <v>55</v>
      </c>
      <c r="AM36" s="30">
        <v>6713190.86575625</v>
      </c>
      <c r="AN36" s="13" t="s">
        <v>55</v>
      </c>
      <c r="AO36" s="13" t="s">
        <v>55</v>
      </c>
      <c r="AP36" s="13" t="s">
        <v>55</v>
      </c>
      <c r="AQ36" s="30">
        <v>5979381.23554675</v>
      </c>
      <c r="AR36" s="13" t="s">
        <v>55</v>
      </c>
      <c r="AS36" s="13" t="s">
        <v>55</v>
      </c>
      <c r="AT36" s="13" t="s">
        <v>55</v>
      </c>
      <c r="AU36" s="30">
        <v>4223372.4137931</v>
      </c>
      <c r="AV36" s="13" t="s">
        <v>55</v>
      </c>
      <c r="AW36" s="13" t="s">
        <v>55</v>
      </c>
      <c r="AX36" s="13" t="s">
        <v>55</v>
      </c>
      <c r="AY36" s="30">
        <v>3445321.06742018</v>
      </c>
      <c r="AZ36" s="13" t="s">
        <v>55</v>
      </c>
      <c r="BA36" s="13" t="s">
        <v>55</v>
      </c>
      <c r="BB36" s="13" t="s">
        <v>55</v>
      </c>
      <c r="BC36" s="31" t="s">
        <v>55</v>
      </c>
      <c r="BD36" s="13" t="s">
        <v>55</v>
      </c>
      <c r="BE36" s="13" t="s">
        <v>55</v>
      </c>
      <c r="BF36" s="33" t="s">
        <v>55</v>
      </c>
    </row>
    <row r="37" spans="1:58" s="1" customFormat="1" x14ac:dyDescent="0.2">
      <c r="A37" s="2" t="s">
        <v>90</v>
      </c>
      <c r="B37" s="3">
        <v>4325479</v>
      </c>
      <c r="C37" s="7" t="s">
        <v>445</v>
      </c>
      <c r="D37" s="7"/>
      <c r="E37" s="8" t="s">
        <v>443</v>
      </c>
      <c r="F37" s="8" t="s">
        <v>439</v>
      </c>
      <c r="G37" s="30">
        <v>65058677.724293903</v>
      </c>
      <c r="H37" s="13">
        <v>62997008.841347702</v>
      </c>
      <c r="I37" s="13">
        <v>66639856.402907804</v>
      </c>
      <c r="J37" s="13">
        <v>69247440.969100505</v>
      </c>
      <c r="K37" s="30">
        <v>67056587.853792101</v>
      </c>
      <c r="L37" s="13">
        <v>63794452.547948599</v>
      </c>
      <c r="M37" s="13">
        <v>64438289.9444023</v>
      </c>
      <c r="N37" s="13">
        <v>64477677.563104697</v>
      </c>
      <c r="O37" s="30">
        <v>62184175.780412301</v>
      </c>
      <c r="P37" s="13" t="s">
        <v>55</v>
      </c>
      <c r="Q37" s="13" t="s">
        <v>55</v>
      </c>
      <c r="R37" s="13" t="s">
        <v>55</v>
      </c>
      <c r="S37" s="30">
        <v>52675872.983957797</v>
      </c>
      <c r="T37" s="13" t="s">
        <v>55</v>
      </c>
      <c r="U37" s="13" t="s">
        <v>55</v>
      </c>
      <c r="V37" s="13" t="s">
        <v>55</v>
      </c>
      <c r="W37" s="30">
        <v>48773850.269712299</v>
      </c>
      <c r="X37" s="13" t="s">
        <v>55</v>
      </c>
      <c r="Y37" s="13" t="s">
        <v>55</v>
      </c>
      <c r="Z37" s="13" t="s">
        <v>55</v>
      </c>
      <c r="AA37" s="30">
        <v>48338723.008591101</v>
      </c>
      <c r="AB37" s="13" t="s">
        <v>55</v>
      </c>
      <c r="AC37" s="13" t="s">
        <v>55</v>
      </c>
      <c r="AD37" s="13" t="s">
        <v>55</v>
      </c>
      <c r="AE37" s="30">
        <v>37439476.3652061</v>
      </c>
      <c r="AF37" s="13" t="s">
        <v>55</v>
      </c>
      <c r="AG37" s="13" t="s">
        <v>55</v>
      </c>
      <c r="AH37" s="13" t="s">
        <v>55</v>
      </c>
      <c r="AI37" s="30">
        <v>32515712.151547801</v>
      </c>
      <c r="AJ37" s="13" t="s">
        <v>55</v>
      </c>
      <c r="AK37" s="13" t="s">
        <v>55</v>
      </c>
      <c r="AL37" s="13" t="s">
        <v>55</v>
      </c>
      <c r="AM37" s="30">
        <v>26621503.478484899</v>
      </c>
      <c r="AN37" s="13" t="s">
        <v>55</v>
      </c>
      <c r="AO37" s="13" t="s">
        <v>55</v>
      </c>
      <c r="AP37" s="13" t="s">
        <v>55</v>
      </c>
      <c r="AQ37" s="30">
        <v>24448391.476709601</v>
      </c>
      <c r="AR37" s="13" t="s">
        <v>55</v>
      </c>
      <c r="AS37" s="13" t="s">
        <v>55</v>
      </c>
      <c r="AT37" s="13" t="s">
        <v>55</v>
      </c>
      <c r="AU37" s="30">
        <v>21077347.072975099</v>
      </c>
      <c r="AV37" s="13" t="s">
        <v>55</v>
      </c>
      <c r="AW37" s="13" t="s">
        <v>55</v>
      </c>
      <c r="AX37" s="13" t="s">
        <v>55</v>
      </c>
      <c r="AY37" s="30">
        <v>16557362.7228422</v>
      </c>
      <c r="AZ37" s="13" t="s">
        <v>55</v>
      </c>
      <c r="BA37" s="13" t="s">
        <v>55</v>
      </c>
      <c r="BB37" s="13" t="s">
        <v>55</v>
      </c>
      <c r="BC37" s="30">
        <v>7791860.1059803404</v>
      </c>
      <c r="BD37" s="13" t="s">
        <v>55</v>
      </c>
      <c r="BE37" s="13" t="s">
        <v>55</v>
      </c>
      <c r="BF37" s="33" t="s">
        <v>55</v>
      </c>
    </row>
    <row r="38" spans="1:58" s="1" customFormat="1" x14ac:dyDescent="0.2">
      <c r="A38" s="2" t="s">
        <v>91</v>
      </c>
      <c r="B38" s="3">
        <v>4309139</v>
      </c>
      <c r="C38" s="7" t="s">
        <v>445</v>
      </c>
      <c r="D38" s="7"/>
      <c r="E38" s="8" t="s">
        <v>443</v>
      </c>
      <c r="F38" s="8" t="s">
        <v>439</v>
      </c>
      <c r="G38" s="30">
        <v>17015350.867018498</v>
      </c>
      <c r="H38" s="13">
        <v>15752738.287674099</v>
      </c>
      <c r="I38" s="13">
        <v>16458139.208574001</v>
      </c>
      <c r="J38" s="13">
        <v>16645755.138093701</v>
      </c>
      <c r="K38" s="30">
        <v>15961742.278751999</v>
      </c>
      <c r="L38" s="13">
        <v>15061643.2871951</v>
      </c>
      <c r="M38" s="13" t="s">
        <v>55</v>
      </c>
      <c r="N38" s="13" t="s">
        <v>55</v>
      </c>
      <c r="O38" s="30">
        <v>13093842.7840578</v>
      </c>
      <c r="P38" s="13" t="s">
        <v>55</v>
      </c>
      <c r="Q38" s="13" t="s">
        <v>55</v>
      </c>
      <c r="R38" s="13" t="s">
        <v>55</v>
      </c>
      <c r="S38" s="30">
        <v>10226353.961711399</v>
      </c>
      <c r="T38" s="13">
        <v>9032088.9759373292</v>
      </c>
      <c r="U38" s="13">
        <v>9296223.4615720604</v>
      </c>
      <c r="V38" s="13">
        <v>8394119.73299958</v>
      </c>
      <c r="W38" s="30">
        <v>7564084.7957892902</v>
      </c>
      <c r="X38" s="13">
        <v>7504776.01944998</v>
      </c>
      <c r="Y38" s="13">
        <v>7360138.07897997</v>
      </c>
      <c r="Z38" s="13">
        <v>7474803.0542138899</v>
      </c>
      <c r="AA38" s="30">
        <v>6825761.7532697096</v>
      </c>
      <c r="AB38" s="13">
        <v>6561687.0897814203</v>
      </c>
      <c r="AC38" s="13">
        <v>6106635.0025813105</v>
      </c>
      <c r="AD38" s="13">
        <v>5816331.2922603702</v>
      </c>
      <c r="AE38" s="30">
        <v>5392306.7846607696</v>
      </c>
      <c r="AF38" s="13" t="s">
        <v>55</v>
      </c>
      <c r="AG38" s="13" t="s">
        <v>55</v>
      </c>
      <c r="AH38" s="13" t="s">
        <v>55</v>
      </c>
      <c r="AI38" s="30">
        <v>5132656.2451871196</v>
      </c>
      <c r="AJ38" s="13" t="s">
        <v>55</v>
      </c>
      <c r="AK38" s="13" t="s">
        <v>55</v>
      </c>
      <c r="AL38" s="13" t="s">
        <v>55</v>
      </c>
      <c r="AM38" s="30">
        <v>5050591.8255604198</v>
      </c>
      <c r="AN38" s="13" t="s">
        <v>55</v>
      </c>
      <c r="AO38" s="13" t="s">
        <v>55</v>
      </c>
      <c r="AP38" s="13" t="s">
        <v>55</v>
      </c>
      <c r="AQ38" s="30">
        <v>5007043.7727122596</v>
      </c>
      <c r="AR38" s="13" t="s">
        <v>55</v>
      </c>
      <c r="AS38" s="13" t="s">
        <v>55</v>
      </c>
      <c r="AT38" s="13" t="s">
        <v>55</v>
      </c>
      <c r="AU38" s="30">
        <v>4183058.2197273499</v>
      </c>
      <c r="AV38" s="13" t="s">
        <v>55</v>
      </c>
      <c r="AW38" s="13" t="s">
        <v>55</v>
      </c>
      <c r="AX38" s="13" t="s">
        <v>55</v>
      </c>
      <c r="AY38" s="30">
        <v>3622985.0935818199</v>
      </c>
      <c r="AZ38" s="13" t="s">
        <v>55</v>
      </c>
      <c r="BA38" s="13" t="s">
        <v>55</v>
      </c>
      <c r="BB38" s="13" t="s">
        <v>55</v>
      </c>
      <c r="BC38" s="30">
        <v>2843918.2437547399</v>
      </c>
      <c r="BD38" s="13" t="s">
        <v>55</v>
      </c>
      <c r="BE38" s="13" t="s">
        <v>55</v>
      </c>
      <c r="BF38" s="14">
        <v>2122691.8152879998</v>
      </c>
    </row>
    <row r="39" spans="1:58" x14ac:dyDescent="0.2">
      <c r="A39" s="18" t="s">
        <v>92</v>
      </c>
      <c r="B39" s="18">
        <v>4306721</v>
      </c>
      <c r="C39" s="19" t="s">
        <v>445</v>
      </c>
      <c r="D39" s="19"/>
      <c r="E39" s="20" t="s">
        <v>443</v>
      </c>
      <c r="F39" s="20" t="s">
        <v>439</v>
      </c>
      <c r="G39" s="31" t="s">
        <v>55</v>
      </c>
      <c r="H39" s="13" t="s">
        <v>55</v>
      </c>
      <c r="I39" s="13" t="s">
        <v>55</v>
      </c>
      <c r="J39" s="13" t="s">
        <v>55</v>
      </c>
      <c r="K39" s="31" t="s">
        <v>55</v>
      </c>
      <c r="L39" s="13" t="s">
        <v>55</v>
      </c>
      <c r="M39" s="13" t="s">
        <v>55</v>
      </c>
      <c r="N39" s="13" t="s">
        <v>55</v>
      </c>
      <c r="O39" s="31" t="s">
        <v>55</v>
      </c>
      <c r="P39" s="13" t="s">
        <v>55</v>
      </c>
      <c r="Q39" s="13" t="s">
        <v>55</v>
      </c>
      <c r="R39" s="30">
        <v>20801851.8146175</v>
      </c>
      <c r="S39" s="30">
        <v>20801851.8146175</v>
      </c>
      <c r="T39" s="13" t="s">
        <v>55</v>
      </c>
      <c r="U39" s="13" t="s">
        <v>55</v>
      </c>
      <c r="V39" s="30">
        <v>20284919.522514801</v>
      </c>
      <c r="W39" s="30">
        <v>20284919.522514801</v>
      </c>
      <c r="X39" s="13" t="s">
        <v>55</v>
      </c>
      <c r="Y39" s="13" t="s">
        <v>55</v>
      </c>
      <c r="Z39" s="30">
        <v>19976714.924616199</v>
      </c>
      <c r="AA39" s="30">
        <v>19976714.924616199</v>
      </c>
      <c r="AB39" s="13" t="s">
        <v>55</v>
      </c>
      <c r="AC39" s="13" t="s">
        <v>55</v>
      </c>
      <c r="AD39" s="30">
        <v>17071908.194834199</v>
      </c>
      <c r="AE39" s="30">
        <v>17071908.194834199</v>
      </c>
      <c r="AF39" s="13" t="s">
        <v>55</v>
      </c>
      <c r="AG39" s="13" t="s">
        <v>55</v>
      </c>
      <c r="AH39" s="30">
        <v>16444428.769444</v>
      </c>
      <c r="AI39" s="30">
        <v>16444428.769444</v>
      </c>
      <c r="AJ39" s="13" t="s">
        <v>55</v>
      </c>
      <c r="AK39" s="13" t="s">
        <v>55</v>
      </c>
      <c r="AL39" s="30">
        <v>13456700.914712699</v>
      </c>
      <c r="AM39" s="30">
        <v>13456700.914712699</v>
      </c>
      <c r="AN39" s="13" t="s">
        <v>55</v>
      </c>
      <c r="AO39" s="13" t="s">
        <v>55</v>
      </c>
      <c r="AP39" s="30">
        <v>10787829.0386521</v>
      </c>
      <c r="AQ39" s="30">
        <v>10787829.0386521</v>
      </c>
      <c r="AR39" s="13" t="s">
        <v>55</v>
      </c>
      <c r="AS39" s="13" t="s">
        <v>55</v>
      </c>
      <c r="AT39" s="30">
        <v>9795995.66960706</v>
      </c>
      <c r="AU39" s="30">
        <v>9795995.66960706</v>
      </c>
      <c r="AV39" s="13" t="s">
        <v>55</v>
      </c>
      <c r="AW39" s="13" t="s">
        <v>55</v>
      </c>
      <c r="AX39" s="30">
        <v>7451242.5190100297</v>
      </c>
      <c r="AY39" s="30">
        <v>7451242.5190100297</v>
      </c>
      <c r="AZ39" s="13" t="s">
        <v>55</v>
      </c>
      <c r="BA39" s="13" t="s">
        <v>55</v>
      </c>
      <c r="BB39" s="30">
        <v>4699061.7713853298</v>
      </c>
      <c r="BC39" s="30">
        <v>4699061.7713853298</v>
      </c>
      <c r="BD39" s="13" t="s">
        <v>55</v>
      </c>
      <c r="BE39" s="13" t="s">
        <v>55</v>
      </c>
      <c r="BF39" s="14">
        <v>3023542.0655439999</v>
      </c>
    </row>
    <row r="40" spans="1:58" s="1" customFormat="1" x14ac:dyDescent="0.2">
      <c r="A40" s="2" t="s">
        <v>93</v>
      </c>
      <c r="B40" s="3">
        <v>4303970</v>
      </c>
      <c r="C40" s="7" t="s">
        <v>436</v>
      </c>
      <c r="D40" s="7" t="s">
        <v>462</v>
      </c>
      <c r="E40" s="8" t="s">
        <v>434</v>
      </c>
      <c r="F40" s="8" t="s">
        <v>439</v>
      </c>
      <c r="G40" s="30">
        <v>432102112.74140197</v>
      </c>
      <c r="H40" s="13">
        <v>410830202.40923202</v>
      </c>
      <c r="I40" s="13">
        <v>428490608.12323701</v>
      </c>
      <c r="J40" s="13">
        <v>436106907.206738</v>
      </c>
      <c r="K40" s="30">
        <v>412252347.07049102</v>
      </c>
      <c r="L40" s="13">
        <v>400752731.20849103</v>
      </c>
      <c r="M40" s="13">
        <v>395424377.50692999</v>
      </c>
      <c r="N40" s="13">
        <v>382257680.61532801</v>
      </c>
      <c r="O40" s="30">
        <v>358100192.07793403</v>
      </c>
      <c r="P40" s="13">
        <v>333635049.18418998</v>
      </c>
      <c r="Q40" s="13">
        <v>315028795.63438702</v>
      </c>
      <c r="R40" s="13">
        <v>310270679.75148302</v>
      </c>
      <c r="S40" s="30">
        <v>296580216.14557099</v>
      </c>
      <c r="T40" s="13">
        <v>289112681.02965897</v>
      </c>
      <c r="U40" s="13">
        <v>298076482.94842303</v>
      </c>
      <c r="V40" s="13">
        <v>298807256.24292302</v>
      </c>
      <c r="W40" s="30">
        <v>280009772.74379498</v>
      </c>
      <c r="X40" s="13">
        <v>282336160.957358</v>
      </c>
      <c r="Y40" s="13">
        <v>279159418.22521698</v>
      </c>
      <c r="Z40" s="13">
        <v>286554190.298567</v>
      </c>
      <c r="AA40" s="30">
        <v>272111974.73373598</v>
      </c>
      <c r="AB40" s="13">
        <v>261571250.37634701</v>
      </c>
      <c r="AC40" s="13">
        <v>254763888.19234499</v>
      </c>
      <c r="AD40" s="13">
        <v>253782969.90626499</v>
      </c>
      <c r="AE40" s="30">
        <v>229986681.919563</v>
      </c>
      <c r="AF40" s="13">
        <v>234328059.37031499</v>
      </c>
      <c r="AG40" s="13">
        <v>216083409.53870699</v>
      </c>
      <c r="AH40" s="13" t="s">
        <v>55</v>
      </c>
      <c r="AI40" s="30">
        <v>198726834.43708599</v>
      </c>
      <c r="AJ40" s="13" t="s">
        <v>55</v>
      </c>
      <c r="AK40" s="13" t="s">
        <v>55</v>
      </c>
      <c r="AL40" s="13" t="s">
        <v>55</v>
      </c>
      <c r="AM40" s="30">
        <v>167210295.34913701</v>
      </c>
      <c r="AN40" s="13" t="s">
        <v>55</v>
      </c>
      <c r="AO40" s="13" t="s">
        <v>55</v>
      </c>
      <c r="AP40" s="13" t="s">
        <v>55</v>
      </c>
      <c r="AQ40" s="30">
        <v>126140101.25536799</v>
      </c>
      <c r="AR40" s="13" t="s">
        <v>55</v>
      </c>
      <c r="AS40" s="13" t="s">
        <v>55</v>
      </c>
      <c r="AT40" s="13" t="s">
        <v>55</v>
      </c>
      <c r="AU40" s="30">
        <v>104288356.856455</v>
      </c>
      <c r="AV40" s="13" t="s">
        <v>55</v>
      </c>
      <c r="AW40" s="13" t="s">
        <v>55</v>
      </c>
      <c r="AX40" s="13" t="s">
        <v>55</v>
      </c>
      <c r="AY40" s="30">
        <v>81619500.896924794</v>
      </c>
      <c r="AZ40" s="13" t="s">
        <v>55</v>
      </c>
      <c r="BA40" s="13" t="s">
        <v>55</v>
      </c>
      <c r="BB40" s="13" t="s">
        <v>55</v>
      </c>
      <c r="BC40" s="30">
        <v>65168400.302801102</v>
      </c>
      <c r="BD40" s="13" t="s">
        <v>55</v>
      </c>
      <c r="BE40" s="13" t="s">
        <v>55</v>
      </c>
      <c r="BF40" s="14">
        <v>48411062.976935998</v>
      </c>
    </row>
    <row r="41" spans="1:58" s="1" customFormat="1" x14ac:dyDescent="0.2">
      <c r="A41" s="2" t="s">
        <v>94</v>
      </c>
      <c r="B41" s="3">
        <v>4392665</v>
      </c>
      <c r="C41" s="5" t="s">
        <v>445</v>
      </c>
      <c r="D41" s="5"/>
      <c r="E41" s="6" t="s">
        <v>443</v>
      </c>
      <c r="F41" s="6" t="s">
        <v>439</v>
      </c>
      <c r="G41" s="30">
        <v>20292196.688511301</v>
      </c>
      <c r="H41" s="13">
        <v>18393109.9335142</v>
      </c>
      <c r="I41" s="13">
        <v>19217363.605152801</v>
      </c>
      <c r="J41" s="13">
        <v>19584249.9093046</v>
      </c>
      <c r="K41" s="30">
        <v>19265871.4542077</v>
      </c>
      <c r="L41" s="13" t="s">
        <v>55</v>
      </c>
      <c r="M41" s="13" t="s">
        <v>55</v>
      </c>
      <c r="N41" s="13" t="s">
        <v>55</v>
      </c>
      <c r="O41" s="30">
        <v>16032931.5626627</v>
      </c>
      <c r="P41" s="13">
        <v>14843780.261530301</v>
      </c>
      <c r="Q41" s="13">
        <v>14022575.768299799</v>
      </c>
      <c r="R41" s="13" t="s">
        <v>55</v>
      </c>
      <c r="S41" s="30">
        <v>11824979.6780077</v>
      </c>
      <c r="T41" s="13" t="s">
        <v>55</v>
      </c>
      <c r="U41" s="13" t="s">
        <v>55</v>
      </c>
      <c r="V41" s="13" t="s">
        <v>55</v>
      </c>
      <c r="W41" s="30">
        <v>9786025.99706297</v>
      </c>
      <c r="X41" s="13" t="s">
        <v>55</v>
      </c>
      <c r="Y41" s="13" t="s">
        <v>55</v>
      </c>
      <c r="Z41" s="13">
        <v>9690334.4332329109</v>
      </c>
      <c r="AA41" s="30">
        <v>9818239.3532820009</v>
      </c>
      <c r="AB41" s="13" t="s">
        <v>55</v>
      </c>
      <c r="AC41" s="13">
        <v>9330186.5919315591</v>
      </c>
      <c r="AD41" s="13" t="s">
        <v>55</v>
      </c>
      <c r="AE41" s="30">
        <v>9414381.7540830299</v>
      </c>
      <c r="AF41" s="13" t="s">
        <v>55</v>
      </c>
      <c r="AG41" s="13">
        <v>8420521.3049167506</v>
      </c>
      <c r="AH41" s="13" t="s">
        <v>55</v>
      </c>
      <c r="AI41" s="30">
        <v>7709558.4475589097</v>
      </c>
      <c r="AJ41" s="13">
        <v>7284463.10360552</v>
      </c>
      <c r="AK41" s="13" t="s">
        <v>55</v>
      </c>
      <c r="AL41" s="13" t="s">
        <v>55</v>
      </c>
      <c r="AM41" s="30">
        <v>6559754.8956454499</v>
      </c>
      <c r="AN41" s="13" t="s">
        <v>55</v>
      </c>
      <c r="AO41" s="13" t="s">
        <v>55</v>
      </c>
      <c r="AP41" s="13" t="s">
        <v>55</v>
      </c>
      <c r="AQ41" s="30">
        <v>6260811.0340270903</v>
      </c>
      <c r="AR41" s="13" t="s">
        <v>55</v>
      </c>
      <c r="AS41" s="13" t="s">
        <v>55</v>
      </c>
      <c r="AT41" s="13" t="s">
        <v>55</v>
      </c>
      <c r="AU41" s="30">
        <v>5327623.4161988804</v>
      </c>
      <c r="AV41" s="13" t="s">
        <v>55</v>
      </c>
      <c r="AW41" s="13" t="s">
        <v>55</v>
      </c>
      <c r="AX41" s="13" t="s">
        <v>55</v>
      </c>
      <c r="AY41" s="30">
        <v>4567517.9781880397</v>
      </c>
      <c r="AZ41" s="13" t="s">
        <v>55</v>
      </c>
      <c r="BA41" s="13" t="s">
        <v>55</v>
      </c>
      <c r="BB41" s="13" t="s">
        <v>55</v>
      </c>
      <c r="BC41" s="30">
        <v>3544067.0704012201</v>
      </c>
      <c r="BD41" s="13" t="s">
        <v>55</v>
      </c>
      <c r="BE41" s="13" t="s">
        <v>55</v>
      </c>
      <c r="BF41" s="33" t="s">
        <v>55</v>
      </c>
    </row>
    <row r="42" spans="1:58" s="1" customFormat="1" x14ac:dyDescent="0.2">
      <c r="A42" s="2" t="s">
        <v>95</v>
      </c>
      <c r="B42" s="3">
        <v>4307400</v>
      </c>
      <c r="C42" s="7" t="s">
        <v>445</v>
      </c>
      <c r="D42" s="7"/>
      <c r="E42" s="8" t="s">
        <v>450</v>
      </c>
      <c r="F42" s="8" t="s">
        <v>439</v>
      </c>
      <c r="G42" s="30">
        <v>81396750.130487695</v>
      </c>
      <c r="H42" s="13">
        <v>78303001.981923699</v>
      </c>
      <c r="I42" s="13">
        <v>79213727.553625003</v>
      </c>
      <c r="J42" s="13">
        <v>81834653.385700107</v>
      </c>
      <c r="K42" s="30">
        <v>76871631.9302333</v>
      </c>
      <c r="L42" s="13">
        <v>74010751.194835797</v>
      </c>
      <c r="M42" s="13">
        <v>70384986.913629994</v>
      </c>
      <c r="N42" s="13">
        <v>66426720.233189903</v>
      </c>
      <c r="O42" s="30">
        <v>66553246.484698102</v>
      </c>
      <c r="P42" s="13">
        <v>63140931.259939902</v>
      </c>
      <c r="Q42" s="13">
        <v>59398668.799456403</v>
      </c>
      <c r="R42" s="13">
        <v>55732821.942953996</v>
      </c>
      <c r="S42" s="30">
        <v>54053417.254304998</v>
      </c>
      <c r="T42" s="13" t="s">
        <v>55</v>
      </c>
      <c r="U42" s="13" t="s">
        <v>55</v>
      </c>
      <c r="V42" s="13" t="s">
        <v>55</v>
      </c>
      <c r="W42" s="30">
        <v>52612286.084010601</v>
      </c>
      <c r="X42" s="13" t="s">
        <v>55</v>
      </c>
      <c r="Y42" s="13" t="s">
        <v>55</v>
      </c>
      <c r="Z42" s="13" t="s">
        <v>55</v>
      </c>
      <c r="AA42" s="30">
        <v>60330132.478829503</v>
      </c>
      <c r="AB42" s="13" t="s">
        <v>55</v>
      </c>
      <c r="AC42" s="13" t="s">
        <v>55</v>
      </c>
      <c r="AD42" s="13" t="s">
        <v>55</v>
      </c>
      <c r="AE42" s="30">
        <v>62116852.003741302</v>
      </c>
      <c r="AF42" s="13" t="s">
        <v>55</v>
      </c>
      <c r="AG42" s="13" t="s">
        <v>55</v>
      </c>
      <c r="AH42" s="13">
        <v>58904521.331865199</v>
      </c>
      <c r="AI42" s="30">
        <v>55064473.432927802</v>
      </c>
      <c r="AJ42" s="13" t="s">
        <v>55</v>
      </c>
      <c r="AK42" s="13" t="s">
        <v>55</v>
      </c>
      <c r="AL42" s="13" t="s">
        <v>55</v>
      </c>
      <c r="AM42" s="30">
        <v>45700721.463540301</v>
      </c>
      <c r="AN42" s="13" t="s">
        <v>55</v>
      </c>
      <c r="AO42" s="13" t="s">
        <v>55</v>
      </c>
      <c r="AP42" s="13" t="s">
        <v>55</v>
      </c>
      <c r="AQ42" s="30">
        <v>43316374.132804804</v>
      </c>
      <c r="AR42" s="13" t="s">
        <v>55</v>
      </c>
      <c r="AS42" s="13" t="s">
        <v>55</v>
      </c>
      <c r="AT42" s="13" t="s">
        <v>55</v>
      </c>
      <c r="AU42" s="30">
        <v>35406136.327185199</v>
      </c>
      <c r="AV42" s="13" t="s">
        <v>55</v>
      </c>
      <c r="AW42" s="13" t="s">
        <v>55</v>
      </c>
      <c r="AX42" s="13" t="s">
        <v>55</v>
      </c>
      <c r="AY42" s="30">
        <v>29595039.766323201</v>
      </c>
      <c r="AZ42" s="13" t="s">
        <v>55</v>
      </c>
      <c r="BA42" s="13" t="s">
        <v>55</v>
      </c>
      <c r="BB42" s="13" t="s">
        <v>55</v>
      </c>
      <c r="BC42" s="30">
        <v>22419464.345193099</v>
      </c>
      <c r="BD42" s="13" t="s">
        <v>55</v>
      </c>
      <c r="BE42" s="13" t="s">
        <v>55</v>
      </c>
      <c r="BF42" s="14">
        <v>15839629.158275999</v>
      </c>
    </row>
    <row r="43" spans="1:58" s="1" customFormat="1" x14ac:dyDescent="0.2">
      <c r="A43" s="2" t="s">
        <v>96</v>
      </c>
      <c r="B43" s="3">
        <v>4392664</v>
      </c>
      <c r="C43" s="7" t="s">
        <v>445</v>
      </c>
      <c r="D43" s="7"/>
      <c r="E43" s="8" t="s">
        <v>443</v>
      </c>
      <c r="F43" s="8" t="s">
        <v>439</v>
      </c>
      <c r="G43" s="30">
        <v>14757391.4052079</v>
      </c>
      <c r="H43" s="13">
        <v>13275515.511012999</v>
      </c>
      <c r="I43" s="13">
        <v>13963100.622453099</v>
      </c>
      <c r="J43" s="13">
        <v>13743749.901418</v>
      </c>
      <c r="K43" s="30">
        <v>13625835.0911438</v>
      </c>
      <c r="L43" s="13" t="s">
        <v>55</v>
      </c>
      <c r="M43" s="13" t="s">
        <v>55</v>
      </c>
      <c r="N43" s="13">
        <v>12162652.9927052</v>
      </c>
      <c r="O43" s="30">
        <v>11320428.5758049</v>
      </c>
      <c r="P43" s="13" t="s">
        <v>55</v>
      </c>
      <c r="Q43" s="13" t="s">
        <v>55</v>
      </c>
      <c r="R43" s="13">
        <v>10948460.8867552</v>
      </c>
      <c r="S43" s="30">
        <v>11153538.037311999</v>
      </c>
      <c r="T43" s="13" t="s">
        <v>55</v>
      </c>
      <c r="U43" s="13" t="s">
        <v>55</v>
      </c>
      <c r="V43" s="13" t="s">
        <v>55</v>
      </c>
      <c r="W43" s="30">
        <v>10479177.632057199</v>
      </c>
      <c r="X43" s="13">
        <v>10091572.1585698</v>
      </c>
      <c r="Y43" s="13">
        <v>10103785.8416171</v>
      </c>
      <c r="Z43" s="13" t="s">
        <v>55</v>
      </c>
      <c r="AA43" s="30">
        <v>10631508.1377657</v>
      </c>
      <c r="AB43" s="13">
        <v>9892816.2822906002</v>
      </c>
      <c r="AC43" s="13">
        <v>9502028.17316911</v>
      </c>
      <c r="AD43" s="13">
        <v>9309614.3242694195</v>
      </c>
      <c r="AE43" s="30">
        <v>9093673.2139002793</v>
      </c>
      <c r="AF43" s="13" t="s">
        <v>55</v>
      </c>
      <c r="AG43" s="13">
        <v>9071949.1028321292</v>
      </c>
      <c r="AH43" s="13" t="s">
        <v>55</v>
      </c>
      <c r="AI43" s="30">
        <v>8515456.6456183605</v>
      </c>
      <c r="AJ43" s="13" t="s">
        <v>55</v>
      </c>
      <c r="AK43" s="13" t="s">
        <v>55</v>
      </c>
      <c r="AL43" s="13" t="s">
        <v>55</v>
      </c>
      <c r="AM43" s="30">
        <v>7813013.5596495699</v>
      </c>
      <c r="AN43" s="13" t="s">
        <v>55</v>
      </c>
      <c r="AO43" s="13" t="s">
        <v>55</v>
      </c>
      <c r="AP43" s="13" t="s">
        <v>55</v>
      </c>
      <c r="AQ43" s="30">
        <v>6543270.5649157604</v>
      </c>
      <c r="AR43" s="13" t="s">
        <v>55</v>
      </c>
      <c r="AS43" s="13" t="s">
        <v>55</v>
      </c>
      <c r="AT43" s="13" t="s">
        <v>55</v>
      </c>
      <c r="AU43" s="30">
        <v>5522564.2341619898</v>
      </c>
      <c r="AV43" s="13" t="s">
        <v>55</v>
      </c>
      <c r="AW43" s="13" t="s">
        <v>55</v>
      </c>
      <c r="AX43" s="13" t="s">
        <v>55</v>
      </c>
      <c r="AY43" s="30">
        <v>4523677.2339783702</v>
      </c>
      <c r="AZ43" s="13" t="s">
        <v>55</v>
      </c>
      <c r="BA43" s="13" t="s">
        <v>55</v>
      </c>
      <c r="BB43" s="13" t="s">
        <v>55</v>
      </c>
      <c r="BC43" s="30">
        <v>3603868.8872066699</v>
      </c>
      <c r="BD43" s="13" t="s">
        <v>55</v>
      </c>
      <c r="BE43" s="13" t="s">
        <v>55</v>
      </c>
      <c r="BF43" s="33" t="s">
        <v>55</v>
      </c>
    </row>
    <row r="44" spans="1:58" s="1" customFormat="1" x14ac:dyDescent="0.2">
      <c r="A44" s="2" t="s">
        <v>97</v>
      </c>
      <c r="B44" s="3">
        <v>4308938</v>
      </c>
      <c r="C44" s="7" t="s">
        <v>445</v>
      </c>
      <c r="D44" s="7"/>
      <c r="E44" s="8" t="s">
        <v>443</v>
      </c>
      <c r="F44" s="8" t="s">
        <v>439</v>
      </c>
      <c r="G44" s="30">
        <v>24580504.407585699</v>
      </c>
      <c r="H44" s="13">
        <v>23044518.364420999</v>
      </c>
      <c r="I44" s="13">
        <v>24126273.192721602</v>
      </c>
      <c r="J44" s="13">
        <v>24316127.2259815</v>
      </c>
      <c r="K44" s="30">
        <v>23362997.827661101</v>
      </c>
      <c r="L44" s="13">
        <v>21956550.648625199</v>
      </c>
      <c r="M44" s="13">
        <v>21770539.561103299</v>
      </c>
      <c r="N44" s="13">
        <v>19802773.860757601</v>
      </c>
      <c r="O44" s="30">
        <v>18972604.233679499</v>
      </c>
      <c r="P44" s="13">
        <v>16501153.619603001</v>
      </c>
      <c r="Q44" s="13">
        <v>15431485.6390584</v>
      </c>
      <c r="R44" s="13" t="s">
        <v>55</v>
      </c>
      <c r="S44" s="30">
        <v>14730616.1225926</v>
      </c>
      <c r="T44" s="13" t="s">
        <v>55</v>
      </c>
      <c r="U44" s="13" t="s">
        <v>55</v>
      </c>
      <c r="V44" s="13" t="s">
        <v>55</v>
      </c>
      <c r="W44" s="30">
        <v>11970517.760297799</v>
      </c>
      <c r="X44" s="13">
        <v>10826700.4906171</v>
      </c>
      <c r="Y44" s="13">
        <v>10494507.206091199</v>
      </c>
      <c r="Z44" s="13" t="s">
        <v>55</v>
      </c>
      <c r="AA44" s="30">
        <v>10072608.0809012</v>
      </c>
      <c r="AB44" s="13">
        <v>9675777.3830312509</v>
      </c>
      <c r="AC44" s="13">
        <v>8793373.4051183704</v>
      </c>
      <c r="AD44" s="13" t="s">
        <v>55</v>
      </c>
      <c r="AE44" s="30">
        <v>8198905.5327721396</v>
      </c>
      <c r="AF44" s="13" t="s">
        <v>55</v>
      </c>
      <c r="AG44" s="13" t="s">
        <v>55</v>
      </c>
      <c r="AH44" s="13" t="s">
        <v>55</v>
      </c>
      <c r="AI44" s="30">
        <v>7004590.6360696098</v>
      </c>
      <c r="AJ44" s="13" t="s">
        <v>55</v>
      </c>
      <c r="AK44" s="13" t="s">
        <v>55</v>
      </c>
      <c r="AL44" s="13" t="s">
        <v>55</v>
      </c>
      <c r="AM44" s="30">
        <v>5507291.7740273103</v>
      </c>
      <c r="AN44" s="13" t="s">
        <v>55</v>
      </c>
      <c r="AO44" s="13" t="s">
        <v>55</v>
      </c>
      <c r="AP44" s="13" t="s">
        <v>55</v>
      </c>
      <c r="AQ44" s="30">
        <v>5010923.5216385899</v>
      </c>
      <c r="AR44" s="13" t="s">
        <v>55</v>
      </c>
      <c r="AS44" s="13" t="s">
        <v>55</v>
      </c>
      <c r="AT44" s="13" t="s">
        <v>55</v>
      </c>
      <c r="AU44" s="30">
        <v>3950732.4779470698</v>
      </c>
      <c r="AV44" s="13" t="s">
        <v>55</v>
      </c>
      <c r="AW44" s="13" t="s">
        <v>55</v>
      </c>
      <c r="AX44" s="13" t="s">
        <v>55</v>
      </c>
      <c r="AY44" s="30">
        <v>2837562.26882351</v>
      </c>
      <c r="AZ44" s="13" t="s">
        <v>55</v>
      </c>
      <c r="BA44" s="13" t="s">
        <v>55</v>
      </c>
      <c r="BB44" s="13" t="s">
        <v>55</v>
      </c>
      <c r="BC44" s="30">
        <v>2187924.1483724499</v>
      </c>
      <c r="BD44" s="13" t="s">
        <v>55</v>
      </c>
      <c r="BE44" s="13" t="s">
        <v>55</v>
      </c>
      <c r="BF44" s="14">
        <v>1317153.058804</v>
      </c>
    </row>
    <row r="45" spans="1:58" x14ac:dyDescent="0.2">
      <c r="A45" s="18" t="s">
        <v>98</v>
      </c>
      <c r="B45" s="18">
        <v>4294217</v>
      </c>
      <c r="C45" s="19" t="s">
        <v>436</v>
      </c>
      <c r="D45" s="19" t="s">
        <v>463</v>
      </c>
      <c r="E45" s="20" t="s">
        <v>434</v>
      </c>
      <c r="F45" s="20" t="s">
        <v>439</v>
      </c>
      <c r="G45" s="31" t="s">
        <v>55</v>
      </c>
      <c r="H45" s="13" t="s">
        <v>55</v>
      </c>
      <c r="I45" s="41">
        <f>826551621*0.140562</f>
        <v>116181748.95100199</v>
      </c>
      <c r="J45" s="30">
        <v>133750275.79258899</v>
      </c>
      <c r="K45" s="30">
        <v>133750275.79258899</v>
      </c>
      <c r="L45" s="13" t="s">
        <v>55</v>
      </c>
      <c r="M45" s="13" t="s">
        <v>55</v>
      </c>
      <c r="N45" s="30">
        <v>119166792.880556</v>
      </c>
      <c r="O45" s="30">
        <v>119166792.880556</v>
      </c>
      <c r="P45" s="13" t="s">
        <v>55</v>
      </c>
      <c r="Q45" s="13" t="s">
        <v>55</v>
      </c>
      <c r="R45" s="30">
        <v>120164614.025765</v>
      </c>
      <c r="S45" s="30">
        <v>120164614.025765</v>
      </c>
      <c r="T45" s="13" t="s">
        <v>55</v>
      </c>
      <c r="U45" s="13" t="s">
        <v>55</v>
      </c>
      <c r="V45" s="30">
        <v>122995005.307007</v>
      </c>
      <c r="W45" s="30">
        <v>122995005.307007</v>
      </c>
      <c r="X45" s="13" t="s">
        <v>55</v>
      </c>
      <c r="Y45" s="13" t="s">
        <v>55</v>
      </c>
      <c r="Z45" s="30">
        <v>111180421.71915101</v>
      </c>
      <c r="AA45" s="30">
        <v>111180421.71915101</v>
      </c>
      <c r="AB45" s="13" t="s">
        <v>55</v>
      </c>
      <c r="AC45" s="13" t="s">
        <v>55</v>
      </c>
      <c r="AD45" s="30">
        <v>77568101.590042502</v>
      </c>
      <c r="AE45" s="30">
        <v>77568101.590042502</v>
      </c>
      <c r="AF45" s="13" t="s">
        <v>55</v>
      </c>
      <c r="AG45" s="13" t="s">
        <v>55</v>
      </c>
      <c r="AH45" s="30">
        <v>55699971.199753597</v>
      </c>
      <c r="AI45" s="30">
        <v>55699971.199753597</v>
      </c>
      <c r="AJ45" s="13" t="s">
        <v>55</v>
      </c>
      <c r="AK45" s="13" t="s">
        <v>55</v>
      </c>
      <c r="AL45" s="30">
        <v>40371798.505539797</v>
      </c>
      <c r="AM45" s="30">
        <v>40371798.505539797</v>
      </c>
      <c r="AN45" s="13" t="s">
        <v>55</v>
      </c>
      <c r="AO45" s="13" t="s">
        <v>55</v>
      </c>
      <c r="AP45" s="30">
        <v>28991385.860587999</v>
      </c>
      <c r="AQ45" s="30">
        <v>28991385.860587999</v>
      </c>
      <c r="AR45" s="13" t="s">
        <v>55</v>
      </c>
      <c r="AS45" s="13" t="s">
        <v>55</v>
      </c>
      <c r="AT45" s="30">
        <v>19774548.035284702</v>
      </c>
      <c r="AU45" s="30">
        <v>19774548.035284702</v>
      </c>
      <c r="AV45" s="13" t="s">
        <v>55</v>
      </c>
      <c r="AW45" s="13" t="s">
        <v>55</v>
      </c>
      <c r="AX45" s="30">
        <v>16901815.122315101</v>
      </c>
      <c r="AY45" s="30">
        <v>16901815.122315101</v>
      </c>
      <c r="AZ45" s="13" t="s">
        <v>55</v>
      </c>
      <c r="BA45" s="13" t="s">
        <v>55</v>
      </c>
      <c r="BB45" s="30">
        <v>14187988.0393642</v>
      </c>
      <c r="BC45" s="30">
        <v>14187988.0393642</v>
      </c>
      <c r="BD45" s="13" t="s">
        <v>55</v>
      </c>
      <c r="BE45" s="13" t="s">
        <v>55</v>
      </c>
      <c r="BF45" s="14">
        <v>7965619.601764</v>
      </c>
    </row>
    <row r="46" spans="1:58" s="1" customFormat="1" x14ac:dyDescent="0.2">
      <c r="A46" s="2" t="s">
        <v>99</v>
      </c>
      <c r="B46" s="3">
        <v>4306584</v>
      </c>
      <c r="C46" s="7" t="s">
        <v>436</v>
      </c>
      <c r="D46" s="7" t="s">
        <v>464</v>
      </c>
      <c r="E46" s="8" t="s">
        <v>443</v>
      </c>
      <c r="F46" s="8" t="s">
        <v>439</v>
      </c>
      <c r="G46" s="30">
        <v>69550475.555297807</v>
      </c>
      <c r="H46" s="13">
        <v>68084959.7289965</v>
      </c>
      <c r="I46" s="13">
        <v>71417343.453793705</v>
      </c>
      <c r="J46" s="13">
        <v>74190134.386977702</v>
      </c>
      <c r="K46" s="30">
        <v>72647889.525548607</v>
      </c>
      <c r="L46" s="13" t="s">
        <v>55</v>
      </c>
      <c r="M46" s="13" t="s">
        <v>55</v>
      </c>
      <c r="N46" s="13" t="s">
        <v>55</v>
      </c>
      <c r="O46" s="30">
        <v>63688100.358422898</v>
      </c>
      <c r="P46" s="13" t="s">
        <v>55</v>
      </c>
      <c r="Q46" s="13">
        <v>55356076.893676698</v>
      </c>
      <c r="R46" s="13">
        <v>55999011.578650102</v>
      </c>
      <c r="S46" s="30">
        <v>52183946.344195701</v>
      </c>
      <c r="T46" s="13">
        <v>51654448.796866298</v>
      </c>
      <c r="U46" s="13" t="s">
        <v>55</v>
      </c>
      <c r="V46" s="13" t="s">
        <v>55</v>
      </c>
      <c r="W46" s="30">
        <v>45309116.5651308</v>
      </c>
      <c r="X46" s="13">
        <v>44729999.417665102</v>
      </c>
      <c r="Y46" s="13" t="s">
        <v>55</v>
      </c>
      <c r="Z46" s="13" t="s">
        <v>55</v>
      </c>
      <c r="AA46" s="30">
        <v>41688423.163815796</v>
      </c>
      <c r="AB46" s="13" t="s">
        <v>55</v>
      </c>
      <c r="AC46" s="13" t="s">
        <v>55</v>
      </c>
      <c r="AD46" s="13" t="s">
        <v>55</v>
      </c>
      <c r="AE46" s="30">
        <v>32419110.2957047</v>
      </c>
      <c r="AF46" s="13" t="s">
        <v>55</v>
      </c>
      <c r="AG46" s="13" t="s">
        <v>55</v>
      </c>
      <c r="AH46" s="13" t="s">
        <v>55</v>
      </c>
      <c r="AI46" s="30">
        <v>26933054.5202526</v>
      </c>
      <c r="AJ46" s="13" t="s">
        <v>55</v>
      </c>
      <c r="AK46" s="13" t="s">
        <v>55</v>
      </c>
      <c r="AL46" s="13" t="s">
        <v>55</v>
      </c>
      <c r="AM46" s="30">
        <v>21523078.9422829</v>
      </c>
      <c r="AN46" s="13" t="s">
        <v>55</v>
      </c>
      <c r="AO46" s="13" t="s">
        <v>55</v>
      </c>
      <c r="AP46" s="13" t="s">
        <v>55</v>
      </c>
      <c r="AQ46" s="30">
        <v>20355708.457218401</v>
      </c>
      <c r="AR46" s="13" t="s">
        <v>55</v>
      </c>
      <c r="AS46" s="13" t="s">
        <v>55</v>
      </c>
      <c r="AT46" s="13" t="s">
        <v>55</v>
      </c>
      <c r="AU46" s="30">
        <v>13026079.390537299</v>
      </c>
      <c r="AV46" s="13" t="s">
        <v>55</v>
      </c>
      <c r="AW46" s="13" t="s">
        <v>55</v>
      </c>
      <c r="AX46" s="13" t="s">
        <v>55</v>
      </c>
      <c r="AY46" s="30">
        <v>9821723.3660882693</v>
      </c>
      <c r="AZ46" s="13" t="s">
        <v>55</v>
      </c>
      <c r="BA46" s="13" t="s">
        <v>55</v>
      </c>
      <c r="BB46" s="13" t="s">
        <v>55</v>
      </c>
      <c r="BC46" s="30">
        <v>6275540.1968206102</v>
      </c>
      <c r="BD46" s="13" t="s">
        <v>55</v>
      </c>
      <c r="BE46" s="13" t="s">
        <v>55</v>
      </c>
      <c r="BF46" s="14">
        <v>3370191.141812</v>
      </c>
    </row>
    <row r="47" spans="1:58" x14ac:dyDescent="0.2">
      <c r="A47" s="18" t="s">
        <v>100</v>
      </c>
      <c r="B47" s="18">
        <v>4306514</v>
      </c>
      <c r="C47" s="19" t="s">
        <v>446</v>
      </c>
      <c r="D47" s="19"/>
      <c r="E47" s="20" t="s">
        <v>438</v>
      </c>
      <c r="F47" s="20" t="s">
        <v>439</v>
      </c>
      <c r="G47" s="30">
        <v>56156452.3284811</v>
      </c>
      <c r="H47" s="13" t="s">
        <v>55</v>
      </c>
      <c r="I47" s="13" t="s">
        <v>55</v>
      </c>
      <c r="J47" s="13" t="s">
        <v>55</v>
      </c>
      <c r="K47" s="30">
        <v>55919538.141863197</v>
      </c>
      <c r="L47" s="13" t="s">
        <v>55</v>
      </c>
      <c r="M47" s="13" t="s">
        <v>55</v>
      </c>
      <c r="N47" s="13" t="s">
        <v>55</v>
      </c>
      <c r="O47" s="30">
        <v>53592497.625831001</v>
      </c>
      <c r="P47" s="13" t="s">
        <v>55</v>
      </c>
      <c r="Q47" s="13" t="s">
        <v>55</v>
      </c>
      <c r="R47" s="13" t="s">
        <v>55</v>
      </c>
      <c r="S47" s="30">
        <v>48325264.042281203</v>
      </c>
      <c r="T47" s="13" t="s">
        <v>55</v>
      </c>
      <c r="U47" s="13" t="s">
        <v>55</v>
      </c>
      <c r="V47" s="13" t="s">
        <v>55</v>
      </c>
      <c r="W47" s="30">
        <v>51054537.418032199</v>
      </c>
      <c r="X47" s="13" t="s">
        <v>55</v>
      </c>
      <c r="Y47" s="13" t="s">
        <v>55</v>
      </c>
      <c r="Z47" s="13" t="s">
        <v>55</v>
      </c>
      <c r="AA47" s="30">
        <v>48799679.561067797</v>
      </c>
      <c r="AB47" s="13" t="s">
        <v>55</v>
      </c>
      <c r="AC47" s="13" t="s">
        <v>55</v>
      </c>
      <c r="AD47" s="13" t="s">
        <v>55</v>
      </c>
      <c r="AE47" s="30">
        <v>42191268.724368699</v>
      </c>
      <c r="AF47" s="13" t="s">
        <v>55</v>
      </c>
      <c r="AG47" s="13" t="s">
        <v>55</v>
      </c>
      <c r="AH47" s="13" t="s">
        <v>55</v>
      </c>
      <c r="AI47" s="30">
        <v>44706776.0665332</v>
      </c>
      <c r="AJ47" s="13" t="s">
        <v>55</v>
      </c>
      <c r="AK47" s="13" t="s">
        <v>55</v>
      </c>
      <c r="AL47" s="13" t="s">
        <v>55</v>
      </c>
      <c r="AM47" s="30">
        <v>44817554.914970398</v>
      </c>
      <c r="AN47" s="13" t="s">
        <v>55</v>
      </c>
      <c r="AO47" s="13" t="s">
        <v>55</v>
      </c>
      <c r="AP47" s="13" t="s">
        <v>55</v>
      </c>
      <c r="AQ47" s="30">
        <v>40709077.799801797</v>
      </c>
      <c r="AR47" s="13" t="s">
        <v>55</v>
      </c>
      <c r="AS47" s="13" t="s">
        <v>55</v>
      </c>
      <c r="AT47" s="13" t="s">
        <v>55</v>
      </c>
      <c r="AU47" s="30">
        <v>29641582.357658401</v>
      </c>
      <c r="AV47" s="13" t="s">
        <v>55</v>
      </c>
      <c r="AW47" s="13" t="s">
        <v>55</v>
      </c>
      <c r="AX47" s="13" t="s">
        <v>55</v>
      </c>
      <c r="AY47" s="30">
        <v>20684084.263330799</v>
      </c>
      <c r="AZ47" s="13" t="s">
        <v>55</v>
      </c>
      <c r="BA47" s="13" t="s">
        <v>55</v>
      </c>
      <c r="BB47" s="13" t="s">
        <v>55</v>
      </c>
      <c r="BC47" s="30">
        <v>12506258.289174899</v>
      </c>
      <c r="BD47" s="13" t="s">
        <v>55</v>
      </c>
      <c r="BE47" s="13" t="s">
        <v>55</v>
      </c>
      <c r="BF47" s="14">
        <v>3160543.5584359998</v>
      </c>
    </row>
    <row r="48" spans="1:58" x14ac:dyDescent="0.2">
      <c r="A48" s="18" t="s">
        <v>101</v>
      </c>
      <c r="B48" s="18">
        <v>4331837</v>
      </c>
      <c r="C48" s="19" t="s">
        <v>445</v>
      </c>
      <c r="D48" s="19"/>
      <c r="E48" s="20" t="s">
        <v>434</v>
      </c>
      <c r="F48" s="20" t="s">
        <v>439</v>
      </c>
      <c r="G48" s="30">
        <v>40846314.446442001</v>
      </c>
      <c r="H48" s="13" t="s">
        <v>55</v>
      </c>
      <c r="I48" s="13" t="s">
        <v>55</v>
      </c>
      <c r="J48" s="30">
        <v>38338836.854201399</v>
      </c>
      <c r="K48" s="30">
        <v>38338836.854201399</v>
      </c>
      <c r="L48" s="13" t="s">
        <v>55</v>
      </c>
      <c r="M48" s="13" t="s">
        <v>55</v>
      </c>
      <c r="N48" s="30">
        <v>34914328.339919701</v>
      </c>
      <c r="O48" s="30">
        <v>34914328.339919701</v>
      </c>
      <c r="P48" s="13" t="s">
        <v>55</v>
      </c>
      <c r="Q48" s="13" t="s">
        <v>55</v>
      </c>
      <c r="R48" s="30">
        <v>30109969.1220612</v>
      </c>
      <c r="S48" s="30">
        <v>30109969.1220612</v>
      </c>
      <c r="T48" s="13" t="s">
        <v>55</v>
      </c>
      <c r="U48" s="13" t="s">
        <v>55</v>
      </c>
      <c r="V48" s="30">
        <v>29773189.583727099</v>
      </c>
      <c r="W48" s="30">
        <v>29773189.583727099</v>
      </c>
      <c r="X48" s="13" t="s">
        <v>55</v>
      </c>
      <c r="Y48" s="13" t="s">
        <v>55</v>
      </c>
      <c r="Z48" s="30">
        <v>31802437.641200598</v>
      </c>
      <c r="AA48" s="30">
        <v>31802437.641200598</v>
      </c>
      <c r="AB48" s="13" t="s">
        <v>55</v>
      </c>
      <c r="AC48" s="13" t="s">
        <v>55</v>
      </c>
      <c r="AD48" s="30">
        <v>29658995.035614099</v>
      </c>
      <c r="AE48" s="30">
        <v>29658995.035614099</v>
      </c>
      <c r="AF48" s="13" t="s">
        <v>55</v>
      </c>
      <c r="AG48" s="13" t="s">
        <v>55</v>
      </c>
      <c r="AH48" s="30">
        <v>19985197.905436601</v>
      </c>
      <c r="AI48" s="30">
        <v>19985197.905436601</v>
      </c>
      <c r="AJ48" s="13" t="s">
        <v>55</v>
      </c>
      <c r="AK48" s="13" t="s">
        <v>55</v>
      </c>
      <c r="AL48" s="30">
        <v>9404663.9074980691</v>
      </c>
      <c r="AM48" s="30">
        <v>9404663.9074980691</v>
      </c>
      <c r="AN48" s="13" t="s">
        <v>55</v>
      </c>
      <c r="AO48" s="13" t="s">
        <v>55</v>
      </c>
      <c r="AP48" s="13" t="s">
        <v>55</v>
      </c>
      <c r="AQ48" s="31" t="s">
        <v>55</v>
      </c>
      <c r="AR48" s="13" t="s">
        <v>55</v>
      </c>
      <c r="AS48" s="13" t="s">
        <v>55</v>
      </c>
      <c r="AT48" s="13" t="s">
        <v>55</v>
      </c>
      <c r="AU48" s="31" t="s">
        <v>55</v>
      </c>
      <c r="AV48" s="13" t="s">
        <v>55</v>
      </c>
      <c r="AW48" s="13" t="s">
        <v>55</v>
      </c>
      <c r="AX48" s="13" t="s">
        <v>55</v>
      </c>
      <c r="AY48" s="31" t="s">
        <v>55</v>
      </c>
      <c r="AZ48" s="13" t="s">
        <v>55</v>
      </c>
      <c r="BA48" s="13" t="s">
        <v>55</v>
      </c>
      <c r="BB48" s="13" t="s">
        <v>55</v>
      </c>
      <c r="BC48" s="31" t="s">
        <v>55</v>
      </c>
      <c r="BD48" s="13" t="s">
        <v>55</v>
      </c>
      <c r="BE48" s="13" t="s">
        <v>55</v>
      </c>
      <c r="BF48" s="33" t="s">
        <v>55</v>
      </c>
    </row>
    <row r="49" spans="1:58" s="1" customFormat="1" x14ac:dyDescent="0.2">
      <c r="A49" s="2" t="s">
        <v>102</v>
      </c>
      <c r="B49" s="3">
        <v>4307502</v>
      </c>
      <c r="C49" s="7" t="s">
        <v>436</v>
      </c>
      <c r="D49" s="7" t="s">
        <v>465</v>
      </c>
      <c r="E49" s="8" t="s">
        <v>443</v>
      </c>
      <c r="F49" s="8" t="s">
        <v>439</v>
      </c>
      <c r="G49" s="30">
        <v>63203387.1716059</v>
      </c>
      <c r="H49" s="13">
        <v>61442156.220569797</v>
      </c>
      <c r="I49" s="13">
        <v>64644202.080814399</v>
      </c>
      <c r="J49" s="13">
        <v>65102219.120175399</v>
      </c>
      <c r="K49" s="30">
        <v>63019955.766143002</v>
      </c>
      <c r="L49" s="13" t="s">
        <v>55</v>
      </c>
      <c r="M49" s="13" t="s">
        <v>55</v>
      </c>
      <c r="N49" s="13" t="s">
        <v>55</v>
      </c>
      <c r="O49" s="30">
        <v>55497230.953037404</v>
      </c>
      <c r="P49" s="13" t="s">
        <v>55</v>
      </c>
      <c r="Q49" s="13" t="s">
        <v>55</v>
      </c>
      <c r="R49" s="13" t="s">
        <v>55</v>
      </c>
      <c r="S49" s="30">
        <v>48353804.736532196</v>
      </c>
      <c r="T49" s="13" t="s">
        <v>55</v>
      </c>
      <c r="U49" s="13" t="s">
        <v>55</v>
      </c>
      <c r="V49" s="13" t="s">
        <v>55</v>
      </c>
      <c r="W49" s="30">
        <v>44186592.901696801</v>
      </c>
      <c r="X49" s="13" t="s">
        <v>55</v>
      </c>
      <c r="Y49" s="13" t="s">
        <v>55</v>
      </c>
      <c r="Z49" s="13" t="s">
        <v>55</v>
      </c>
      <c r="AA49" s="30">
        <v>41622861.511979997</v>
      </c>
      <c r="AB49" s="13" t="s">
        <v>55</v>
      </c>
      <c r="AC49" s="13" t="s">
        <v>55</v>
      </c>
      <c r="AD49" s="13" t="s">
        <v>55</v>
      </c>
      <c r="AE49" s="30">
        <v>37033412.187927201</v>
      </c>
      <c r="AF49" s="13" t="s">
        <v>55</v>
      </c>
      <c r="AG49" s="13" t="s">
        <v>55</v>
      </c>
      <c r="AH49" s="13" t="s">
        <v>55</v>
      </c>
      <c r="AI49" s="30">
        <v>31660854.3046358</v>
      </c>
      <c r="AJ49" s="13" t="s">
        <v>55</v>
      </c>
      <c r="AK49" s="13" t="s">
        <v>55</v>
      </c>
      <c r="AL49" s="13" t="s">
        <v>55</v>
      </c>
      <c r="AM49" s="30">
        <v>24987662.007214598</v>
      </c>
      <c r="AN49" s="13" t="s">
        <v>55</v>
      </c>
      <c r="AO49" s="13" t="s">
        <v>55</v>
      </c>
      <c r="AP49" s="13" t="s">
        <v>55</v>
      </c>
      <c r="AQ49" s="30">
        <v>20743229.104724102</v>
      </c>
      <c r="AR49" s="13" t="s">
        <v>55</v>
      </c>
      <c r="AS49" s="13" t="s">
        <v>55</v>
      </c>
      <c r="AT49" s="13" t="s">
        <v>55</v>
      </c>
      <c r="AU49" s="30">
        <v>15178860.144346399</v>
      </c>
      <c r="AV49" s="13" t="s">
        <v>55</v>
      </c>
      <c r="AW49" s="13" t="s">
        <v>55</v>
      </c>
      <c r="AX49" s="13" t="s">
        <v>55</v>
      </c>
      <c r="AY49" s="30">
        <v>11765893.1944819</v>
      </c>
      <c r="AZ49" s="13" t="s">
        <v>55</v>
      </c>
      <c r="BA49" s="13" t="s">
        <v>55</v>
      </c>
      <c r="BB49" s="13" t="s">
        <v>55</v>
      </c>
      <c r="BC49" s="30">
        <v>8906655.2611658107</v>
      </c>
      <c r="BD49" s="13" t="s">
        <v>55</v>
      </c>
      <c r="BE49" s="13" t="s">
        <v>55</v>
      </c>
      <c r="BF49" s="14">
        <v>6449235.0144199999</v>
      </c>
    </row>
    <row r="50" spans="1:58" x14ac:dyDescent="0.2">
      <c r="A50" s="18" t="s">
        <v>103</v>
      </c>
      <c r="B50" s="18">
        <v>4313389</v>
      </c>
      <c r="C50" s="19" t="s">
        <v>445</v>
      </c>
      <c r="D50" s="19"/>
      <c r="E50" s="20" t="s">
        <v>434</v>
      </c>
      <c r="F50" s="20" t="s">
        <v>439</v>
      </c>
      <c r="G50" s="31">
        <f>224940876*0.140562</f>
        <v>31618139.412311997</v>
      </c>
      <c r="H50" s="13" t="s">
        <v>55</v>
      </c>
      <c r="I50" s="13" t="s">
        <v>55</v>
      </c>
      <c r="J50" s="31">
        <f>224880076*0.140562</f>
        <v>31609593.242711999</v>
      </c>
      <c r="K50" s="31">
        <f>224880076*0.140562</f>
        <v>31609593.242711999</v>
      </c>
      <c r="L50" s="13" t="s">
        <v>55</v>
      </c>
      <c r="M50" s="13" t="s">
        <v>55</v>
      </c>
      <c r="N50" s="13" t="s">
        <v>55</v>
      </c>
      <c r="O50" s="31" t="s">
        <v>55</v>
      </c>
      <c r="P50" s="13">
        <v>18746905.371973801</v>
      </c>
      <c r="Q50" s="13">
        <v>17640292.173322201</v>
      </c>
      <c r="R50" s="13">
        <v>18277297.938435499</v>
      </c>
      <c r="S50" s="30">
        <v>18330160.278045099</v>
      </c>
      <c r="T50" s="13">
        <v>20450623.5310576</v>
      </c>
      <c r="U50" s="13">
        <v>19366737.4843463</v>
      </c>
      <c r="V50" s="13">
        <v>22152096.668454599</v>
      </c>
      <c r="W50" s="30">
        <v>19763669.540689498</v>
      </c>
      <c r="X50" s="13">
        <v>19963513.9541994</v>
      </c>
      <c r="Y50" s="13">
        <v>20090478.1400127</v>
      </c>
      <c r="Z50" s="13">
        <v>19952555.752156001</v>
      </c>
      <c r="AA50" s="30">
        <v>20092943.120168399</v>
      </c>
      <c r="AB50" s="13" t="s">
        <v>55</v>
      </c>
      <c r="AC50" s="13">
        <v>18636112.397669401</v>
      </c>
      <c r="AD50" s="13">
        <v>16813648.9741432</v>
      </c>
      <c r="AE50" s="30">
        <v>16507143.2477157</v>
      </c>
      <c r="AF50" s="13" t="s">
        <v>55</v>
      </c>
      <c r="AG50" s="13">
        <v>14794332.726698499</v>
      </c>
      <c r="AH50" s="30">
        <v>13838265.8247343</v>
      </c>
      <c r="AI50" s="30">
        <v>13838265.8247343</v>
      </c>
      <c r="AJ50" s="13" t="s">
        <v>55</v>
      </c>
      <c r="AK50" s="13" t="s">
        <v>55</v>
      </c>
      <c r="AL50" s="30">
        <v>13137905.179077599</v>
      </c>
      <c r="AM50" s="30">
        <v>13137905.179077599</v>
      </c>
      <c r="AN50" s="13" t="s">
        <v>55</v>
      </c>
      <c r="AO50" s="13" t="s">
        <v>55</v>
      </c>
      <c r="AP50" s="30">
        <v>12294644.5325405</v>
      </c>
      <c r="AQ50" s="30">
        <v>12294644.5325405</v>
      </c>
      <c r="AR50" s="13" t="s">
        <v>55</v>
      </c>
      <c r="AS50" s="13" t="s">
        <v>55</v>
      </c>
      <c r="AT50" s="30">
        <v>9703275.8620689698</v>
      </c>
      <c r="AU50" s="30">
        <v>9703275.8620689698</v>
      </c>
      <c r="AV50" s="13" t="s">
        <v>55</v>
      </c>
      <c r="AW50" s="13" t="s">
        <v>55</v>
      </c>
      <c r="AX50" s="30">
        <v>7061072.8176146401</v>
      </c>
      <c r="AY50" s="30">
        <v>7061072.8176146401</v>
      </c>
      <c r="AZ50" s="13" t="s">
        <v>55</v>
      </c>
      <c r="BA50" s="13" t="s">
        <v>55</v>
      </c>
      <c r="BB50" s="30">
        <v>4975991.3701741202</v>
      </c>
      <c r="BC50" s="30">
        <v>4975991.3701741202</v>
      </c>
      <c r="BD50" s="13" t="s">
        <v>55</v>
      </c>
      <c r="BE50" s="13" t="s">
        <v>55</v>
      </c>
      <c r="BF50" s="33" t="s">
        <v>55</v>
      </c>
    </row>
    <row r="51" spans="1:58" s="28" customFormat="1" x14ac:dyDescent="0.2">
      <c r="A51" s="9" t="s">
        <v>104</v>
      </c>
      <c r="B51" s="26">
        <v>4307128</v>
      </c>
      <c r="C51" s="11" t="s">
        <v>445</v>
      </c>
      <c r="D51" s="11"/>
      <c r="E51" s="12" t="s">
        <v>443</v>
      </c>
      <c r="F51" s="12" t="s">
        <v>439</v>
      </c>
      <c r="G51" s="32">
        <v>29427671.518877201</v>
      </c>
      <c r="H51" s="27">
        <v>27249485.402639799</v>
      </c>
      <c r="I51" s="27" t="s">
        <v>55</v>
      </c>
      <c r="J51" s="27" t="s">
        <v>55</v>
      </c>
      <c r="K51" s="32">
        <v>27410531.2785316</v>
      </c>
      <c r="L51" s="27" t="s">
        <v>55</v>
      </c>
      <c r="M51" s="27">
        <v>26814488.547490399</v>
      </c>
      <c r="N51" s="27">
        <v>26165009.919726498</v>
      </c>
      <c r="O51" s="32">
        <v>25626583.494164102</v>
      </c>
      <c r="P51" s="27" t="s">
        <v>55</v>
      </c>
      <c r="Q51" s="27" t="s">
        <v>55</v>
      </c>
      <c r="R51" s="27" t="s">
        <v>55</v>
      </c>
      <c r="S51" s="32">
        <v>19135200.7066021</v>
      </c>
      <c r="T51" s="27">
        <v>18839198.796866301</v>
      </c>
      <c r="U51" s="27" t="s">
        <v>55</v>
      </c>
      <c r="V51" s="27" t="s">
        <v>55</v>
      </c>
      <c r="W51" s="32">
        <v>19870995.245503601</v>
      </c>
      <c r="X51" s="27">
        <v>18608806.504680499</v>
      </c>
      <c r="Y51" s="27" t="s">
        <v>55</v>
      </c>
      <c r="Z51" s="27" t="s">
        <v>55</v>
      </c>
      <c r="AA51" s="32">
        <v>18943354.5422411</v>
      </c>
      <c r="AB51" s="27" t="s">
        <v>55</v>
      </c>
      <c r="AC51" s="27" t="s">
        <v>55</v>
      </c>
      <c r="AD51" s="27" t="s">
        <v>55</v>
      </c>
      <c r="AE51" s="32">
        <v>15976896.323476501</v>
      </c>
      <c r="AF51" s="27" t="s">
        <v>55</v>
      </c>
      <c r="AG51" s="27" t="s">
        <v>55</v>
      </c>
      <c r="AH51" s="27" t="s">
        <v>55</v>
      </c>
      <c r="AI51" s="32">
        <v>13849748.190358801</v>
      </c>
      <c r="AJ51" s="27" t="s">
        <v>55</v>
      </c>
      <c r="AK51" s="27" t="s">
        <v>55</v>
      </c>
      <c r="AL51" s="27" t="s">
        <v>55</v>
      </c>
      <c r="AM51" s="32">
        <v>13043337.8961608</v>
      </c>
      <c r="AN51" s="27" t="s">
        <v>55</v>
      </c>
      <c r="AO51" s="27" t="s">
        <v>55</v>
      </c>
      <c r="AP51" s="27" t="s">
        <v>55</v>
      </c>
      <c r="AQ51" s="32">
        <v>11567530.723488601</v>
      </c>
      <c r="AR51" s="27" t="s">
        <v>55</v>
      </c>
      <c r="AS51" s="27" t="s">
        <v>55</v>
      </c>
      <c r="AT51" s="27" t="s">
        <v>55</v>
      </c>
      <c r="AU51" s="32">
        <v>10018989.093825201</v>
      </c>
      <c r="AV51" s="27" t="s">
        <v>55</v>
      </c>
      <c r="AW51" s="27" t="s">
        <v>55</v>
      </c>
      <c r="AX51" s="27" t="s">
        <v>55</v>
      </c>
      <c r="AY51" s="32">
        <v>8341114.0920419497</v>
      </c>
      <c r="AZ51" s="27" t="s">
        <v>55</v>
      </c>
      <c r="BA51" s="27" t="s">
        <v>55</v>
      </c>
      <c r="BB51" s="27" t="s">
        <v>55</v>
      </c>
      <c r="BC51" s="32">
        <v>3629230.4314913</v>
      </c>
      <c r="BD51" s="27" t="s">
        <v>55</v>
      </c>
      <c r="BE51" s="27" t="s">
        <v>55</v>
      </c>
      <c r="BF51" s="14">
        <v>2687844.9997959998</v>
      </c>
    </row>
    <row r="52" spans="1:58" s="1" customFormat="1" x14ac:dyDescent="0.2">
      <c r="A52" s="2" t="s">
        <v>105</v>
      </c>
      <c r="B52" s="3">
        <v>4682849</v>
      </c>
      <c r="C52" s="7" t="s">
        <v>445</v>
      </c>
      <c r="D52" s="7"/>
      <c r="E52" s="8" t="s">
        <v>447</v>
      </c>
      <c r="F52" s="8" t="s">
        <v>439</v>
      </c>
      <c r="G52" s="30">
        <v>918472</v>
      </c>
      <c r="H52" s="13" t="s">
        <v>55</v>
      </c>
      <c r="I52" s="13" t="s">
        <v>55</v>
      </c>
      <c r="J52" s="13" t="s">
        <v>55</v>
      </c>
      <c r="K52" s="30">
        <v>1695274</v>
      </c>
      <c r="L52" s="13" t="s">
        <v>55</v>
      </c>
      <c r="M52" s="13" t="s">
        <v>55</v>
      </c>
      <c r="N52" s="13" t="s">
        <v>55</v>
      </c>
      <c r="O52" s="30">
        <v>1722647</v>
      </c>
      <c r="P52" s="13" t="s">
        <v>55</v>
      </c>
      <c r="Q52" s="13" t="s">
        <v>55</v>
      </c>
      <c r="R52" s="13" t="s">
        <v>55</v>
      </c>
      <c r="S52" s="30">
        <v>1348516</v>
      </c>
      <c r="T52" s="13" t="s">
        <v>55</v>
      </c>
      <c r="U52" s="13" t="s">
        <v>55</v>
      </c>
      <c r="V52" s="13" t="s">
        <v>55</v>
      </c>
      <c r="W52" s="30">
        <v>1371440</v>
      </c>
      <c r="X52" s="13" t="s">
        <v>55</v>
      </c>
      <c r="Y52" s="13" t="s">
        <v>55</v>
      </c>
      <c r="Z52" s="13" t="s">
        <v>55</v>
      </c>
      <c r="AA52" s="30">
        <v>1525089</v>
      </c>
      <c r="AB52" s="13" t="s">
        <v>55</v>
      </c>
      <c r="AC52" s="13" t="s">
        <v>55</v>
      </c>
      <c r="AD52" s="13" t="s">
        <v>55</v>
      </c>
      <c r="AE52" s="30">
        <v>1215465</v>
      </c>
      <c r="AF52" s="13" t="s">
        <v>55</v>
      </c>
      <c r="AG52" s="13" t="s">
        <v>55</v>
      </c>
      <c r="AH52" s="13" t="s">
        <v>55</v>
      </c>
      <c r="AI52" s="30">
        <v>1305468</v>
      </c>
      <c r="AJ52" s="13" t="s">
        <v>55</v>
      </c>
      <c r="AK52" s="13" t="s">
        <v>55</v>
      </c>
      <c r="AL52" s="13" t="s">
        <v>55</v>
      </c>
      <c r="AM52" s="30">
        <v>1208854</v>
      </c>
      <c r="AN52" s="13" t="s">
        <v>55</v>
      </c>
      <c r="AO52" s="13" t="s">
        <v>55</v>
      </c>
      <c r="AP52" s="13" t="s">
        <v>55</v>
      </c>
      <c r="AQ52" s="30">
        <v>1418452</v>
      </c>
      <c r="AR52" s="13" t="s">
        <v>55</v>
      </c>
      <c r="AS52" s="13" t="s">
        <v>55</v>
      </c>
      <c r="AT52" s="13" t="s">
        <v>55</v>
      </c>
      <c r="AU52" s="30">
        <v>1438176</v>
      </c>
      <c r="AV52" s="13" t="s">
        <v>55</v>
      </c>
      <c r="AW52" s="13" t="s">
        <v>55</v>
      </c>
      <c r="AX52" s="13" t="s">
        <v>55</v>
      </c>
      <c r="AY52" s="30">
        <v>1271251</v>
      </c>
      <c r="AZ52" s="13" t="s">
        <v>55</v>
      </c>
      <c r="BA52" s="13" t="s">
        <v>55</v>
      </c>
      <c r="BB52" s="13" t="s">
        <v>55</v>
      </c>
      <c r="BC52" s="30">
        <v>935018</v>
      </c>
      <c r="BD52" s="13" t="s">
        <v>55</v>
      </c>
      <c r="BE52" s="13" t="s">
        <v>55</v>
      </c>
      <c r="BF52" s="33" t="s">
        <v>55</v>
      </c>
    </row>
    <row r="53" spans="1:58" s="1" customFormat="1" x14ac:dyDescent="0.2">
      <c r="A53" s="2" t="s">
        <v>106</v>
      </c>
      <c r="B53" s="3">
        <v>4250839</v>
      </c>
      <c r="C53" s="5" t="s">
        <v>436</v>
      </c>
      <c r="D53" s="5" t="s">
        <v>466</v>
      </c>
      <c r="E53" s="6" t="s">
        <v>450</v>
      </c>
      <c r="F53" s="6" t="s">
        <v>439</v>
      </c>
      <c r="G53" s="30">
        <v>298597074.03004098</v>
      </c>
      <c r="H53" s="13">
        <v>273279755.98442602</v>
      </c>
      <c r="I53" s="13">
        <v>285457761.70644701</v>
      </c>
      <c r="J53" s="13">
        <v>296946237.79554898</v>
      </c>
      <c r="K53" s="30">
        <v>275311958.41072899</v>
      </c>
      <c r="L53" s="13">
        <v>265240690.987524</v>
      </c>
      <c r="M53" s="13">
        <v>257697436.77502301</v>
      </c>
      <c r="N53" s="13">
        <v>247202466.19662401</v>
      </c>
      <c r="O53" s="30">
        <v>232373826.700977</v>
      </c>
      <c r="P53" s="13">
        <v>220165994.43364599</v>
      </c>
      <c r="Q53" s="13">
        <v>207374979.40347901</v>
      </c>
      <c r="R53" s="13">
        <v>209279685.39960501</v>
      </c>
      <c r="S53" s="30">
        <v>192941930.94831201</v>
      </c>
      <c r="T53" s="13">
        <v>186563990.90654701</v>
      </c>
      <c r="U53" s="13">
        <v>196337191.51352799</v>
      </c>
      <c r="V53" s="13">
        <v>196411200.45890701</v>
      </c>
      <c r="W53" s="30">
        <v>180768137.604141</v>
      </c>
      <c r="X53" s="13">
        <v>177189467.01800901</v>
      </c>
      <c r="Y53" s="13">
        <v>180323073.54140899</v>
      </c>
      <c r="Z53" s="13">
        <v>188003956.450353</v>
      </c>
      <c r="AA53" s="30">
        <v>175382727.80364901</v>
      </c>
      <c r="AB53" s="13">
        <v>172317533.871259</v>
      </c>
      <c r="AC53" s="13">
        <v>167099127.369275</v>
      </c>
      <c r="AD53" s="13">
        <v>162884248.09193501</v>
      </c>
      <c r="AE53" s="30">
        <v>153090125.18886301</v>
      </c>
      <c r="AF53" s="13">
        <v>153405942.87856099</v>
      </c>
      <c r="AG53" s="13">
        <v>152698852.256832</v>
      </c>
      <c r="AH53" s="13">
        <v>149926633.89215401</v>
      </c>
      <c r="AI53" s="30">
        <v>123982787.463422</v>
      </c>
      <c r="AJ53" s="13">
        <v>121105815.52588999</v>
      </c>
      <c r="AK53" s="13">
        <v>117940482.211399</v>
      </c>
      <c r="AL53" s="13">
        <v>106851183.227659</v>
      </c>
      <c r="AM53" s="30">
        <v>92300660.429013103</v>
      </c>
      <c r="AN53" s="13">
        <v>88993593.223100096</v>
      </c>
      <c r="AO53" s="13">
        <v>82672128.868219003</v>
      </c>
      <c r="AP53" s="13">
        <v>81097057.328529105</v>
      </c>
      <c r="AQ53" s="30">
        <v>71697603.733069003</v>
      </c>
      <c r="AR53" s="13">
        <v>69613898.119557604</v>
      </c>
      <c r="AS53" s="13">
        <v>66754689.362117797</v>
      </c>
      <c r="AT53" s="13">
        <v>62829808.704046302</v>
      </c>
      <c r="AU53" s="30">
        <v>55139078.4282277</v>
      </c>
      <c r="AV53" s="13">
        <v>52912115.913899802</v>
      </c>
      <c r="AW53" s="13">
        <v>52601227.065302901</v>
      </c>
      <c r="AX53" s="13">
        <v>48862954.134264499</v>
      </c>
      <c r="AY53" s="30">
        <v>44733810.740875803</v>
      </c>
      <c r="AZ53" s="13">
        <v>41223867.501957603</v>
      </c>
      <c r="BA53" s="13">
        <v>40789252.849564701</v>
      </c>
      <c r="BB53" s="13">
        <v>36782472.285845101</v>
      </c>
      <c r="BC53" s="30">
        <v>33534080.696442202</v>
      </c>
      <c r="BD53" s="13" t="s">
        <v>55</v>
      </c>
      <c r="BE53" s="13" t="s">
        <v>55</v>
      </c>
      <c r="BF53" s="14">
        <v>21907802.757367998</v>
      </c>
    </row>
    <row r="54" spans="1:58" s="1" customFormat="1" x14ac:dyDescent="0.2">
      <c r="A54" s="2" t="s">
        <v>107</v>
      </c>
      <c r="B54" s="3">
        <v>4296054</v>
      </c>
      <c r="C54" s="5" t="s">
        <v>436</v>
      </c>
      <c r="D54" s="5" t="s">
        <v>467</v>
      </c>
      <c r="E54" s="6" t="s">
        <v>450</v>
      </c>
      <c r="F54" s="6" t="s">
        <v>439</v>
      </c>
      <c r="G54" s="30">
        <v>343051818.12909597</v>
      </c>
      <c r="H54" s="13">
        <v>325496535.14752001</v>
      </c>
      <c r="I54" s="13">
        <v>334319705.04381001</v>
      </c>
      <c r="J54" s="13">
        <v>350035804.98115098</v>
      </c>
      <c r="K54" s="30">
        <v>317279224.25463599</v>
      </c>
      <c r="L54" s="13">
        <v>296020731.17745602</v>
      </c>
      <c r="M54" s="13">
        <v>283985225.56565601</v>
      </c>
      <c r="N54" s="13">
        <v>262906785.09294</v>
      </c>
      <c r="O54" s="30">
        <v>249172716.96841601</v>
      </c>
      <c r="P54" s="13">
        <v>227046443.128939</v>
      </c>
      <c r="Q54" s="13">
        <v>213817420.12655199</v>
      </c>
      <c r="R54" s="13">
        <v>203183862.60943201</v>
      </c>
      <c r="S54" s="30">
        <v>189248308.31980899</v>
      </c>
      <c r="T54" s="13">
        <v>173435717.823167</v>
      </c>
      <c r="U54" s="13">
        <v>175538970.64391199</v>
      </c>
      <c r="V54" s="13">
        <v>172983694.35008001</v>
      </c>
      <c r="W54" s="30">
        <v>162325102.14170399</v>
      </c>
      <c r="X54" s="13">
        <v>158127653.481635</v>
      </c>
      <c r="Y54" s="13">
        <v>162615674.07922199</v>
      </c>
      <c r="Z54" s="13">
        <v>170348842.87376699</v>
      </c>
      <c r="AA54" s="30">
        <v>158612267.662563</v>
      </c>
      <c r="AB54" s="13">
        <v>143473299.512254</v>
      </c>
      <c r="AC54" s="13">
        <v>138436244.85581499</v>
      </c>
      <c r="AD54" s="13">
        <v>133431427.203343</v>
      </c>
      <c r="AE54" s="30">
        <v>127350228.217857</v>
      </c>
      <c r="AF54" s="13">
        <v>125590601.7991</v>
      </c>
      <c r="AG54" s="13">
        <v>125391877.50988901</v>
      </c>
      <c r="AH54" s="13">
        <v>126271283.478854</v>
      </c>
      <c r="AI54" s="30">
        <v>110344163.406746</v>
      </c>
      <c r="AJ54" s="13">
        <v>103543340.40913901</v>
      </c>
      <c r="AK54" s="13">
        <v>106007900.041931</v>
      </c>
      <c r="AL54" s="13">
        <v>98169539.228498101</v>
      </c>
      <c r="AM54" s="30">
        <v>89234832.839474395</v>
      </c>
      <c r="AN54" s="13">
        <v>87630568.5428036</v>
      </c>
      <c r="AO54" s="13">
        <v>84361195.024219096</v>
      </c>
      <c r="AP54" s="13">
        <v>85534094.228542</v>
      </c>
      <c r="AQ54" s="30">
        <v>76344240.006607205</v>
      </c>
      <c r="AR54" s="13">
        <v>73918833.831626102</v>
      </c>
      <c r="AS54" s="13">
        <v>72278597.082478598</v>
      </c>
      <c r="AT54" s="13">
        <v>67833528.758748293</v>
      </c>
      <c r="AU54" s="30">
        <v>59775035.445068203</v>
      </c>
      <c r="AV54" s="13">
        <v>53918117.472994298</v>
      </c>
      <c r="AW54" s="13">
        <v>43688972.462627798</v>
      </c>
      <c r="AX54" s="13">
        <v>42145158.2288526</v>
      </c>
      <c r="AY54" s="30">
        <v>41353426.094962798</v>
      </c>
      <c r="AZ54" s="13">
        <v>36535438.371182397</v>
      </c>
      <c r="BA54" s="13">
        <v>40589288.266134702</v>
      </c>
      <c r="BB54" s="13">
        <v>41437378.225683197</v>
      </c>
      <c r="BC54" s="30">
        <v>39859853.444360398</v>
      </c>
      <c r="BD54" s="13" t="s">
        <v>55</v>
      </c>
      <c r="BE54" s="13" t="s">
        <v>55</v>
      </c>
      <c r="BF54" s="14">
        <v>23927127.924215999</v>
      </c>
    </row>
    <row r="55" spans="1:58" s="1" customFormat="1" x14ac:dyDescent="0.2">
      <c r="A55" s="2" t="s">
        <v>108</v>
      </c>
      <c r="B55" s="3">
        <v>4306716</v>
      </c>
      <c r="C55" s="7" t="s">
        <v>445</v>
      </c>
      <c r="D55" s="7"/>
      <c r="E55" s="8" t="s">
        <v>443</v>
      </c>
      <c r="F55" s="8" t="s">
        <v>439</v>
      </c>
      <c r="G55" s="30">
        <v>26783483.4425564</v>
      </c>
      <c r="H55" s="13">
        <v>25773320.073654499</v>
      </c>
      <c r="I55" s="13">
        <v>26628578.956010301</v>
      </c>
      <c r="J55" s="13">
        <v>28150278.080095898</v>
      </c>
      <c r="K55" s="30">
        <v>27103042.5337657</v>
      </c>
      <c r="L55" s="13" t="s">
        <v>55</v>
      </c>
      <c r="M55" s="13" t="s">
        <v>55</v>
      </c>
      <c r="N55" s="13" t="s">
        <v>55</v>
      </c>
      <c r="O55" s="30">
        <v>24708116.441503499</v>
      </c>
      <c r="P55" s="13" t="s">
        <v>55</v>
      </c>
      <c r="Q55" s="13" t="s">
        <v>55</v>
      </c>
      <c r="R55" s="13" t="s">
        <v>55</v>
      </c>
      <c r="S55" s="30">
        <v>21730608.5108216</v>
      </c>
      <c r="T55" s="13" t="s">
        <v>55</v>
      </c>
      <c r="U55" s="13" t="s">
        <v>55</v>
      </c>
      <c r="V55" s="13" t="s">
        <v>55</v>
      </c>
      <c r="W55" s="30">
        <v>21048058.944123801</v>
      </c>
      <c r="X55" s="13" t="s">
        <v>55</v>
      </c>
      <c r="Y55" s="13" t="s">
        <v>55</v>
      </c>
      <c r="Z55" s="13" t="s">
        <v>55</v>
      </c>
      <c r="AA55" s="30">
        <v>21871844.252847102</v>
      </c>
      <c r="AB55" s="13" t="s">
        <v>55</v>
      </c>
      <c r="AC55" s="13" t="s">
        <v>55</v>
      </c>
      <c r="AD55" s="13" t="s">
        <v>55</v>
      </c>
      <c r="AE55" s="30">
        <v>19702594.1434636</v>
      </c>
      <c r="AF55" s="13" t="s">
        <v>55</v>
      </c>
      <c r="AG55" s="13" t="s">
        <v>55</v>
      </c>
      <c r="AH55" s="13" t="s">
        <v>55</v>
      </c>
      <c r="AI55" s="30">
        <v>18332689.819805901</v>
      </c>
      <c r="AJ55" s="13" t="s">
        <v>55</v>
      </c>
      <c r="AK55" s="13" t="s">
        <v>55</v>
      </c>
      <c r="AL55" s="13" t="s">
        <v>55</v>
      </c>
      <c r="AM55" s="30">
        <v>16719793.867559901</v>
      </c>
      <c r="AN55" s="13" t="s">
        <v>55</v>
      </c>
      <c r="AO55" s="13" t="s">
        <v>55</v>
      </c>
      <c r="AP55" s="13" t="s">
        <v>55</v>
      </c>
      <c r="AQ55" s="30">
        <v>13162032.540469101</v>
      </c>
      <c r="AR55" s="13" t="s">
        <v>55</v>
      </c>
      <c r="AS55" s="13" t="s">
        <v>55</v>
      </c>
      <c r="AT55" s="13" t="s">
        <v>55</v>
      </c>
      <c r="AU55" s="30">
        <v>10863799.518845201</v>
      </c>
      <c r="AV55" s="13" t="s">
        <v>55</v>
      </c>
      <c r="AW55" s="13" t="s">
        <v>55</v>
      </c>
      <c r="AX55" s="13" t="s">
        <v>55</v>
      </c>
      <c r="AY55" s="30">
        <v>8887370.8189798594</v>
      </c>
      <c r="AZ55" s="13" t="s">
        <v>55</v>
      </c>
      <c r="BA55" s="13" t="s">
        <v>55</v>
      </c>
      <c r="BB55" s="13" t="s">
        <v>55</v>
      </c>
      <c r="BC55" s="30">
        <v>6730542.92202878</v>
      </c>
      <c r="BD55" s="13" t="s">
        <v>55</v>
      </c>
      <c r="BE55" s="13" t="s">
        <v>55</v>
      </c>
      <c r="BF55" s="14">
        <v>5450199.4112719996</v>
      </c>
    </row>
    <row r="56" spans="1:58" s="1" customFormat="1" x14ac:dyDescent="0.2">
      <c r="A56" s="2" t="s">
        <v>109</v>
      </c>
      <c r="B56" s="3">
        <v>4283860</v>
      </c>
      <c r="C56" s="7" t="s">
        <v>436</v>
      </c>
      <c r="D56" s="7" t="s">
        <v>468</v>
      </c>
      <c r="E56" s="8" t="s">
        <v>450</v>
      </c>
      <c r="F56" s="8" t="s">
        <v>439</v>
      </c>
      <c r="G56" s="30">
        <v>76786810.879777297</v>
      </c>
      <c r="H56" s="13">
        <v>74676216.071855307</v>
      </c>
      <c r="I56" s="13">
        <v>80069520.9947308</v>
      </c>
      <c r="J56" s="13">
        <v>83159980.914525494</v>
      </c>
      <c r="K56" s="30">
        <v>82210372.131095901</v>
      </c>
      <c r="L56" s="13">
        <v>78231402.613121495</v>
      </c>
      <c r="M56" s="13">
        <v>77687693.546638593</v>
      </c>
      <c r="N56" s="13">
        <v>70960000.915667102</v>
      </c>
      <c r="O56" s="30">
        <v>70432804.123395503</v>
      </c>
      <c r="P56" s="13">
        <v>65712969.4586794</v>
      </c>
      <c r="Q56" s="13">
        <v>62358904.491598599</v>
      </c>
      <c r="R56" s="13">
        <v>54946763.908500403</v>
      </c>
      <c r="S56" s="30">
        <v>53658985.480187804</v>
      </c>
      <c r="T56" s="13">
        <v>49664395.4952434</v>
      </c>
      <c r="U56" s="13">
        <v>50270982.613507301</v>
      </c>
      <c r="V56" s="13">
        <v>48757724.6856189</v>
      </c>
      <c r="W56" s="30">
        <v>46186734.228012301</v>
      </c>
      <c r="X56" s="13">
        <v>45695642.2425716</v>
      </c>
      <c r="Y56" s="13" t="s">
        <v>55</v>
      </c>
      <c r="Z56" s="13" t="s">
        <v>55</v>
      </c>
      <c r="AA56" s="30">
        <v>47070879.554920301</v>
      </c>
      <c r="AB56" s="13">
        <v>44443699.945805997</v>
      </c>
      <c r="AC56" s="13" t="s">
        <v>55</v>
      </c>
      <c r="AD56" s="13" t="s">
        <v>55</v>
      </c>
      <c r="AE56" s="30">
        <v>40001166.414849997</v>
      </c>
      <c r="AF56" s="13" t="s">
        <v>55</v>
      </c>
      <c r="AG56" s="13" t="s">
        <v>55</v>
      </c>
      <c r="AH56" s="13" t="s">
        <v>55</v>
      </c>
      <c r="AI56" s="30">
        <v>28836478.361312199</v>
      </c>
      <c r="AJ56" s="13" t="s">
        <v>55</v>
      </c>
      <c r="AK56" s="13" t="s">
        <v>55</v>
      </c>
      <c r="AL56" s="13" t="s">
        <v>55</v>
      </c>
      <c r="AM56" s="30">
        <v>25149114.435712401</v>
      </c>
      <c r="AN56" s="13" t="s">
        <v>55</v>
      </c>
      <c r="AO56" s="13" t="s">
        <v>55</v>
      </c>
      <c r="AP56" s="13" t="s">
        <v>55</v>
      </c>
      <c r="AQ56" s="30">
        <v>22413176.577469401</v>
      </c>
      <c r="AR56" s="13" t="s">
        <v>55</v>
      </c>
      <c r="AS56" s="13" t="s">
        <v>55</v>
      </c>
      <c r="AT56" s="13" t="s">
        <v>55</v>
      </c>
      <c r="AU56" s="30">
        <v>16304446.511627899</v>
      </c>
      <c r="AV56" s="13" t="s">
        <v>55</v>
      </c>
      <c r="AW56" s="13" t="s">
        <v>55</v>
      </c>
      <c r="AX56" s="13" t="s">
        <v>55</v>
      </c>
      <c r="AY56" s="30">
        <v>12227656.5650151</v>
      </c>
      <c r="AZ56" s="13" t="s">
        <v>55</v>
      </c>
      <c r="BA56" s="13" t="s">
        <v>55</v>
      </c>
      <c r="BB56" s="13" t="s">
        <v>55</v>
      </c>
      <c r="BC56" s="30">
        <v>9528753.3686601296</v>
      </c>
      <c r="BD56" s="13" t="s">
        <v>55</v>
      </c>
      <c r="BE56" s="13" t="s">
        <v>55</v>
      </c>
      <c r="BF56" s="14">
        <v>6325558.7362000002</v>
      </c>
    </row>
    <row r="57" spans="1:58" s="1" customFormat="1" x14ac:dyDescent="0.2">
      <c r="A57" s="2" t="s">
        <v>110</v>
      </c>
      <c r="B57" s="3">
        <v>4676026</v>
      </c>
      <c r="C57" s="7" t="s">
        <v>445</v>
      </c>
      <c r="D57" s="7"/>
      <c r="E57" s="8" t="s">
        <v>434</v>
      </c>
      <c r="F57" s="8" t="s">
        <v>439</v>
      </c>
      <c r="G57" s="30">
        <v>16014202.864930701</v>
      </c>
      <c r="H57" s="13" t="s">
        <v>55</v>
      </c>
      <c r="I57" s="13" t="s">
        <v>55</v>
      </c>
      <c r="J57" s="13" t="s">
        <v>55</v>
      </c>
      <c r="K57" s="30">
        <v>17338171.299940199</v>
      </c>
      <c r="L57" s="13" t="s">
        <v>55</v>
      </c>
      <c r="M57" s="13" t="s">
        <v>55</v>
      </c>
      <c r="N57" s="13" t="s">
        <v>55</v>
      </c>
      <c r="O57" s="30">
        <v>16635427.044082999</v>
      </c>
      <c r="P57" s="13" t="s">
        <v>55</v>
      </c>
      <c r="Q57" s="13" t="s">
        <v>55</v>
      </c>
      <c r="R57" s="13" t="s">
        <v>55</v>
      </c>
      <c r="S57" s="30">
        <v>15316085.108216399</v>
      </c>
      <c r="T57" s="13" t="s">
        <v>55</v>
      </c>
      <c r="U57" s="13" t="s">
        <v>55</v>
      </c>
      <c r="V57" s="13" t="s">
        <v>55</v>
      </c>
      <c r="W57" s="30">
        <v>15538645.041220199</v>
      </c>
      <c r="X57" s="13" t="s">
        <v>55</v>
      </c>
      <c r="Y57" s="13" t="s">
        <v>55</v>
      </c>
      <c r="Z57" s="13" t="s">
        <v>55</v>
      </c>
      <c r="AA57" s="30">
        <v>17247377.165075999</v>
      </c>
      <c r="AB57" s="13" t="s">
        <v>55</v>
      </c>
      <c r="AC57" s="13">
        <v>15348329.5228262</v>
      </c>
      <c r="AD57" s="13" t="s">
        <v>55</v>
      </c>
      <c r="AE57" s="30">
        <v>15429697.963882299</v>
      </c>
      <c r="AF57" s="13">
        <v>12221644.8275862</v>
      </c>
      <c r="AG57" s="13" t="s">
        <v>55</v>
      </c>
      <c r="AH57" s="13">
        <v>12778723.034692399</v>
      </c>
      <c r="AI57" s="30">
        <v>10847901.1242877</v>
      </c>
      <c r="AJ57" s="13" t="s">
        <v>55</v>
      </c>
      <c r="AK57" s="13" t="s">
        <v>55</v>
      </c>
      <c r="AL57" s="13" t="s">
        <v>55</v>
      </c>
      <c r="AM57" s="30">
        <v>8589036.0087606292</v>
      </c>
      <c r="AN57" s="13" t="s">
        <v>55</v>
      </c>
      <c r="AO57" s="13" t="s">
        <v>55</v>
      </c>
      <c r="AP57" s="13" t="s">
        <v>55</v>
      </c>
      <c r="AQ57" s="30">
        <v>8122390.3204492899</v>
      </c>
      <c r="AR57" s="13" t="s">
        <v>55</v>
      </c>
      <c r="AS57" s="13" t="s">
        <v>55</v>
      </c>
      <c r="AT57" s="13" t="s">
        <v>55</v>
      </c>
      <c r="AU57" s="30">
        <v>5868770.1684041703</v>
      </c>
      <c r="AV57" s="13" t="s">
        <v>55</v>
      </c>
      <c r="AW57" s="13" t="s">
        <v>55</v>
      </c>
      <c r="AX57" s="13" t="s">
        <v>55</v>
      </c>
      <c r="AY57" s="30">
        <v>4794792.9134983104</v>
      </c>
      <c r="AZ57" s="13" t="s">
        <v>55</v>
      </c>
      <c r="BA57" s="13" t="s">
        <v>55</v>
      </c>
      <c r="BB57" s="13" t="s">
        <v>55</v>
      </c>
      <c r="BC57" s="30">
        <v>3434375.17032552</v>
      </c>
      <c r="BD57" s="13" t="s">
        <v>55</v>
      </c>
      <c r="BE57" s="13" t="s">
        <v>55</v>
      </c>
      <c r="BF57" s="33" t="s">
        <v>55</v>
      </c>
    </row>
    <row r="58" spans="1:58" s="1" customFormat="1" x14ac:dyDescent="0.2">
      <c r="A58" s="2" t="s">
        <v>111</v>
      </c>
      <c r="B58" s="3">
        <v>4676276</v>
      </c>
      <c r="C58" s="7" t="s">
        <v>445</v>
      </c>
      <c r="D58" s="7"/>
      <c r="E58" s="8" t="s">
        <v>443</v>
      </c>
      <c r="F58" s="8" t="s">
        <v>439</v>
      </c>
      <c r="G58" s="30">
        <v>20738830.974888399</v>
      </c>
      <c r="H58" s="13">
        <v>19794944.126618199</v>
      </c>
      <c r="I58" s="13">
        <v>21069947.606466301</v>
      </c>
      <c r="J58" s="13" t="s">
        <v>55</v>
      </c>
      <c r="K58" s="30">
        <v>21281840.978496999</v>
      </c>
      <c r="L58" s="13" t="s">
        <v>55</v>
      </c>
      <c r="M58" s="13" t="s">
        <v>55</v>
      </c>
      <c r="N58" s="13">
        <v>18925741.842932601</v>
      </c>
      <c r="O58" s="30">
        <v>18585856.998437598</v>
      </c>
      <c r="P58" s="13" t="s">
        <v>55</v>
      </c>
      <c r="Q58" s="13">
        <v>15873119.488130501</v>
      </c>
      <c r="R58" s="13">
        <v>14634424.879977399</v>
      </c>
      <c r="S58" s="30">
        <v>14778722.8022807</v>
      </c>
      <c r="T58" s="13" t="s">
        <v>55</v>
      </c>
      <c r="U58" s="13" t="s">
        <v>55</v>
      </c>
      <c r="V58" s="13" t="s">
        <v>55</v>
      </c>
      <c r="W58" s="30">
        <v>11659501.5775623</v>
      </c>
      <c r="X58" s="13" t="s">
        <v>55</v>
      </c>
      <c r="Y58" s="13" t="s">
        <v>55</v>
      </c>
      <c r="Z58" s="13" t="s">
        <v>55</v>
      </c>
      <c r="AA58" s="30">
        <v>9354955.0463368502</v>
      </c>
      <c r="AB58" s="13" t="s">
        <v>55</v>
      </c>
      <c r="AC58" s="13" t="s">
        <v>55</v>
      </c>
      <c r="AD58" s="13" t="s">
        <v>55</v>
      </c>
      <c r="AE58" s="30">
        <v>7302210.6626375997</v>
      </c>
      <c r="AF58" s="13" t="s">
        <v>55</v>
      </c>
      <c r="AG58" s="13" t="s">
        <v>55</v>
      </c>
      <c r="AH58" s="13" t="s">
        <v>55</v>
      </c>
      <c r="AI58" s="30">
        <v>5592884.6450023102</v>
      </c>
      <c r="AJ58" s="13" t="s">
        <v>55</v>
      </c>
      <c r="AK58" s="13" t="s">
        <v>55</v>
      </c>
      <c r="AL58" s="13" t="s">
        <v>55</v>
      </c>
      <c r="AM58" s="30">
        <v>5384648.28652409</v>
      </c>
      <c r="AN58" s="13" t="s">
        <v>55</v>
      </c>
      <c r="AO58" s="13" t="s">
        <v>55</v>
      </c>
      <c r="AP58" s="13" t="s">
        <v>55</v>
      </c>
      <c r="AQ58" s="30">
        <v>4677038.4869507803</v>
      </c>
      <c r="AR58" s="13" t="s">
        <v>55</v>
      </c>
      <c r="AS58" s="13" t="s">
        <v>55</v>
      </c>
      <c r="AT58" s="13" t="s">
        <v>55</v>
      </c>
      <c r="AU58" s="30">
        <v>3694351.5637530098</v>
      </c>
      <c r="AV58" s="13" t="s">
        <v>55</v>
      </c>
      <c r="AW58" s="13" t="s">
        <v>55</v>
      </c>
      <c r="AX58" s="13" t="s">
        <v>55</v>
      </c>
      <c r="AY58" s="30">
        <v>2973546.1082977401</v>
      </c>
      <c r="AZ58" s="13" t="s">
        <v>55</v>
      </c>
      <c r="BA58" s="13" t="s">
        <v>55</v>
      </c>
      <c r="BB58" s="13" t="s">
        <v>55</v>
      </c>
      <c r="BC58" s="30">
        <v>2206355.79106738</v>
      </c>
      <c r="BD58" s="13" t="s">
        <v>55</v>
      </c>
      <c r="BE58" s="13" t="s">
        <v>55</v>
      </c>
      <c r="BF58" s="33" t="s">
        <v>55</v>
      </c>
    </row>
    <row r="59" spans="1:58" s="1" customFormat="1" x14ac:dyDescent="0.2">
      <c r="A59" s="2" t="s">
        <v>112</v>
      </c>
      <c r="B59" s="3">
        <v>4836459</v>
      </c>
      <c r="C59" s="7" t="s">
        <v>445</v>
      </c>
      <c r="D59" s="7"/>
      <c r="E59" s="8" t="s">
        <v>434</v>
      </c>
      <c r="F59" s="8" t="s">
        <v>439</v>
      </c>
      <c r="G59" s="30">
        <v>22077128.254944</v>
      </c>
      <c r="H59" s="13" t="s">
        <v>55</v>
      </c>
      <c r="I59" s="13">
        <v>21765855.238607001</v>
      </c>
      <c r="J59" s="13">
        <v>22468825.060332201</v>
      </c>
      <c r="K59" s="30">
        <v>21987212.7947612</v>
      </c>
      <c r="L59" s="13">
        <v>21526482.217118699</v>
      </c>
      <c r="M59" s="13" t="s">
        <v>55</v>
      </c>
      <c r="N59" s="13" t="s">
        <v>55</v>
      </c>
      <c r="O59" s="30">
        <v>19753507.183775999</v>
      </c>
      <c r="P59" s="13" t="s">
        <v>55</v>
      </c>
      <c r="Q59" s="13" t="s">
        <v>55</v>
      </c>
      <c r="R59" s="13" t="s">
        <v>55</v>
      </c>
      <c r="S59" s="30">
        <v>15365443.2779445</v>
      </c>
      <c r="T59" s="13" t="s">
        <v>55</v>
      </c>
      <c r="U59" s="13" t="s">
        <v>55</v>
      </c>
      <c r="V59" s="13" t="s">
        <v>55</v>
      </c>
      <c r="W59" s="30">
        <v>14801224.1010803</v>
      </c>
      <c r="X59" s="13" t="s">
        <v>55</v>
      </c>
      <c r="Y59" s="13" t="s">
        <v>55</v>
      </c>
      <c r="Z59" s="13" t="s">
        <v>55</v>
      </c>
      <c r="AA59" s="30">
        <v>15580337.8056465</v>
      </c>
      <c r="AB59" s="13" t="s">
        <v>55</v>
      </c>
      <c r="AC59" s="13" t="s">
        <v>55</v>
      </c>
      <c r="AD59" s="13" t="s">
        <v>55</v>
      </c>
      <c r="AE59" s="30">
        <v>13029727.318512101</v>
      </c>
      <c r="AF59" s="13" t="s">
        <v>55</v>
      </c>
      <c r="AG59" s="13" t="s">
        <v>55</v>
      </c>
      <c r="AH59" s="13" t="s">
        <v>55</v>
      </c>
      <c r="AI59" s="30">
        <v>11366195.7492684</v>
      </c>
      <c r="AJ59" s="13" t="s">
        <v>55</v>
      </c>
      <c r="AK59" s="13" t="s">
        <v>55</v>
      </c>
      <c r="AL59" s="13" t="s">
        <v>55</v>
      </c>
      <c r="AM59" s="30">
        <v>9781562.2584385499</v>
      </c>
      <c r="AN59" s="13" t="s">
        <v>55</v>
      </c>
      <c r="AO59" s="13" t="s">
        <v>55</v>
      </c>
      <c r="AP59" s="13" t="s">
        <v>55</v>
      </c>
      <c r="AQ59" s="30">
        <v>7159028.4109679498</v>
      </c>
      <c r="AR59" s="13" t="s">
        <v>55</v>
      </c>
      <c r="AS59" s="13" t="s">
        <v>55</v>
      </c>
      <c r="AT59" s="13" t="s">
        <v>55</v>
      </c>
      <c r="AU59" s="30">
        <v>5067836.2469927799</v>
      </c>
      <c r="AV59" s="13" t="s">
        <v>55</v>
      </c>
      <c r="AW59" s="13" t="s">
        <v>55</v>
      </c>
      <c r="AX59" s="13" t="s">
        <v>55</v>
      </c>
      <c r="AY59" s="30">
        <v>3112297.7156191901</v>
      </c>
      <c r="AZ59" s="13" t="s">
        <v>55</v>
      </c>
      <c r="BA59" s="13" t="s">
        <v>55</v>
      </c>
      <c r="BB59" s="13" t="s">
        <v>55</v>
      </c>
      <c r="BC59" s="31" t="s">
        <v>55</v>
      </c>
      <c r="BD59" s="13" t="s">
        <v>55</v>
      </c>
      <c r="BE59" s="13" t="s">
        <v>55</v>
      </c>
      <c r="BF59" s="33" t="s">
        <v>55</v>
      </c>
    </row>
    <row r="60" spans="1:58" s="1" customFormat="1" x14ac:dyDescent="0.2">
      <c r="A60" s="2" t="s">
        <v>113</v>
      </c>
      <c r="B60" s="3">
        <v>4332463</v>
      </c>
      <c r="C60" s="5" t="s">
        <v>445</v>
      </c>
      <c r="D60" s="5"/>
      <c r="E60" s="6" t="s">
        <v>434</v>
      </c>
      <c r="F60" s="6" t="s">
        <v>439</v>
      </c>
      <c r="G60" s="30">
        <v>41683405.294902302</v>
      </c>
      <c r="H60" s="13">
        <v>39726477.095427498</v>
      </c>
      <c r="I60" s="13">
        <v>41850070.455122203</v>
      </c>
      <c r="J60" s="13">
        <v>42359546.838278197</v>
      </c>
      <c r="K60" s="30">
        <v>39174080.061706997</v>
      </c>
      <c r="L60" s="13" t="s">
        <v>55</v>
      </c>
      <c r="M60" s="13">
        <v>37996078.735035896</v>
      </c>
      <c r="N60" s="13">
        <v>36219371.241949797</v>
      </c>
      <c r="O60" s="30">
        <v>32189734.246239599</v>
      </c>
      <c r="P60" s="13">
        <v>30331643.547152001</v>
      </c>
      <c r="Q60" s="13">
        <v>27240789.037838101</v>
      </c>
      <c r="R60" s="13">
        <v>25187607.1731149</v>
      </c>
      <c r="S60" s="30">
        <v>23982184.1474098</v>
      </c>
      <c r="T60" s="13">
        <v>23320200.755456101</v>
      </c>
      <c r="U60" s="13">
        <v>23917644.669015899</v>
      </c>
      <c r="V60" s="13" t="s">
        <v>55</v>
      </c>
      <c r="W60" s="30">
        <v>21587841.429547701</v>
      </c>
      <c r="X60" s="13">
        <v>20966499.002751499</v>
      </c>
      <c r="Y60" s="13">
        <v>20604823.397891</v>
      </c>
      <c r="Z60" s="13">
        <v>20559192.1317329</v>
      </c>
      <c r="AA60" s="30">
        <v>19155104.4308175</v>
      </c>
      <c r="AB60" s="13">
        <v>17379569.910278801</v>
      </c>
      <c r="AC60" s="13">
        <v>16625931.410870999</v>
      </c>
      <c r="AD60" s="13">
        <v>15548372.7037929</v>
      </c>
      <c r="AE60" s="30">
        <v>15250377.437225699</v>
      </c>
      <c r="AF60" s="13">
        <v>15261671.6641679</v>
      </c>
      <c r="AG60" s="13">
        <v>15378287.6351768</v>
      </c>
      <c r="AH60" s="13" t="s">
        <v>55</v>
      </c>
      <c r="AI60" s="30">
        <v>14167272.1392269</v>
      </c>
      <c r="AJ60" s="13">
        <v>13542231.709042899</v>
      </c>
      <c r="AK60" s="13">
        <v>13387420.572202699</v>
      </c>
      <c r="AL60" s="13" t="s">
        <v>55</v>
      </c>
      <c r="AM60" s="30">
        <v>11767737.2133471</v>
      </c>
      <c r="AN60" s="13" t="s">
        <v>55</v>
      </c>
      <c r="AO60" s="13" t="s">
        <v>55</v>
      </c>
      <c r="AP60" s="13" t="s">
        <v>55</v>
      </c>
      <c r="AQ60" s="30">
        <v>10681553.1879749</v>
      </c>
      <c r="AR60" s="13" t="s">
        <v>55</v>
      </c>
      <c r="AS60" s="13" t="s">
        <v>55</v>
      </c>
      <c r="AT60" s="13" t="s">
        <v>55</v>
      </c>
      <c r="AU60" s="30">
        <v>8164185.8861266999</v>
      </c>
      <c r="AV60" s="13" t="s">
        <v>55</v>
      </c>
      <c r="AW60" s="13" t="s">
        <v>55</v>
      </c>
      <c r="AX60" s="13" t="s">
        <v>55</v>
      </c>
      <c r="AY60" s="30">
        <v>6268814.1539535997</v>
      </c>
      <c r="AZ60" s="13" t="s">
        <v>55</v>
      </c>
      <c r="BA60" s="13" t="s">
        <v>55</v>
      </c>
      <c r="BB60" s="13" t="s">
        <v>55</v>
      </c>
      <c r="BC60" s="30">
        <v>5706203.3308100104</v>
      </c>
      <c r="BD60" s="13" t="s">
        <v>55</v>
      </c>
      <c r="BE60" s="13" t="s">
        <v>55</v>
      </c>
      <c r="BF60" s="33" t="s">
        <v>55</v>
      </c>
    </row>
    <row r="61" spans="1:58" s="1" customFormat="1" x14ac:dyDescent="0.2">
      <c r="A61" s="2" t="s">
        <v>114</v>
      </c>
      <c r="B61" s="3">
        <v>4303897</v>
      </c>
      <c r="C61" s="5" t="s">
        <v>436</v>
      </c>
      <c r="D61" s="5" t="s">
        <v>469</v>
      </c>
      <c r="E61" s="6" t="s">
        <v>450</v>
      </c>
      <c r="F61" s="6" t="s">
        <v>439</v>
      </c>
      <c r="G61" s="30">
        <v>417346859.450212</v>
      </c>
      <c r="H61" s="13">
        <v>405125247.03765702</v>
      </c>
      <c r="I61" s="13">
        <v>420141295.06067801</v>
      </c>
      <c r="J61" s="13">
        <v>435019057.082919</v>
      </c>
      <c r="K61" s="30">
        <v>417655555.04832703</v>
      </c>
      <c r="L61" s="13">
        <v>411525819.00564802</v>
      </c>
      <c r="M61" s="13">
        <v>407050133.96106601</v>
      </c>
      <c r="N61" s="13">
        <v>389368637.79263198</v>
      </c>
      <c r="O61" s="30">
        <v>377132007.01528698</v>
      </c>
      <c r="P61" s="13">
        <v>359894027.80232102</v>
      </c>
      <c r="Q61" s="13">
        <v>338070206.53143299</v>
      </c>
      <c r="R61" s="13">
        <v>322834552.24512899</v>
      </c>
      <c r="S61" s="30">
        <v>321285950.25061399</v>
      </c>
      <c r="T61" s="13">
        <v>306037965.30497998</v>
      </c>
      <c r="U61" s="13">
        <v>315220354.86501402</v>
      </c>
      <c r="V61" s="13">
        <v>307158120.41838002</v>
      </c>
      <c r="W61" s="30">
        <v>294832923.651802</v>
      </c>
      <c r="X61" s="13">
        <v>285100710.30295998</v>
      </c>
      <c r="Y61" s="13">
        <v>289863890.68495601</v>
      </c>
      <c r="Z61" s="13">
        <v>292903940.35037398</v>
      </c>
      <c r="AA61" s="30">
        <v>277831610.186423</v>
      </c>
      <c r="AB61" s="13">
        <v>264948355.06111899</v>
      </c>
      <c r="AC61" s="13">
        <v>252439817.390663</v>
      </c>
      <c r="AD61" s="13">
        <v>258618553.06305999</v>
      </c>
      <c r="AE61" s="30">
        <v>252589553.49305701</v>
      </c>
      <c r="AF61" s="13">
        <v>247514863.86806601</v>
      </c>
      <c r="AG61" s="13">
        <v>243375235.91078001</v>
      </c>
      <c r="AH61" s="13">
        <v>237027585.18013099</v>
      </c>
      <c r="AI61" s="30">
        <v>223185043.43138799</v>
      </c>
      <c r="AJ61" s="13">
        <v>221252523.23222801</v>
      </c>
      <c r="AK61" s="13" t="s">
        <v>55</v>
      </c>
      <c r="AL61" s="13" t="s">
        <v>55</v>
      </c>
      <c r="AM61" s="30">
        <v>191228452.23524901</v>
      </c>
      <c r="AN61" s="13" t="s">
        <v>55</v>
      </c>
      <c r="AO61" s="13" t="s">
        <v>55</v>
      </c>
      <c r="AP61" s="13" t="s">
        <v>55</v>
      </c>
      <c r="AQ61" s="30">
        <v>161500233.399405</v>
      </c>
      <c r="AR61" s="13" t="s">
        <v>55</v>
      </c>
      <c r="AS61" s="13" t="s">
        <v>55</v>
      </c>
      <c r="AT61" s="13" t="s">
        <v>55</v>
      </c>
      <c r="AU61" s="30">
        <v>131019078.26784299</v>
      </c>
      <c r="AV61" s="13" t="s">
        <v>55</v>
      </c>
      <c r="AW61" s="13" t="s">
        <v>55</v>
      </c>
      <c r="AX61" s="13" t="s">
        <v>55</v>
      </c>
      <c r="AY61" s="30">
        <v>104106806.47056</v>
      </c>
      <c r="AZ61" s="13" t="s">
        <v>55</v>
      </c>
      <c r="BA61" s="13" t="s">
        <v>55</v>
      </c>
      <c r="BB61" s="13" t="s">
        <v>55</v>
      </c>
      <c r="BC61" s="30">
        <v>85810022.407267496</v>
      </c>
      <c r="BD61" s="13" t="s">
        <v>55</v>
      </c>
      <c r="BE61" s="13" t="s">
        <v>55</v>
      </c>
      <c r="BF61" s="14">
        <v>68263521.386675999</v>
      </c>
    </row>
    <row r="62" spans="1:58" s="1" customFormat="1" x14ac:dyDescent="0.2">
      <c r="A62" s="2" t="s">
        <v>115</v>
      </c>
      <c r="B62" s="3">
        <v>4814099</v>
      </c>
      <c r="C62" s="7" t="s">
        <v>445</v>
      </c>
      <c r="D62" s="7"/>
      <c r="E62" s="8" t="s">
        <v>443</v>
      </c>
      <c r="F62" s="8" t="s">
        <v>439</v>
      </c>
      <c r="G62" s="30">
        <v>31244717.131589599</v>
      </c>
      <c r="H62" s="13">
        <v>29298840.644898299</v>
      </c>
      <c r="I62" s="13">
        <v>31098331.766005401</v>
      </c>
      <c r="J62" s="13">
        <v>30967209.8929005</v>
      </c>
      <c r="K62" s="30">
        <v>30240183.0746466</v>
      </c>
      <c r="L62" s="13">
        <v>28091229.129166398</v>
      </c>
      <c r="M62" s="13" t="s">
        <v>55</v>
      </c>
      <c r="N62" s="13" t="s">
        <v>55</v>
      </c>
      <c r="O62" s="30">
        <v>24592153.447906099</v>
      </c>
      <c r="P62" s="13">
        <v>21648737.4094363</v>
      </c>
      <c r="Q62" s="13">
        <v>19481824.1014679</v>
      </c>
      <c r="R62" s="13">
        <v>17739844.959051099</v>
      </c>
      <c r="S62" s="30">
        <v>17811763.0584957</v>
      </c>
      <c r="T62" s="13">
        <v>16427269.5858982</v>
      </c>
      <c r="U62" s="13">
        <v>17198204.269446999</v>
      </c>
      <c r="V62" s="13">
        <v>17223409.917158399</v>
      </c>
      <c r="W62" s="30">
        <v>15971983.075737501</v>
      </c>
      <c r="X62" s="13">
        <v>15198834.1655869</v>
      </c>
      <c r="Y62" s="13">
        <v>14791032.4198568</v>
      </c>
      <c r="Z62" s="13" t="s">
        <v>55</v>
      </c>
      <c r="AA62" s="30">
        <v>15465941.72161</v>
      </c>
      <c r="AB62" s="13">
        <v>13585840.308303701</v>
      </c>
      <c r="AC62" s="13">
        <v>13031917.2505347</v>
      </c>
      <c r="AD62" s="13">
        <v>12371036.013813499</v>
      </c>
      <c r="AE62" s="30">
        <v>12306679.185552901</v>
      </c>
      <c r="AF62" s="13">
        <v>11065662.0689655</v>
      </c>
      <c r="AG62" s="13" t="s">
        <v>55</v>
      </c>
      <c r="AH62" s="13" t="s">
        <v>55</v>
      </c>
      <c r="AI62" s="30">
        <v>10127657.9393193</v>
      </c>
      <c r="AJ62" s="13" t="s">
        <v>55</v>
      </c>
      <c r="AK62" s="13" t="s">
        <v>55</v>
      </c>
      <c r="AL62" s="13" t="s">
        <v>55</v>
      </c>
      <c r="AM62" s="30">
        <v>8658630.1855191998</v>
      </c>
      <c r="AN62" s="13" t="s">
        <v>55</v>
      </c>
      <c r="AO62" s="13" t="s">
        <v>55</v>
      </c>
      <c r="AP62" s="13" t="s">
        <v>55</v>
      </c>
      <c r="AQ62" s="30">
        <v>6359494.8794185696</v>
      </c>
      <c r="AR62" s="13" t="s">
        <v>55</v>
      </c>
      <c r="AS62" s="13" t="s">
        <v>55</v>
      </c>
      <c r="AT62" s="13" t="s">
        <v>55</v>
      </c>
      <c r="AU62" s="30">
        <v>5021987.8107457897</v>
      </c>
      <c r="AV62" s="13" t="s">
        <v>55</v>
      </c>
      <c r="AW62" s="13" t="s">
        <v>55</v>
      </c>
      <c r="AX62" s="13" t="s">
        <v>55</v>
      </c>
      <c r="AY62" s="30">
        <v>3476825.3615481001</v>
      </c>
      <c r="AZ62" s="13" t="s">
        <v>55</v>
      </c>
      <c r="BA62" s="13" t="s">
        <v>55</v>
      </c>
      <c r="BB62" s="13" t="s">
        <v>55</v>
      </c>
      <c r="BC62" s="31" t="s">
        <v>55</v>
      </c>
      <c r="BD62" s="13" t="s">
        <v>55</v>
      </c>
      <c r="BE62" s="13" t="s">
        <v>55</v>
      </c>
      <c r="BF62" s="33" t="s">
        <v>55</v>
      </c>
    </row>
    <row r="63" spans="1:58" s="1" customFormat="1" x14ac:dyDescent="0.2">
      <c r="A63" s="2" t="s">
        <v>116</v>
      </c>
      <c r="B63" s="3">
        <v>4306603</v>
      </c>
      <c r="C63" s="7" t="s">
        <v>446</v>
      </c>
      <c r="D63" s="7"/>
      <c r="E63" s="8" t="s">
        <v>434</v>
      </c>
      <c r="F63" s="8" t="s">
        <v>439</v>
      </c>
      <c r="G63" s="30">
        <v>31282850.867018498</v>
      </c>
      <c r="H63" s="13" t="s">
        <v>55</v>
      </c>
      <c r="I63" s="13" t="s">
        <v>55</v>
      </c>
      <c r="J63" s="13" t="s">
        <v>55</v>
      </c>
      <c r="K63" s="30">
        <v>29090703.0192362</v>
      </c>
      <c r="L63" s="13" t="s">
        <v>55</v>
      </c>
      <c r="M63" s="13" t="s">
        <v>55</v>
      </c>
      <c r="N63" s="13" t="s">
        <v>55</v>
      </c>
      <c r="O63" s="30">
        <v>23569100.419691801</v>
      </c>
      <c r="P63" s="13" t="s">
        <v>55</v>
      </c>
      <c r="Q63" s="13">
        <v>20375135.5406764</v>
      </c>
      <c r="R63" s="13" t="s">
        <v>55</v>
      </c>
      <c r="S63" s="30">
        <v>18430445.6476468</v>
      </c>
      <c r="T63" s="13" t="s">
        <v>55</v>
      </c>
      <c r="U63" s="13" t="s">
        <v>55</v>
      </c>
      <c r="V63" s="13" t="s">
        <v>55</v>
      </c>
      <c r="W63" s="30">
        <v>15756356.0492607</v>
      </c>
      <c r="X63" s="13" t="s">
        <v>55</v>
      </c>
      <c r="Y63" s="13" t="s">
        <v>55</v>
      </c>
      <c r="Z63" s="13" t="s">
        <v>55</v>
      </c>
      <c r="AA63" s="30">
        <v>16053400.341186799</v>
      </c>
      <c r="AB63" s="13" t="s">
        <v>55</v>
      </c>
      <c r="AC63" s="13" t="s">
        <v>55</v>
      </c>
      <c r="AD63" s="13" t="s">
        <v>55</v>
      </c>
      <c r="AE63" s="30">
        <v>14995458.666091099</v>
      </c>
      <c r="AF63" s="13" t="s">
        <v>55</v>
      </c>
      <c r="AG63" s="13" t="s">
        <v>55</v>
      </c>
      <c r="AH63" s="13" t="s">
        <v>55</v>
      </c>
      <c r="AI63" s="30">
        <v>13329234.560295699</v>
      </c>
      <c r="AJ63" s="13" t="s">
        <v>55</v>
      </c>
      <c r="AK63" s="13" t="s">
        <v>55</v>
      </c>
      <c r="AL63" s="13" t="s">
        <v>55</v>
      </c>
      <c r="AM63" s="30">
        <v>8981058.0391651597</v>
      </c>
      <c r="AN63" s="13" t="s">
        <v>55</v>
      </c>
      <c r="AO63" s="13" t="s">
        <v>55</v>
      </c>
      <c r="AP63" s="13" t="s">
        <v>55</v>
      </c>
      <c r="AQ63" s="30">
        <v>8444401.8830525298</v>
      </c>
      <c r="AR63" s="13" t="s">
        <v>55</v>
      </c>
      <c r="AS63" s="13" t="s">
        <v>55</v>
      </c>
      <c r="AT63" s="13" t="s">
        <v>55</v>
      </c>
      <c r="AU63" s="30">
        <v>7275119.8075380903</v>
      </c>
      <c r="AV63" s="13" t="s">
        <v>55</v>
      </c>
      <c r="AW63" s="13" t="s">
        <v>55</v>
      </c>
      <c r="AX63" s="13" t="s">
        <v>55</v>
      </c>
      <c r="AY63" s="30">
        <v>6199210.8646992398</v>
      </c>
      <c r="AZ63" s="13" t="s">
        <v>55</v>
      </c>
      <c r="BA63" s="13" t="s">
        <v>55</v>
      </c>
      <c r="BB63" s="13" t="s">
        <v>55</v>
      </c>
      <c r="BC63" s="30">
        <v>5624122.6343679205</v>
      </c>
      <c r="BD63" s="13" t="s">
        <v>55</v>
      </c>
      <c r="BE63" s="13" t="s">
        <v>55</v>
      </c>
      <c r="BF63" s="14">
        <v>4892032.6925360002</v>
      </c>
    </row>
    <row r="64" spans="1:58" s="1" customFormat="1" x14ac:dyDescent="0.2">
      <c r="A64" s="2" t="s">
        <v>117</v>
      </c>
      <c r="B64" s="3">
        <v>4331948</v>
      </c>
      <c r="C64" s="7" t="s">
        <v>446</v>
      </c>
      <c r="D64" s="7"/>
      <c r="E64" s="8" t="s">
        <v>434</v>
      </c>
      <c r="F64" s="8" t="s">
        <v>439</v>
      </c>
      <c r="G64" s="30">
        <v>10801548.3094589</v>
      </c>
      <c r="H64" s="13">
        <v>10683753.4261979</v>
      </c>
      <c r="I64" s="13">
        <v>11341717.6421417</v>
      </c>
      <c r="J64" s="13">
        <v>11901399.8643512</v>
      </c>
      <c r="K64" s="30">
        <v>11608113.3709033</v>
      </c>
      <c r="L64" s="13" t="s">
        <v>55</v>
      </c>
      <c r="M64" s="13" t="s">
        <v>55</v>
      </c>
      <c r="N64" s="13">
        <v>11222450.1724506</v>
      </c>
      <c r="O64" s="30">
        <v>11041582.8814754</v>
      </c>
      <c r="P64" s="13" t="s">
        <v>55</v>
      </c>
      <c r="Q64" s="13">
        <v>8851185.6801098492</v>
      </c>
      <c r="R64" s="13">
        <v>8917628.3535724394</v>
      </c>
      <c r="S64" s="30">
        <v>8441101.4088957198</v>
      </c>
      <c r="T64" s="13" t="s">
        <v>55</v>
      </c>
      <c r="U64" s="13" t="s">
        <v>55</v>
      </c>
      <c r="V64" s="13" t="s">
        <v>55</v>
      </c>
      <c r="W64" s="30">
        <v>7779146.5170042301</v>
      </c>
      <c r="X64" s="13" t="s">
        <v>55</v>
      </c>
      <c r="Y64" s="13" t="s">
        <v>55</v>
      </c>
      <c r="Z64" s="13" t="s">
        <v>55</v>
      </c>
      <c r="AA64" s="30">
        <v>7946495.4585273601</v>
      </c>
      <c r="AB64" s="13" t="s">
        <v>55</v>
      </c>
      <c r="AC64" s="13" t="s">
        <v>55</v>
      </c>
      <c r="AD64" s="13">
        <v>7857293.5952871498</v>
      </c>
      <c r="AE64" s="30">
        <v>7367577.8113533398</v>
      </c>
      <c r="AF64" s="13" t="s">
        <v>55</v>
      </c>
      <c r="AG64" s="13" t="s">
        <v>55</v>
      </c>
      <c r="AH64" s="13" t="s">
        <v>55</v>
      </c>
      <c r="AI64" s="30">
        <v>6963426.3052518098</v>
      </c>
      <c r="AJ64" s="13" t="s">
        <v>55</v>
      </c>
      <c r="AK64" s="13" t="s">
        <v>55</v>
      </c>
      <c r="AL64" s="13" t="s">
        <v>55</v>
      </c>
      <c r="AM64" s="30">
        <v>6492281.7894872501</v>
      </c>
      <c r="AN64" s="13" t="s">
        <v>55</v>
      </c>
      <c r="AO64" s="13" t="s">
        <v>55</v>
      </c>
      <c r="AP64" s="13" t="s">
        <v>55</v>
      </c>
      <c r="AQ64" s="30">
        <v>6097253.5513709905</v>
      </c>
      <c r="AR64" s="13" t="s">
        <v>55</v>
      </c>
      <c r="AS64" s="13" t="s">
        <v>55</v>
      </c>
      <c r="AT64" s="13" t="s">
        <v>55</v>
      </c>
      <c r="AU64" s="30">
        <v>4197452.1251002401</v>
      </c>
      <c r="AV64" s="13" t="s">
        <v>55</v>
      </c>
      <c r="AW64" s="13" t="s">
        <v>55</v>
      </c>
      <c r="AX64" s="13" t="s">
        <v>55</v>
      </c>
      <c r="AY64" s="30">
        <v>2976543.7429555599</v>
      </c>
      <c r="AZ64" s="13" t="s">
        <v>55</v>
      </c>
      <c r="BA64" s="13" t="s">
        <v>55</v>
      </c>
      <c r="BB64" s="13" t="s">
        <v>55</v>
      </c>
      <c r="BC64" s="30">
        <v>2050966.2376987201</v>
      </c>
      <c r="BD64" s="13" t="s">
        <v>55</v>
      </c>
      <c r="BE64" s="13" t="s">
        <v>55</v>
      </c>
      <c r="BF64" s="33" t="s">
        <v>55</v>
      </c>
    </row>
    <row r="65" spans="1:58" s="1" customFormat="1" x14ac:dyDescent="0.2">
      <c r="A65" s="2" t="s">
        <v>118</v>
      </c>
      <c r="B65" s="3">
        <v>4384421</v>
      </c>
      <c r="C65" s="7" t="s">
        <v>436</v>
      </c>
      <c r="D65" s="7" t="s">
        <v>470</v>
      </c>
      <c r="E65" s="8" t="s">
        <v>434</v>
      </c>
      <c r="F65" s="8" t="s">
        <v>439</v>
      </c>
      <c r="G65" s="30">
        <v>76052410.978367999</v>
      </c>
      <c r="H65" s="13">
        <v>71627769.843835697</v>
      </c>
      <c r="I65" s="13">
        <v>75492556.535757497</v>
      </c>
      <c r="J65" s="13">
        <v>78421018.943516493</v>
      </c>
      <c r="K65" s="30">
        <v>71313953.341938704</v>
      </c>
      <c r="L65" s="13">
        <v>68910537.831295401</v>
      </c>
      <c r="M65" s="13">
        <v>68068066.004862905</v>
      </c>
      <c r="N65" s="13">
        <v>65884071.360986501</v>
      </c>
      <c r="O65" s="30">
        <v>59441240.082100302</v>
      </c>
      <c r="P65" s="13">
        <v>56936109.147670403</v>
      </c>
      <c r="Q65" s="13">
        <v>53854127.797517098</v>
      </c>
      <c r="R65" s="13">
        <v>53851597.9949167</v>
      </c>
      <c r="S65" s="30">
        <v>49328808.111562699</v>
      </c>
      <c r="T65" s="13">
        <v>48778541.550083898</v>
      </c>
      <c r="U65" s="13">
        <v>49601496.490666002</v>
      </c>
      <c r="V65" s="13" t="s">
        <v>55</v>
      </c>
      <c r="W65" s="30">
        <v>45231077.249661997</v>
      </c>
      <c r="X65" s="13" t="s">
        <v>55</v>
      </c>
      <c r="Y65" s="13">
        <v>46599763.5737378</v>
      </c>
      <c r="Z65" s="13" t="s">
        <v>55</v>
      </c>
      <c r="AA65" s="30">
        <v>43665429.173006304</v>
      </c>
      <c r="AB65" s="13" t="s">
        <v>55</v>
      </c>
      <c r="AC65" s="13" t="s">
        <v>55</v>
      </c>
      <c r="AD65" s="13" t="s">
        <v>55</v>
      </c>
      <c r="AE65" s="30">
        <v>37472927.692639798</v>
      </c>
      <c r="AF65" s="13" t="s">
        <v>55</v>
      </c>
      <c r="AG65" s="13" t="s">
        <v>55</v>
      </c>
      <c r="AH65" s="13" t="s">
        <v>55</v>
      </c>
      <c r="AI65" s="30">
        <v>35561585.707685202</v>
      </c>
      <c r="AJ65" s="13" t="s">
        <v>55</v>
      </c>
      <c r="AK65" s="13" t="s">
        <v>55</v>
      </c>
      <c r="AL65" s="13" t="s">
        <v>55</v>
      </c>
      <c r="AM65" s="30">
        <v>32892605.6428755</v>
      </c>
      <c r="AN65" s="13" t="s">
        <v>55</v>
      </c>
      <c r="AO65" s="13" t="s">
        <v>55</v>
      </c>
      <c r="AP65" s="13" t="s">
        <v>55</v>
      </c>
      <c r="AQ65" s="30">
        <v>27082858.110340301</v>
      </c>
      <c r="AR65" s="13" t="s">
        <v>55</v>
      </c>
      <c r="AS65" s="13" t="s">
        <v>55</v>
      </c>
      <c r="AT65" s="13" t="s">
        <v>55</v>
      </c>
      <c r="AU65" s="30">
        <v>20596674.418604601</v>
      </c>
      <c r="AV65" s="13" t="s">
        <v>55</v>
      </c>
      <c r="AW65" s="13" t="s">
        <v>55</v>
      </c>
      <c r="AX65" s="13" t="s">
        <v>55</v>
      </c>
      <c r="AY65" s="30">
        <v>13251382.375819501</v>
      </c>
      <c r="AZ65" s="13" t="s">
        <v>55</v>
      </c>
      <c r="BA65" s="13" t="s">
        <v>55</v>
      </c>
      <c r="BB65" s="13" t="s">
        <v>55</v>
      </c>
      <c r="BC65" s="30">
        <v>8360366.0862982804</v>
      </c>
      <c r="BD65" s="13" t="s">
        <v>55</v>
      </c>
      <c r="BE65" s="13" t="s">
        <v>55</v>
      </c>
      <c r="BF65" s="14">
        <v>4794886.7333399998</v>
      </c>
    </row>
    <row r="66" spans="1:58" s="1" customFormat="1" x14ac:dyDescent="0.2">
      <c r="A66" s="2" t="s">
        <v>119</v>
      </c>
      <c r="B66" s="3">
        <v>4659536</v>
      </c>
      <c r="C66" s="7" t="s">
        <v>446</v>
      </c>
      <c r="D66" s="7"/>
      <c r="E66" s="8" t="s">
        <v>434</v>
      </c>
      <c r="F66" s="8" t="s">
        <v>439</v>
      </c>
      <c r="G66" s="30">
        <v>14606302.5575596</v>
      </c>
      <c r="H66" s="13" t="s">
        <v>55</v>
      </c>
      <c r="I66" s="13">
        <v>14650394.0710223</v>
      </c>
      <c r="J66" s="13" t="s">
        <v>55</v>
      </c>
      <c r="K66" s="30">
        <v>14206913.547209</v>
      </c>
      <c r="L66" s="13" t="s">
        <v>55</v>
      </c>
      <c r="M66" s="13">
        <v>13579135.370367501</v>
      </c>
      <c r="N66" s="13">
        <v>13090012.666727699</v>
      </c>
      <c r="O66" s="30">
        <v>12511168.7038569</v>
      </c>
      <c r="P66" s="13" t="s">
        <v>55</v>
      </c>
      <c r="Q66" s="13">
        <v>10688583.7237943</v>
      </c>
      <c r="R66" s="13">
        <v>9838658.2886190396</v>
      </c>
      <c r="S66" s="30">
        <v>9440464.6052650493</v>
      </c>
      <c r="T66" s="13">
        <v>9157224.1186345797</v>
      </c>
      <c r="U66" s="13">
        <v>8882843.4341963492</v>
      </c>
      <c r="V66" s="13" t="s">
        <v>55</v>
      </c>
      <c r="W66" s="30">
        <v>7822387.4260290498</v>
      </c>
      <c r="X66" s="13">
        <v>8047637.6130093597</v>
      </c>
      <c r="Y66" s="13">
        <v>8287125.8724355698</v>
      </c>
      <c r="Z66" s="13">
        <v>8694562.5109591391</v>
      </c>
      <c r="AA66" s="30">
        <v>8283979.4365807502</v>
      </c>
      <c r="AB66" s="13">
        <v>8266762.0581682399</v>
      </c>
      <c r="AC66" s="13">
        <v>8912411.6822774597</v>
      </c>
      <c r="AD66" s="13">
        <v>8945863.1997446306</v>
      </c>
      <c r="AE66" s="30">
        <v>9066088.2077847291</v>
      </c>
      <c r="AF66" s="13" t="s">
        <v>55</v>
      </c>
      <c r="AG66" s="13" t="s">
        <v>55</v>
      </c>
      <c r="AH66" s="13" t="s">
        <v>55</v>
      </c>
      <c r="AI66" s="30">
        <v>8124026.6440782398</v>
      </c>
      <c r="AJ66" s="13" t="s">
        <v>55</v>
      </c>
      <c r="AK66" s="13" t="s">
        <v>55</v>
      </c>
      <c r="AL66" s="13" t="s">
        <v>55</v>
      </c>
      <c r="AM66" s="30">
        <v>5774817.5405823197</v>
      </c>
      <c r="AN66" s="13" t="s">
        <v>55</v>
      </c>
      <c r="AO66" s="13" t="s">
        <v>55</v>
      </c>
      <c r="AP66" s="13" t="s">
        <v>55</v>
      </c>
      <c r="AQ66" s="30">
        <v>4657659.0683845403</v>
      </c>
      <c r="AR66" s="13" t="s">
        <v>55</v>
      </c>
      <c r="AS66" s="13" t="s">
        <v>55</v>
      </c>
      <c r="AT66" s="13" t="s">
        <v>55</v>
      </c>
      <c r="AU66" s="30">
        <v>3883909.2221331201</v>
      </c>
      <c r="AV66" s="13" t="s">
        <v>55</v>
      </c>
      <c r="AW66" s="13" t="s">
        <v>55</v>
      </c>
      <c r="AX66" s="13" t="s">
        <v>55</v>
      </c>
      <c r="AY66" s="30">
        <v>3275383.9315479398</v>
      </c>
      <c r="AZ66" s="13" t="s">
        <v>55</v>
      </c>
      <c r="BA66" s="13" t="s">
        <v>55</v>
      </c>
      <c r="BB66" s="13" t="s">
        <v>55</v>
      </c>
      <c r="BC66" s="30">
        <v>2688600.7570022801</v>
      </c>
      <c r="BD66" s="13" t="s">
        <v>55</v>
      </c>
      <c r="BE66" s="13" t="s">
        <v>55</v>
      </c>
      <c r="BF66" s="33" t="s">
        <v>55</v>
      </c>
    </row>
    <row r="67" spans="1:58" s="1" customFormat="1" x14ac:dyDescent="0.2">
      <c r="A67" s="2" t="s">
        <v>120</v>
      </c>
      <c r="B67" s="3">
        <v>4330844</v>
      </c>
      <c r="C67" s="7" t="s">
        <v>446</v>
      </c>
      <c r="D67" s="7"/>
      <c r="E67" s="8" t="s">
        <v>434</v>
      </c>
      <c r="F67" s="8" t="s">
        <v>439</v>
      </c>
      <c r="G67" s="30">
        <v>53913910.862378903</v>
      </c>
      <c r="H67" s="13">
        <v>49755328.001349397</v>
      </c>
      <c r="I67" s="13">
        <v>52471251.1754959</v>
      </c>
      <c r="J67" s="13">
        <v>51591650.972412802</v>
      </c>
      <c r="K67" s="30">
        <v>49768221.200768203</v>
      </c>
      <c r="L67" s="13">
        <v>47375180.777108803</v>
      </c>
      <c r="M67" s="13" t="s">
        <v>55</v>
      </c>
      <c r="N67" s="13">
        <v>43248774.837469101</v>
      </c>
      <c r="O67" s="30">
        <v>42203831.908831902</v>
      </c>
      <c r="P67" s="13">
        <v>36717299.287271</v>
      </c>
      <c r="Q67" s="13" t="s">
        <v>55</v>
      </c>
      <c r="R67" s="13" t="s">
        <v>55</v>
      </c>
      <c r="S67" s="30">
        <v>32021171.638254199</v>
      </c>
      <c r="T67" s="13" t="s">
        <v>55</v>
      </c>
      <c r="U67" s="13" t="s">
        <v>55</v>
      </c>
      <c r="V67" s="13" t="s">
        <v>55</v>
      </c>
      <c r="W67" s="30">
        <v>27531207.380374301</v>
      </c>
      <c r="X67" s="13" t="s">
        <v>55</v>
      </c>
      <c r="Y67" s="13" t="s">
        <v>55</v>
      </c>
      <c r="Z67" s="13" t="s">
        <v>55</v>
      </c>
      <c r="AA67" s="30">
        <v>24194719.904098801</v>
      </c>
      <c r="AB67" s="13" t="s">
        <v>55</v>
      </c>
      <c r="AC67" s="13" t="s">
        <v>55</v>
      </c>
      <c r="AD67" s="13" t="s">
        <v>55</v>
      </c>
      <c r="AE67" s="30">
        <v>21599462.263472199</v>
      </c>
      <c r="AF67" s="13" t="s">
        <v>55</v>
      </c>
      <c r="AG67" s="13">
        <v>19434097.943959001</v>
      </c>
      <c r="AH67" s="13" t="s">
        <v>55</v>
      </c>
      <c r="AI67" s="30">
        <v>19005029.108270399</v>
      </c>
      <c r="AJ67" s="13" t="s">
        <v>55</v>
      </c>
      <c r="AK67" s="13" t="s">
        <v>55</v>
      </c>
      <c r="AL67" s="13" t="s">
        <v>55</v>
      </c>
      <c r="AM67" s="30">
        <v>16499334.900798799</v>
      </c>
      <c r="AN67" s="13" t="s">
        <v>55</v>
      </c>
      <c r="AO67" s="13" t="s">
        <v>55</v>
      </c>
      <c r="AP67" s="13" t="s">
        <v>55</v>
      </c>
      <c r="AQ67" s="30">
        <v>14488111.6617113</v>
      </c>
      <c r="AR67" s="13" t="s">
        <v>55</v>
      </c>
      <c r="AS67" s="13" t="s">
        <v>55</v>
      </c>
      <c r="AT67" s="13" t="s">
        <v>55</v>
      </c>
      <c r="AU67" s="30">
        <v>11258874.578989601</v>
      </c>
      <c r="AV67" s="13" t="s">
        <v>55</v>
      </c>
      <c r="AW67" s="13" t="s">
        <v>55</v>
      </c>
      <c r="AX67" s="13" t="s">
        <v>55</v>
      </c>
      <c r="AY67" s="30">
        <v>9079076.24656705</v>
      </c>
      <c r="AZ67" s="13" t="s">
        <v>55</v>
      </c>
      <c r="BA67" s="13" t="s">
        <v>55</v>
      </c>
      <c r="BB67" s="13" t="s">
        <v>55</v>
      </c>
      <c r="BC67" s="30">
        <v>7341978.1983346101</v>
      </c>
      <c r="BD67" s="13" t="s">
        <v>55</v>
      </c>
      <c r="BE67" s="13" t="s">
        <v>55</v>
      </c>
      <c r="BF67" s="33" t="s">
        <v>55</v>
      </c>
    </row>
    <row r="68" spans="1:58" s="1" customFormat="1" x14ac:dyDescent="0.2">
      <c r="A68" s="2" t="s">
        <v>121</v>
      </c>
      <c r="B68" s="3">
        <v>4676227</v>
      </c>
      <c r="C68" s="7" t="s">
        <v>445</v>
      </c>
      <c r="D68" s="7"/>
      <c r="E68" s="8" t="s">
        <v>443</v>
      </c>
      <c r="F68" s="8" t="s">
        <v>439</v>
      </c>
      <c r="G68" s="30">
        <v>36695061.764194198</v>
      </c>
      <c r="H68" s="13">
        <v>34892547.826209202</v>
      </c>
      <c r="I68" s="13">
        <v>35087941.128177598</v>
      </c>
      <c r="J68" s="13" t="s">
        <v>55</v>
      </c>
      <c r="K68" s="30">
        <v>34089190.725057498</v>
      </c>
      <c r="L68" s="13" t="s">
        <v>55</v>
      </c>
      <c r="M68" s="13" t="s">
        <v>55</v>
      </c>
      <c r="N68" s="13" t="s">
        <v>55</v>
      </c>
      <c r="O68" s="30">
        <v>30811738.657598902</v>
      </c>
      <c r="P68" s="13" t="s">
        <v>55</v>
      </c>
      <c r="Q68" s="13" t="s">
        <v>55</v>
      </c>
      <c r="R68" s="13" t="s">
        <v>55</v>
      </c>
      <c r="S68" s="30">
        <v>27393845.2368984</v>
      </c>
      <c r="T68" s="13" t="s">
        <v>55</v>
      </c>
      <c r="U68" s="13" t="s">
        <v>55</v>
      </c>
      <c r="V68" s="13" t="s">
        <v>55</v>
      </c>
      <c r="W68" s="30">
        <v>29210882.4170871</v>
      </c>
      <c r="X68" s="13" t="s">
        <v>55</v>
      </c>
      <c r="Y68" s="13" t="s">
        <v>55</v>
      </c>
      <c r="Z68" s="13" t="s">
        <v>55</v>
      </c>
      <c r="AA68" s="30">
        <v>32894133.431693502</v>
      </c>
      <c r="AB68" s="13" t="s">
        <v>55</v>
      </c>
      <c r="AC68" s="13" t="s">
        <v>55</v>
      </c>
      <c r="AD68" s="13" t="s">
        <v>55</v>
      </c>
      <c r="AE68" s="30">
        <v>29298741.9238794</v>
      </c>
      <c r="AF68" s="13" t="s">
        <v>55</v>
      </c>
      <c r="AG68" s="13" t="s">
        <v>55</v>
      </c>
      <c r="AH68" s="13" t="s">
        <v>55</v>
      </c>
      <c r="AI68" s="30">
        <v>19230584.321577098</v>
      </c>
      <c r="AJ68" s="13" t="s">
        <v>55</v>
      </c>
      <c r="AK68" s="13" t="s">
        <v>55</v>
      </c>
      <c r="AL68" s="13" t="s">
        <v>55</v>
      </c>
      <c r="AM68" s="30">
        <v>9221850.0386498291</v>
      </c>
      <c r="AN68" s="13" t="s">
        <v>55</v>
      </c>
      <c r="AO68" s="13" t="s">
        <v>55</v>
      </c>
      <c r="AP68" s="13" t="s">
        <v>55</v>
      </c>
      <c r="AQ68" s="30">
        <v>5936962.1737694098</v>
      </c>
      <c r="AR68" s="13" t="s">
        <v>55</v>
      </c>
      <c r="AS68" s="13" t="s">
        <v>55</v>
      </c>
      <c r="AT68" s="13" t="s">
        <v>55</v>
      </c>
      <c r="AU68" s="30">
        <v>5546029.6712109102</v>
      </c>
      <c r="AV68" s="13" t="s">
        <v>55</v>
      </c>
      <c r="AW68" s="13" t="s">
        <v>55</v>
      </c>
      <c r="AX68" s="13" t="s">
        <v>55</v>
      </c>
      <c r="AY68" s="30">
        <v>3603071.1348879901</v>
      </c>
      <c r="AZ68" s="13" t="s">
        <v>55</v>
      </c>
      <c r="BA68" s="13" t="s">
        <v>55</v>
      </c>
      <c r="BB68" s="13" t="s">
        <v>55</v>
      </c>
      <c r="BC68" s="30">
        <v>2611348.6752460301</v>
      </c>
      <c r="BD68" s="13" t="s">
        <v>55</v>
      </c>
      <c r="BE68" s="13" t="s">
        <v>55</v>
      </c>
      <c r="BF68" s="33" t="s">
        <v>55</v>
      </c>
    </row>
    <row r="69" spans="1:58" x14ac:dyDescent="0.2">
      <c r="A69" s="18" t="s">
        <v>122</v>
      </c>
      <c r="B69" s="18">
        <v>4306175</v>
      </c>
      <c r="C69" s="22" t="s">
        <v>436</v>
      </c>
      <c r="D69" s="22" t="s">
        <v>471</v>
      </c>
      <c r="E69" s="23" t="s">
        <v>450</v>
      </c>
      <c r="F69" s="23" t="s">
        <v>439</v>
      </c>
      <c r="G69" s="30">
        <v>110346640.810764</v>
      </c>
      <c r="H69" s="13" t="s">
        <v>55</v>
      </c>
      <c r="I69" s="13" t="s">
        <v>55</v>
      </c>
      <c r="J69" s="13" t="s">
        <v>55</v>
      </c>
      <c r="K69" s="30">
        <v>113324297.45301101</v>
      </c>
      <c r="L69" s="13" t="s">
        <v>55</v>
      </c>
      <c r="M69" s="13" t="s">
        <v>55</v>
      </c>
      <c r="N69" s="13" t="s">
        <v>55</v>
      </c>
      <c r="O69" s="30">
        <v>105345740.128052</v>
      </c>
      <c r="P69" s="13" t="s">
        <v>55</v>
      </c>
      <c r="Q69" s="13" t="s">
        <v>55</v>
      </c>
      <c r="R69" s="13" t="s">
        <v>55</v>
      </c>
      <c r="S69" s="30">
        <v>96138263.798130095</v>
      </c>
      <c r="T69" s="13" t="s">
        <v>55</v>
      </c>
      <c r="U69" s="13" t="s">
        <v>55</v>
      </c>
      <c r="V69" s="13" t="s">
        <v>55</v>
      </c>
      <c r="W69" s="30">
        <v>95866336.566003203</v>
      </c>
      <c r="X69" s="13" t="s">
        <v>55</v>
      </c>
      <c r="Y69" s="13" t="s">
        <v>55</v>
      </c>
      <c r="Z69" s="13" t="s">
        <v>55</v>
      </c>
      <c r="AA69" s="30">
        <v>107875511.242258</v>
      </c>
      <c r="AB69" s="13" t="s">
        <v>55</v>
      </c>
      <c r="AC69" s="13" t="s">
        <v>55</v>
      </c>
      <c r="AD69" s="13" t="s">
        <v>55</v>
      </c>
      <c r="AE69" s="30">
        <v>94583798.4027628</v>
      </c>
      <c r="AF69" s="13" t="s">
        <v>55</v>
      </c>
      <c r="AG69" s="13" t="s">
        <v>55</v>
      </c>
      <c r="AH69" s="13" t="s">
        <v>55</v>
      </c>
      <c r="AI69" s="30">
        <v>87119625.904820606</v>
      </c>
      <c r="AJ69" s="13" t="s">
        <v>55</v>
      </c>
      <c r="AK69" s="13" t="s">
        <v>55</v>
      </c>
      <c r="AL69" s="13" t="s">
        <v>55</v>
      </c>
      <c r="AM69" s="30">
        <v>77115930.011594996</v>
      </c>
      <c r="AN69" s="13" t="s">
        <v>55</v>
      </c>
      <c r="AO69" s="13" t="s">
        <v>55</v>
      </c>
      <c r="AP69" s="13" t="s">
        <v>55</v>
      </c>
      <c r="AQ69" s="30">
        <v>67011399.570531897</v>
      </c>
      <c r="AR69" s="13" t="s">
        <v>55</v>
      </c>
      <c r="AS69" s="13" t="s">
        <v>55</v>
      </c>
      <c r="AT69" s="13" t="s">
        <v>55</v>
      </c>
      <c r="AU69" s="30">
        <v>48491742.902967103</v>
      </c>
      <c r="AV69" s="13" t="s">
        <v>55</v>
      </c>
      <c r="AW69" s="13" t="s">
        <v>55</v>
      </c>
      <c r="AX69" s="13" t="s">
        <v>55</v>
      </c>
      <c r="AY69" s="30">
        <v>37362878.732557498</v>
      </c>
      <c r="AZ69" s="13" t="s">
        <v>55</v>
      </c>
      <c r="BA69" s="13" t="s">
        <v>55</v>
      </c>
      <c r="BB69" s="13" t="s">
        <v>55</v>
      </c>
      <c r="BC69" s="30">
        <v>30862946.252838802</v>
      </c>
      <c r="BD69" s="13" t="s">
        <v>55</v>
      </c>
      <c r="BE69" s="13" t="s">
        <v>55</v>
      </c>
      <c r="BF69" s="14">
        <v>21923055.889152002</v>
      </c>
    </row>
    <row r="70" spans="1:58" s="1" customFormat="1" x14ac:dyDescent="0.2">
      <c r="A70" s="2" t="s">
        <v>123</v>
      </c>
      <c r="B70" s="3">
        <v>4641445</v>
      </c>
      <c r="C70" s="7" t="s">
        <v>445</v>
      </c>
      <c r="D70" s="7"/>
      <c r="E70" s="8" t="s">
        <v>443</v>
      </c>
      <c r="F70" s="8" t="s">
        <v>439</v>
      </c>
      <c r="G70" s="30">
        <v>28037122.165516399</v>
      </c>
      <c r="H70" s="13">
        <v>27378276.991411701</v>
      </c>
      <c r="I70" s="13">
        <v>28241615.541922301</v>
      </c>
      <c r="J70" s="13">
        <v>29095026.5777063</v>
      </c>
      <c r="K70" s="30">
        <v>28558490.0670592</v>
      </c>
      <c r="L70" s="13">
        <v>28122458.723853301</v>
      </c>
      <c r="M70" s="13" t="s">
        <v>55</v>
      </c>
      <c r="N70" s="13" t="s">
        <v>55</v>
      </c>
      <c r="O70" s="30">
        <v>26186989.7068284</v>
      </c>
      <c r="P70" s="13">
        <v>23993331.1244625</v>
      </c>
      <c r="Q70" s="13">
        <v>22631128.2080319</v>
      </c>
      <c r="R70" s="13">
        <v>22170683.9875741</v>
      </c>
      <c r="S70" s="30">
        <v>22766419.3080469</v>
      </c>
      <c r="T70" s="13">
        <v>21106485.590374898</v>
      </c>
      <c r="U70" s="13">
        <v>22100241.284911301</v>
      </c>
      <c r="V70" s="13">
        <v>22199300.762858301</v>
      </c>
      <c r="W70" s="30">
        <v>22199356.761708099</v>
      </c>
      <c r="X70" s="13">
        <v>21667689.1496455</v>
      </c>
      <c r="Y70" s="13" t="s">
        <v>55</v>
      </c>
      <c r="Z70" s="13" t="s">
        <v>55</v>
      </c>
      <c r="AA70" s="30">
        <v>23679743.0341033</v>
      </c>
      <c r="AB70" s="13">
        <v>22082555.548864901</v>
      </c>
      <c r="AC70" s="13" t="s">
        <v>55</v>
      </c>
      <c r="AD70" s="13" t="s">
        <v>55</v>
      </c>
      <c r="AE70" s="30">
        <v>18662790.704367202</v>
      </c>
      <c r="AF70" s="13" t="s">
        <v>55</v>
      </c>
      <c r="AG70" s="13">
        <v>17841814.4900507</v>
      </c>
      <c r="AH70" s="13" t="s">
        <v>55</v>
      </c>
      <c r="AI70" s="30">
        <v>15984102.4179886</v>
      </c>
      <c r="AJ70" s="13" t="s">
        <v>55</v>
      </c>
      <c r="AK70" s="13" t="s">
        <v>55</v>
      </c>
      <c r="AL70" s="13" t="s">
        <v>55</v>
      </c>
      <c r="AM70" s="30">
        <v>13526116.174954901</v>
      </c>
      <c r="AN70" s="13" t="s">
        <v>55</v>
      </c>
      <c r="AO70" s="13" t="s">
        <v>55</v>
      </c>
      <c r="AP70" s="13" t="s">
        <v>55</v>
      </c>
      <c r="AQ70" s="30">
        <v>12044339.279815</v>
      </c>
      <c r="AR70" s="13" t="s">
        <v>55</v>
      </c>
      <c r="AS70" s="13" t="s">
        <v>55</v>
      </c>
      <c r="AT70" s="13" t="s">
        <v>55</v>
      </c>
      <c r="AU70" s="30">
        <v>9445624.2181234993</v>
      </c>
      <c r="AV70" s="13" t="s">
        <v>55</v>
      </c>
      <c r="AW70" s="13" t="s">
        <v>55</v>
      </c>
      <c r="AX70" s="13" t="s">
        <v>55</v>
      </c>
      <c r="AY70" s="31" t="s">
        <v>55</v>
      </c>
      <c r="AZ70" s="13" t="s">
        <v>55</v>
      </c>
      <c r="BA70" s="13" t="s">
        <v>55</v>
      </c>
      <c r="BB70" s="13" t="s">
        <v>55</v>
      </c>
      <c r="BC70" s="31" t="s">
        <v>55</v>
      </c>
      <c r="BD70" s="13" t="s">
        <v>55</v>
      </c>
      <c r="BE70" s="13" t="s">
        <v>55</v>
      </c>
      <c r="BF70" s="33" t="s">
        <v>55</v>
      </c>
    </row>
    <row r="71" spans="1:58" s="1" customFormat="1" x14ac:dyDescent="0.2">
      <c r="A71" s="2" t="s">
        <v>124</v>
      </c>
      <c r="B71" s="3">
        <v>4309120</v>
      </c>
      <c r="C71" s="7" t="s">
        <v>445</v>
      </c>
      <c r="D71" s="7"/>
      <c r="E71" s="8" t="s">
        <v>434</v>
      </c>
      <c r="F71" s="8" t="s">
        <v>439</v>
      </c>
      <c r="G71" s="30">
        <v>33990349.707127497</v>
      </c>
      <c r="H71" s="13" t="s">
        <v>55</v>
      </c>
      <c r="I71" s="13">
        <v>33925215.768811703</v>
      </c>
      <c r="J71" s="13" t="s">
        <v>55</v>
      </c>
      <c r="K71" s="30">
        <v>32158170.512860902</v>
      </c>
      <c r="L71" s="13" t="s">
        <v>55</v>
      </c>
      <c r="M71" s="13">
        <v>30169002.493379399</v>
      </c>
      <c r="N71" s="13" t="s">
        <v>55</v>
      </c>
      <c r="O71" s="30">
        <v>26904253.745060202</v>
      </c>
      <c r="P71" s="13" t="s">
        <v>55</v>
      </c>
      <c r="Q71" s="13">
        <v>23129936.440977901</v>
      </c>
      <c r="R71" s="13" t="s">
        <v>55</v>
      </c>
      <c r="S71" s="30">
        <v>20731076.5629264</v>
      </c>
      <c r="T71" s="13" t="s">
        <v>55</v>
      </c>
      <c r="U71" s="13" t="s">
        <v>55</v>
      </c>
      <c r="V71" s="13" t="s">
        <v>55</v>
      </c>
      <c r="W71" s="30">
        <v>18612872.326504499</v>
      </c>
      <c r="X71" s="13" t="s">
        <v>55</v>
      </c>
      <c r="Y71" s="13" t="s">
        <v>55</v>
      </c>
      <c r="Z71" s="13" t="s">
        <v>55</v>
      </c>
      <c r="AA71" s="30">
        <v>17750236.525427599</v>
      </c>
      <c r="AB71" s="13" t="s">
        <v>55</v>
      </c>
      <c r="AC71" s="13" t="s">
        <v>55</v>
      </c>
      <c r="AD71" s="13" t="s">
        <v>55</v>
      </c>
      <c r="AE71" s="30">
        <v>14911536.0817325</v>
      </c>
      <c r="AF71" s="13" t="s">
        <v>55</v>
      </c>
      <c r="AG71" s="13" t="s">
        <v>55</v>
      </c>
      <c r="AH71" s="13" t="s">
        <v>55</v>
      </c>
      <c r="AI71" s="30">
        <v>14136100.723856499</v>
      </c>
      <c r="AJ71" s="13" t="s">
        <v>55</v>
      </c>
      <c r="AK71" s="13" t="s">
        <v>55</v>
      </c>
      <c r="AL71" s="13" t="s">
        <v>55</v>
      </c>
      <c r="AM71" s="30">
        <v>13257701.301210999</v>
      </c>
      <c r="AN71" s="13" t="s">
        <v>55</v>
      </c>
      <c r="AO71" s="13" t="s">
        <v>55</v>
      </c>
      <c r="AP71" s="13" t="s">
        <v>55</v>
      </c>
      <c r="AQ71" s="30">
        <v>10631171.952428101</v>
      </c>
      <c r="AR71" s="13" t="s">
        <v>55</v>
      </c>
      <c r="AS71" s="13" t="s">
        <v>55</v>
      </c>
      <c r="AT71" s="13" t="s">
        <v>55</v>
      </c>
      <c r="AU71" s="30">
        <v>8504046.5116279107</v>
      </c>
      <c r="AV71" s="13" t="s">
        <v>55</v>
      </c>
      <c r="AW71" s="13" t="s">
        <v>55</v>
      </c>
      <c r="AX71" s="13" t="s">
        <v>55</v>
      </c>
      <c r="AY71" s="30">
        <v>7334206.4991348004</v>
      </c>
      <c r="AZ71" s="13" t="s">
        <v>55</v>
      </c>
      <c r="BA71" s="13" t="s">
        <v>55</v>
      </c>
      <c r="BB71" s="13" t="s">
        <v>55</v>
      </c>
      <c r="BC71" s="30">
        <v>6105188.7963664001</v>
      </c>
      <c r="BD71" s="13" t="s">
        <v>55</v>
      </c>
      <c r="BE71" s="13" t="s">
        <v>55</v>
      </c>
      <c r="BF71" s="14">
        <v>4606521.2339080004</v>
      </c>
    </row>
    <row r="72" spans="1:58" s="1" customFormat="1" x14ac:dyDescent="0.2">
      <c r="A72" s="2" t="s">
        <v>125</v>
      </c>
      <c r="B72" s="3">
        <v>4306715</v>
      </c>
      <c r="C72" s="7" t="s">
        <v>445</v>
      </c>
      <c r="D72" s="7"/>
      <c r="E72" s="8" t="s">
        <v>434</v>
      </c>
      <c r="F72" s="8" t="s">
        <v>439</v>
      </c>
      <c r="G72" s="30">
        <v>59425697.964391403</v>
      </c>
      <c r="H72" s="13">
        <v>49255971.494033098</v>
      </c>
      <c r="I72" s="13">
        <v>52563665.606854402</v>
      </c>
      <c r="J72" s="13">
        <v>50156519.661193401</v>
      </c>
      <c r="K72" s="30">
        <v>51128172.087019503</v>
      </c>
      <c r="L72" s="13">
        <v>45117376.0163863</v>
      </c>
      <c r="M72" s="13">
        <v>45107013.520001203</v>
      </c>
      <c r="N72" s="13">
        <v>42907746.543356799</v>
      </c>
      <c r="O72" s="30">
        <v>43988391.538767897</v>
      </c>
      <c r="P72" s="13">
        <v>35469016.905224703</v>
      </c>
      <c r="Q72" s="13">
        <v>33239229.930778701</v>
      </c>
      <c r="R72" s="13">
        <v>32544620.163795501</v>
      </c>
      <c r="S72" s="30">
        <v>33099992.819084</v>
      </c>
      <c r="T72" s="13">
        <v>31049384.443200901</v>
      </c>
      <c r="U72" s="13">
        <v>31393977.3422256</v>
      </c>
      <c r="V72" s="13">
        <v>32178616.127301998</v>
      </c>
      <c r="W72" s="30">
        <v>32899953.763612799</v>
      </c>
      <c r="X72" s="13">
        <v>30709138.289973602</v>
      </c>
      <c r="Y72" s="13">
        <v>31110372.541317899</v>
      </c>
      <c r="Z72" s="13">
        <v>35227073.470103502</v>
      </c>
      <c r="AA72" s="30">
        <v>34443255.567338303</v>
      </c>
      <c r="AB72" s="13">
        <v>33915668.091768503</v>
      </c>
      <c r="AC72" s="13">
        <v>33019544.214175101</v>
      </c>
      <c r="AD72" s="13">
        <v>31832032.270234201</v>
      </c>
      <c r="AE72" s="30">
        <v>28972727.102669299</v>
      </c>
      <c r="AF72" s="13">
        <v>30552023.988005999</v>
      </c>
      <c r="AG72" s="13" t="s">
        <v>55</v>
      </c>
      <c r="AH72" s="13" t="s">
        <v>55</v>
      </c>
      <c r="AI72" s="30">
        <v>24036163.868781801</v>
      </c>
      <c r="AJ72" s="13" t="s">
        <v>55</v>
      </c>
      <c r="AK72" s="13" t="s">
        <v>55</v>
      </c>
      <c r="AL72" s="13" t="s">
        <v>55</v>
      </c>
      <c r="AM72" s="30">
        <v>20336677.2416903</v>
      </c>
      <c r="AN72" s="13" t="s">
        <v>55</v>
      </c>
      <c r="AO72" s="13" t="s">
        <v>55</v>
      </c>
      <c r="AP72" s="13" t="s">
        <v>55</v>
      </c>
      <c r="AQ72" s="30">
        <v>17188600.925008301</v>
      </c>
      <c r="AR72" s="13" t="s">
        <v>55</v>
      </c>
      <c r="AS72" s="13" t="s">
        <v>55</v>
      </c>
      <c r="AT72" s="13" t="s">
        <v>55</v>
      </c>
      <c r="AU72" s="30">
        <v>13365379.3103448</v>
      </c>
      <c r="AV72" s="13" t="s">
        <v>55</v>
      </c>
      <c r="AW72" s="13" t="s">
        <v>55</v>
      </c>
      <c r="AX72" s="13" t="s">
        <v>55</v>
      </c>
      <c r="AY72" s="30">
        <v>10422043.5603956</v>
      </c>
      <c r="AZ72" s="13" t="s">
        <v>55</v>
      </c>
      <c r="BA72" s="13" t="s">
        <v>55</v>
      </c>
      <c r="BB72" s="13" t="s">
        <v>55</v>
      </c>
      <c r="BC72" s="30">
        <v>7777571.2339137197</v>
      </c>
      <c r="BD72" s="13" t="s">
        <v>55</v>
      </c>
      <c r="BE72" s="13" t="s">
        <v>55</v>
      </c>
      <c r="BF72" s="14">
        <v>6007994.8133479999</v>
      </c>
    </row>
    <row r="73" spans="1:58" x14ac:dyDescent="0.2">
      <c r="A73" s="18" t="s">
        <v>126</v>
      </c>
      <c r="B73" s="18">
        <v>7137012</v>
      </c>
      <c r="C73" s="19" t="s">
        <v>445</v>
      </c>
      <c r="D73" s="19"/>
      <c r="E73" s="20" t="s">
        <v>434</v>
      </c>
      <c r="F73" s="20" t="s">
        <v>439</v>
      </c>
      <c r="G73" s="31" t="s">
        <v>55</v>
      </c>
      <c r="H73" s="13" t="s">
        <v>55</v>
      </c>
      <c r="I73" s="13" t="s">
        <v>55</v>
      </c>
      <c r="J73" s="13" t="s">
        <v>55</v>
      </c>
      <c r="K73" s="31" t="s">
        <v>55</v>
      </c>
      <c r="L73" s="13" t="s">
        <v>55</v>
      </c>
      <c r="M73" s="13" t="s">
        <v>55</v>
      </c>
      <c r="N73" s="1">
        <v>3946002.8616352198</v>
      </c>
      <c r="O73" s="1">
        <v>3946002.8616352198</v>
      </c>
      <c r="P73" s="13" t="s">
        <v>55</v>
      </c>
      <c r="Q73" s="13" t="s">
        <v>55</v>
      </c>
      <c r="R73" s="30">
        <v>6842942.5957575096</v>
      </c>
      <c r="S73" s="30">
        <v>6842942.5957575096</v>
      </c>
      <c r="T73" s="13" t="s">
        <v>55</v>
      </c>
      <c r="U73" s="13" t="s">
        <v>55</v>
      </c>
      <c r="V73" s="30">
        <v>7795271.6751239495</v>
      </c>
      <c r="W73" s="30">
        <v>7795271.6751239495</v>
      </c>
      <c r="X73" s="13" t="s">
        <v>55</v>
      </c>
      <c r="Y73" s="13" t="s">
        <v>55</v>
      </c>
      <c r="Z73" s="30">
        <v>8746996.9416140299</v>
      </c>
      <c r="AA73" s="30">
        <v>8746996.9416140299</v>
      </c>
      <c r="AB73" s="13" t="s">
        <v>55</v>
      </c>
      <c r="AC73" s="13" t="s">
        <v>55</v>
      </c>
      <c r="AD73" s="30">
        <v>6403831.0669832397</v>
      </c>
      <c r="AE73" s="30">
        <v>6403831.0669832397</v>
      </c>
      <c r="AF73" s="13" t="s">
        <v>55</v>
      </c>
      <c r="AG73" s="13" t="s">
        <v>55</v>
      </c>
      <c r="AH73" s="30">
        <v>5411219.4671184402</v>
      </c>
      <c r="AI73" s="30">
        <v>5411219.4671184402</v>
      </c>
      <c r="AJ73" s="13" t="s">
        <v>55</v>
      </c>
      <c r="AK73" s="13" t="s">
        <v>55</v>
      </c>
      <c r="AL73" s="30">
        <v>4822833.8379283696</v>
      </c>
      <c r="AM73" s="30">
        <v>4822833.8379283696</v>
      </c>
      <c r="AN73" s="13" t="s">
        <v>55</v>
      </c>
      <c r="AO73" s="13" t="s">
        <v>55</v>
      </c>
      <c r="AP73" s="30">
        <v>4447772.0515361698</v>
      </c>
      <c r="AQ73" s="30">
        <v>4447772.0515361698</v>
      </c>
      <c r="AR73" s="13" t="s">
        <v>55</v>
      </c>
      <c r="AS73" s="13" t="s">
        <v>55</v>
      </c>
      <c r="AT73" s="30">
        <v>3626063.6728147599</v>
      </c>
      <c r="AU73" s="30">
        <v>3626063.6728147599</v>
      </c>
      <c r="AV73" s="13" t="s">
        <v>55</v>
      </c>
      <c r="AW73" s="13" t="s">
        <v>55</v>
      </c>
      <c r="AX73" s="31">
        <f>17337470*0.140562</f>
        <v>2436989.4581399998</v>
      </c>
      <c r="AY73" s="31">
        <f>17337470*0.140562</f>
        <v>2436989.4581399998</v>
      </c>
      <c r="AZ73" s="13" t="s">
        <v>55</v>
      </c>
      <c r="BA73" s="13" t="s">
        <v>55</v>
      </c>
      <c r="BB73" s="31">
        <f>12538760*0.140562</f>
        <v>1762473.1831199999</v>
      </c>
      <c r="BC73" s="31">
        <f>12538760*0.140562</f>
        <v>1762473.1831199999</v>
      </c>
      <c r="BD73" s="13" t="s">
        <v>55</v>
      </c>
      <c r="BE73" s="13" t="s">
        <v>55</v>
      </c>
      <c r="BF73" s="33" t="s">
        <v>55</v>
      </c>
    </row>
    <row r="74" spans="1:58" s="1" customFormat="1" x14ac:dyDescent="0.2">
      <c r="A74" s="2" t="s">
        <v>127</v>
      </c>
      <c r="B74" s="3">
        <v>4307072</v>
      </c>
      <c r="C74" s="5" t="s">
        <v>436</v>
      </c>
      <c r="D74" s="5" t="s">
        <v>472</v>
      </c>
      <c r="E74" s="6" t="s">
        <v>443</v>
      </c>
      <c r="F74" s="6" t="s">
        <v>439</v>
      </c>
      <c r="G74" s="30">
        <v>58841058.400510401</v>
      </c>
      <c r="H74" s="13">
        <v>51151383.551438697</v>
      </c>
      <c r="I74" s="13">
        <v>52723066.290508002</v>
      </c>
      <c r="J74" s="13">
        <v>53756630.073029503</v>
      </c>
      <c r="K74" s="30">
        <v>54444466.360230498</v>
      </c>
      <c r="L74" s="13">
        <v>52198832.009186298</v>
      </c>
      <c r="M74" s="13">
        <v>49761160.1183194</v>
      </c>
      <c r="N74" s="13">
        <v>47403041.082928903</v>
      </c>
      <c r="O74" s="30">
        <v>46930672.885457799</v>
      </c>
      <c r="P74" s="13">
        <v>44671352.417977303</v>
      </c>
      <c r="Q74" s="13">
        <v>41941684.526421599</v>
      </c>
      <c r="R74" s="13">
        <v>39694510.731431797</v>
      </c>
      <c r="S74" s="30">
        <v>39966497.005557999</v>
      </c>
      <c r="T74" s="13">
        <v>37129557.638500303</v>
      </c>
      <c r="U74" s="13">
        <v>37441662.055508599</v>
      </c>
      <c r="V74" s="13">
        <v>37579303.444782197</v>
      </c>
      <c r="W74" s="30">
        <v>35402841.793041296</v>
      </c>
      <c r="X74" s="13" t="s">
        <v>55</v>
      </c>
      <c r="Y74" s="13">
        <v>36033891.289240703</v>
      </c>
      <c r="Z74" s="13" t="s">
        <v>55</v>
      </c>
      <c r="AA74" s="30">
        <v>35981452.656492501</v>
      </c>
      <c r="AB74" s="13" t="s">
        <v>55</v>
      </c>
      <c r="AC74" s="13">
        <v>30264558.595766701</v>
      </c>
      <c r="AD74" s="13" t="s">
        <v>55</v>
      </c>
      <c r="AE74" s="30">
        <v>31364565.364414699</v>
      </c>
      <c r="AF74" s="13" t="s">
        <v>55</v>
      </c>
      <c r="AG74" s="13">
        <v>27874767.6989487</v>
      </c>
      <c r="AH74" s="13" t="s">
        <v>55</v>
      </c>
      <c r="AI74" s="30">
        <v>32346157.400277201</v>
      </c>
      <c r="AJ74" s="13" t="s">
        <v>55</v>
      </c>
      <c r="AK74" s="13">
        <v>21413795.439151101</v>
      </c>
      <c r="AL74" s="13" t="s">
        <v>55</v>
      </c>
      <c r="AM74" s="30">
        <v>24362587.928369001</v>
      </c>
      <c r="AN74" s="13" t="s">
        <v>55</v>
      </c>
      <c r="AO74" s="13" t="s">
        <v>55</v>
      </c>
      <c r="AP74" s="13" t="s">
        <v>55</v>
      </c>
      <c r="AQ74" s="30">
        <v>22081317.476048902</v>
      </c>
      <c r="AR74" s="13" t="s">
        <v>55</v>
      </c>
      <c r="AS74" s="13" t="s">
        <v>55</v>
      </c>
      <c r="AT74" s="13" t="s">
        <v>55</v>
      </c>
      <c r="AU74" s="30">
        <v>19574884.683239799</v>
      </c>
      <c r="AV74" s="13" t="s">
        <v>55</v>
      </c>
      <c r="AW74" s="13" t="s">
        <v>55</v>
      </c>
      <c r="AX74" s="13" t="s">
        <v>55</v>
      </c>
      <c r="AY74" s="30">
        <v>16248322.3532773</v>
      </c>
      <c r="AZ74" s="13" t="s">
        <v>55</v>
      </c>
      <c r="BA74" s="13" t="s">
        <v>55</v>
      </c>
      <c r="BB74" s="13" t="s">
        <v>55</v>
      </c>
      <c r="BC74" s="30">
        <v>12245884.178652599</v>
      </c>
      <c r="BD74" s="13" t="s">
        <v>55</v>
      </c>
      <c r="BE74" s="13" t="s">
        <v>55</v>
      </c>
      <c r="BF74" s="14">
        <v>9176270.6933479998</v>
      </c>
    </row>
    <row r="75" spans="1:58" s="1" customFormat="1" x14ac:dyDescent="0.2">
      <c r="A75" s="2" t="s">
        <v>128</v>
      </c>
      <c r="B75" s="3">
        <v>4535948</v>
      </c>
      <c r="C75" s="7" t="s">
        <v>445</v>
      </c>
      <c r="D75" s="7"/>
      <c r="E75" s="8" t="s">
        <v>434</v>
      </c>
      <c r="F75" s="8" t="s">
        <v>439</v>
      </c>
      <c r="G75" s="30">
        <v>20601718.233486101</v>
      </c>
      <c r="H75" s="13">
        <v>19558126.3089833</v>
      </c>
      <c r="I75" s="13">
        <v>20927132.536235102</v>
      </c>
      <c r="J75" s="13">
        <v>21862986.166974202</v>
      </c>
      <c r="K75" s="30">
        <v>21320333.249378201</v>
      </c>
      <c r="L75" s="13">
        <v>20090347.278257102</v>
      </c>
      <c r="M75" s="13">
        <v>20455715.723776899</v>
      </c>
      <c r="N75" s="13">
        <v>18732239.569026001</v>
      </c>
      <c r="O75" s="30">
        <v>18678332.4143002</v>
      </c>
      <c r="P75" s="13">
        <v>17283629.027507801</v>
      </c>
      <c r="Q75" s="13">
        <v>16039174.0158261</v>
      </c>
      <c r="R75" s="13" t="s">
        <v>55</v>
      </c>
      <c r="S75" s="30">
        <v>14809543.2937425</v>
      </c>
      <c r="T75" s="13" t="s">
        <v>55</v>
      </c>
      <c r="U75" s="13">
        <v>14763969.624603201</v>
      </c>
      <c r="V75" s="13" t="s">
        <v>55</v>
      </c>
      <c r="W75" s="30">
        <v>13486776.5386685</v>
      </c>
      <c r="X75" s="13" t="s">
        <v>55</v>
      </c>
      <c r="Y75" s="13" t="s">
        <v>55</v>
      </c>
      <c r="Z75" s="13" t="s">
        <v>55</v>
      </c>
      <c r="AA75" s="30">
        <v>13874405.4589884</v>
      </c>
      <c r="AB75" s="13" t="s">
        <v>55</v>
      </c>
      <c r="AC75" s="13" t="s">
        <v>55</v>
      </c>
      <c r="AD75" s="13" t="s">
        <v>55</v>
      </c>
      <c r="AE75" s="30">
        <v>11106791.8555292</v>
      </c>
      <c r="AF75" s="13" t="s">
        <v>55</v>
      </c>
      <c r="AG75" s="13" t="s">
        <v>55</v>
      </c>
      <c r="AH75" s="13" t="s">
        <v>55</v>
      </c>
      <c r="AI75" s="30">
        <v>6739939.6272909297</v>
      </c>
      <c r="AJ75" s="13" t="s">
        <v>55</v>
      </c>
      <c r="AK75" s="13" t="s">
        <v>55</v>
      </c>
      <c r="AL75" s="13" t="s">
        <v>55</v>
      </c>
      <c r="AM75" s="30">
        <v>6744281.4351971103</v>
      </c>
      <c r="AN75" s="13" t="s">
        <v>55</v>
      </c>
      <c r="AO75" s="13" t="s">
        <v>55</v>
      </c>
      <c r="AP75" s="13" t="s">
        <v>55</v>
      </c>
      <c r="AQ75" s="30">
        <v>5544924.8430789597</v>
      </c>
      <c r="AR75" s="13" t="s">
        <v>55</v>
      </c>
      <c r="AS75" s="13" t="s">
        <v>55</v>
      </c>
      <c r="AT75" s="13" t="s">
        <v>55</v>
      </c>
      <c r="AU75" s="30">
        <v>4383252.6062550098</v>
      </c>
      <c r="AV75" s="13" t="s">
        <v>55</v>
      </c>
      <c r="AW75" s="13" t="s">
        <v>55</v>
      </c>
      <c r="AX75" s="13" t="s">
        <v>55</v>
      </c>
      <c r="AY75" s="30">
        <v>4378764.1483974298</v>
      </c>
      <c r="AZ75" s="13" t="s">
        <v>55</v>
      </c>
      <c r="BA75" s="13" t="s">
        <v>55</v>
      </c>
      <c r="BB75" s="13" t="s">
        <v>55</v>
      </c>
      <c r="BC75" s="31" t="s">
        <v>55</v>
      </c>
      <c r="BD75" s="13" t="s">
        <v>55</v>
      </c>
      <c r="BE75" s="13" t="s">
        <v>55</v>
      </c>
      <c r="BF75" s="33" t="s">
        <v>55</v>
      </c>
    </row>
    <row r="76" spans="1:58" x14ac:dyDescent="0.2">
      <c r="A76" s="18" t="s">
        <v>129</v>
      </c>
      <c r="B76" s="18">
        <v>4311017</v>
      </c>
      <c r="C76" s="22" t="s">
        <v>445</v>
      </c>
      <c r="D76" s="22"/>
      <c r="E76" s="23" t="s">
        <v>434</v>
      </c>
      <c r="F76" s="23" t="s">
        <v>439</v>
      </c>
      <c r="G76" s="31" t="s">
        <v>55</v>
      </c>
      <c r="H76" s="13" t="s">
        <v>55</v>
      </c>
      <c r="I76" s="13" t="s">
        <v>55</v>
      </c>
      <c r="J76" s="13" t="s">
        <v>55</v>
      </c>
      <c r="K76" s="31" t="s">
        <v>55</v>
      </c>
      <c r="L76" s="13" t="s">
        <v>55</v>
      </c>
      <c r="M76" s="13" t="s">
        <v>55</v>
      </c>
      <c r="N76" s="13" t="s">
        <v>55</v>
      </c>
      <c r="O76" s="31" t="s">
        <v>55</v>
      </c>
      <c r="P76" s="13">
        <v>24689264.593273301</v>
      </c>
      <c r="Q76" s="13">
        <v>23874380.901150901</v>
      </c>
      <c r="R76" s="13">
        <v>25312384.495905101</v>
      </c>
      <c r="S76" s="30">
        <v>24427392.753019601</v>
      </c>
      <c r="T76" s="13">
        <v>23222413.402350299</v>
      </c>
      <c r="U76" s="13">
        <v>24230659.201444499</v>
      </c>
      <c r="V76" s="13">
        <v>24823262.411347501</v>
      </c>
      <c r="W76" s="30">
        <v>23324442.618898802</v>
      </c>
      <c r="X76" s="13">
        <v>22204419.1937574</v>
      </c>
      <c r="Y76" s="13">
        <v>24000080.369821999</v>
      </c>
      <c r="Z76" s="13">
        <v>24725407.042545401</v>
      </c>
      <c r="AA76" s="30">
        <v>24039315.321130499</v>
      </c>
      <c r="AB76" s="13">
        <v>23088714.2470043</v>
      </c>
      <c r="AC76" s="13">
        <v>21190980.013275299</v>
      </c>
      <c r="AD76" s="13">
        <v>20179267.680431802</v>
      </c>
      <c r="AE76" s="30">
        <v>18250122.0231671</v>
      </c>
      <c r="AF76" s="13">
        <v>17561164.917541198</v>
      </c>
      <c r="AG76" s="13">
        <v>16656905.7108909</v>
      </c>
      <c r="AH76" s="13">
        <v>15956628.929452101</v>
      </c>
      <c r="AI76" s="30">
        <v>16192769.2900046</v>
      </c>
      <c r="AJ76" s="13">
        <v>15701172.382345101</v>
      </c>
      <c r="AK76" s="13">
        <v>15550865.722672001</v>
      </c>
      <c r="AL76" s="13">
        <v>14642456.318668</v>
      </c>
      <c r="AM76" s="30">
        <v>13146895.9353259</v>
      </c>
      <c r="AN76" s="13" t="s">
        <v>55</v>
      </c>
      <c r="AO76" s="13">
        <v>12709386.0736068</v>
      </c>
      <c r="AP76" s="30">
        <v>11784557.317476001</v>
      </c>
      <c r="AQ76" s="30">
        <v>11784557.317476001</v>
      </c>
      <c r="AR76" s="13" t="s">
        <v>55</v>
      </c>
      <c r="AS76" s="13" t="s">
        <v>55</v>
      </c>
      <c r="AT76" s="30">
        <v>10159186.6880513</v>
      </c>
      <c r="AU76" s="30">
        <v>10159186.6880513</v>
      </c>
      <c r="AV76" s="13" t="s">
        <v>55</v>
      </c>
      <c r="AW76" s="13" t="s">
        <v>55</v>
      </c>
      <c r="AX76" s="30">
        <v>8518456.3364183102</v>
      </c>
      <c r="AY76" s="30">
        <v>8518456.3364183102</v>
      </c>
      <c r="AZ76" s="13" t="s">
        <v>55</v>
      </c>
      <c r="BA76" s="13" t="s">
        <v>55</v>
      </c>
      <c r="BB76" s="30">
        <v>6536913.8531415798</v>
      </c>
      <c r="BC76" s="30">
        <v>6536913.8531415798</v>
      </c>
      <c r="BD76" s="13" t="s">
        <v>55</v>
      </c>
      <c r="BE76" s="13" t="s">
        <v>55</v>
      </c>
      <c r="BF76" s="33" t="s">
        <v>55</v>
      </c>
    </row>
    <row r="77" spans="1:58" s="1" customFormat="1" x14ac:dyDescent="0.2">
      <c r="A77" s="2" t="s">
        <v>130</v>
      </c>
      <c r="B77" s="3">
        <v>4834991</v>
      </c>
      <c r="C77" s="7" t="s">
        <v>445</v>
      </c>
      <c r="D77" s="7"/>
      <c r="E77" s="8" t="s">
        <v>434</v>
      </c>
      <c r="F77" s="8" t="s">
        <v>439</v>
      </c>
      <c r="G77" s="30">
        <v>50063461.549614303</v>
      </c>
      <c r="H77" s="13" t="s">
        <v>55</v>
      </c>
      <c r="I77" s="13" t="s">
        <v>55</v>
      </c>
      <c r="J77" s="13" t="s">
        <v>55</v>
      </c>
      <c r="K77" s="30">
        <v>46140337.971854001</v>
      </c>
      <c r="L77" s="13" t="s">
        <v>55</v>
      </c>
      <c r="M77" s="13" t="s">
        <v>55</v>
      </c>
      <c r="N77" s="13">
        <v>44041677.502060197</v>
      </c>
      <c r="O77" s="30">
        <v>42489623.349569596</v>
      </c>
      <c r="P77" s="13" t="s">
        <v>55</v>
      </c>
      <c r="Q77" s="13" t="s">
        <v>55</v>
      </c>
      <c r="R77" s="13" t="s">
        <v>55</v>
      </c>
      <c r="S77" s="30">
        <v>32382391.532263901</v>
      </c>
      <c r="T77" s="13" t="s">
        <v>55</v>
      </c>
      <c r="U77" s="13" t="s">
        <v>55</v>
      </c>
      <c r="V77" s="13" t="s">
        <v>55</v>
      </c>
      <c r="W77" s="30">
        <v>27997504.543670099</v>
      </c>
      <c r="X77" s="13" t="s">
        <v>55</v>
      </c>
      <c r="Y77" s="13" t="s">
        <v>55</v>
      </c>
      <c r="Z77" s="13" t="s">
        <v>55</v>
      </c>
      <c r="AA77" s="30">
        <v>27795772.665099099</v>
      </c>
      <c r="AB77" s="13" t="s">
        <v>55</v>
      </c>
      <c r="AC77" s="13" t="s">
        <v>55</v>
      </c>
      <c r="AD77" s="13" t="s">
        <v>55</v>
      </c>
      <c r="AE77" s="30">
        <v>24032237.571048301</v>
      </c>
      <c r="AF77" s="13" t="s">
        <v>55</v>
      </c>
      <c r="AG77" s="13" t="s">
        <v>55</v>
      </c>
      <c r="AH77" s="13" t="s">
        <v>55</v>
      </c>
      <c r="AI77" s="30">
        <v>19287680.887109201</v>
      </c>
      <c r="AJ77" s="13" t="s">
        <v>55</v>
      </c>
      <c r="AK77" s="13" t="s">
        <v>55</v>
      </c>
      <c r="AL77" s="13" t="s">
        <v>55</v>
      </c>
      <c r="AM77" s="30">
        <v>16944580.005153298</v>
      </c>
      <c r="AN77" s="13" t="s">
        <v>55</v>
      </c>
      <c r="AO77" s="13" t="s">
        <v>55</v>
      </c>
      <c r="AP77" s="13" t="s">
        <v>55</v>
      </c>
      <c r="AQ77" s="30">
        <v>11007088.701684801</v>
      </c>
      <c r="AR77" s="13" t="s">
        <v>55</v>
      </c>
      <c r="AS77" s="13" t="s">
        <v>55</v>
      </c>
      <c r="AT77" s="13" t="s">
        <v>55</v>
      </c>
      <c r="AU77" s="30">
        <v>7382201.4434643099</v>
      </c>
      <c r="AV77" s="13" t="s">
        <v>55</v>
      </c>
      <c r="AW77" s="13" t="s">
        <v>55</v>
      </c>
      <c r="AX77" s="13" t="s">
        <v>55</v>
      </c>
      <c r="AY77" s="30">
        <v>5688484.2760306504</v>
      </c>
      <c r="AZ77" s="13" t="s">
        <v>55</v>
      </c>
      <c r="BA77" s="13" t="s">
        <v>55</v>
      </c>
      <c r="BB77" s="13" t="s">
        <v>55</v>
      </c>
      <c r="BC77" s="30">
        <v>4888198.3345950199</v>
      </c>
      <c r="BD77" s="13" t="s">
        <v>55</v>
      </c>
      <c r="BE77" s="13" t="s">
        <v>55</v>
      </c>
      <c r="BF77" s="33" t="s">
        <v>55</v>
      </c>
    </row>
    <row r="78" spans="1:58" s="1" customFormat="1" x14ac:dyDescent="0.2">
      <c r="A78" s="2" t="s">
        <v>131</v>
      </c>
      <c r="B78" s="3">
        <v>4308988</v>
      </c>
      <c r="C78" s="7" t="s">
        <v>436</v>
      </c>
      <c r="D78" s="7" t="s">
        <v>473</v>
      </c>
      <c r="E78" s="8" t="s">
        <v>443</v>
      </c>
      <c r="F78" s="8" t="s">
        <v>439</v>
      </c>
      <c r="G78" s="30">
        <v>85761413.037174493</v>
      </c>
      <c r="H78" s="13">
        <v>83793361.820558593</v>
      </c>
      <c r="I78" s="13">
        <v>87217405.400564194</v>
      </c>
      <c r="J78" s="13">
        <v>90712684.269467995</v>
      </c>
      <c r="K78" s="30">
        <v>90510918.678966105</v>
      </c>
      <c r="L78" s="13">
        <v>87201586.804046899</v>
      </c>
      <c r="M78" s="13">
        <v>88579947.654519796</v>
      </c>
      <c r="N78" s="13">
        <v>84605735.128040805</v>
      </c>
      <c r="O78" s="30">
        <v>83909788.316024899</v>
      </c>
      <c r="P78" s="13">
        <v>78839926.665488601</v>
      </c>
      <c r="Q78" s="13">
        <v>75573366.504820004</v>
      </c>
      <c r="R78" s="13">
        <v>75215795.114374503</v>
      </c>
      <c r="S78" s="30">
        <v>71877827.772910699</v>
      </c>
      <c r="T78" s="13">
        <v>68941502.378287598</v>
      </c>
      <c r="U78" s="13">
        <v>69865679.296385795</v>
      </c>
      <c r="V78" s="13">
        <v>72615254.782764196</v>
      </c>
      <c r="W78" s="30">
        <v>67775916.076595396</v>
      </c>
      <c r="X78" s="13">
        <v>66641955.480499104</v>
      </c>
      <c r="Y78" s="13">
        <v>67020580.4151434</v>
      </c>
      <c r="Z78" s="13">
        <v>69140020.882151395</v>
      </c>
      <c r="AA78" s="30">
        <v>66981555.473588802</v>
      </c>
      <c r="AB78" s="13">
        <v>65002807.400493801</v>
      </c>
      <c r="AC78" s="13">
        <v>61587825.060845204</v>
      </c>
      <c r="AD78" s="13">
        <v>54466205.635683</v>
      </c>
      <c r="AE78" s="30">
        <v>52686951.867040798</v>
      </c>
      <c r="AF78" s="13" t="s">
        <v>55</v>
      </c>
      <c r="AG78" s="13" t="s">
        <v>55</v>
      </c>
      <c r="AH78" s="13" t="s">
        <v>55</v>
      </c>
      <c r="AI78" s="30">
        <v>40909146.619436301</v>
      </c>
      <c r="AJ78" s="13" t="s">
        <v>55</v>
      </c>
      <c r="AK78" s="13" t="s">
        <v>55</v>
      </c>
      <c r="AL78" s="13" t="s">
        <v>55</v>
      </c>
      <c r="AM78" s="30">
        <v>32898932.137335699</v>
      </c>
      <c r="AN78" s="13" t="s">
        <v>55</v>
      </c>
      <c r="AO78" s="13" t="s">
        <v>55</v>
      </c>
      <c r="AP78" s="13" t="s">
        <v>55</v>
      </c>
      <c r="AQ78" s="30">
        <v>24667043.937892299</v>
      </c>
      <c r="AR78" s="13" t="s">
        <v>55</v>
      </c>
      <c r="AS78" s="13" t="s">
        <v>55</v>
      </c>
      <c r="AT78" s="13" t="s">
        <v>55</v>
      </c>
      <c r="AU78" s="30">
        <v>16637371.7722534</v>
      </c>
      <c r="AV78" s="13" t="s">
        <v>55</v>
      </c>
      <c r="AW78" s="13" t="s">
        <v>55</v>
      </c>
      <c r="AX78" s="13" t="s">
        <v>55</v>
      </c>
      <c r="AY78" s="30">
        <v>11255112.4728144</v>
      </c>
      <c r="AZ78" s="13" t="s">
        <v>55</v>
      </c>
      <c r="BA78" s="13" t="s">
        <v>55</v>
      </c>
      <c r="BB78" s="13" t="s">
        <v>55</v>
      </c>
      <c r="BC78" s="30">
        <v>8739852.3845571801</v>
      </c>
      <c r="BD78" s="13" t="s">
        <v>55</v>
      </c>
      <c r="BE78" s="13" t="s">
        <v>55</v>
      </c>
      <c r="BF78" s="14">
        <v>6226798.7579600001</v>
      </c>
    </row>
    <row r="79" spans="1:58" x14ac:dyDescent="0.2">
      <c r="A79" s="18" t="s">
        <v>132</v>
      </c>
      <c r="B79" s="18">
        <v>8590559</v>
      </c>
      <c r="C79" s="19" t="s">
        <v>445</v>
      </c>
      <c r="D79" s="19"/>
      <c r="E79" s="20" t="s">
        <v>434</v>
      </c>
      <c r="F79" s="20" t="s">
        <v>439</v>
      </c>
      <c r="G79" s="31">
        <f>90550500*0.140562</f>
        <v>12727959.380999999</v>
      </c>
      <c r="H79" s="13" t="s">
        <v>55</v>
      </c>
      <c r="I79" s="13" t="s">
        <v>55</v>
      </c>
      <c r="J79" s="31">
        <f>89427380*0.140562</f>
        <v>12570091.387559999</v>
      </c>
      <c r="K79" s="31">
        <f>89427380*0.140562</f>
        <v>12570091.387559999</v>
      </c>
      <c r="L79" s="13" t="s">
        <v>55</v>
      </c>
      <c r="M79" s="13" t="s">
        <v>55</v>
      </c>
      <c r="N79" s="30">
        <v>13495107.3737095</v>
      </c>
      <c r="O79" s="30">
        <v>13495107.3737095</v>
      </c>
      <c r="P79" s="13" t="s">
        <v>55</v>
      </c>
      <c r="Q79" s="13" t="s">
        <v>55</v>
      </c>
      <c r="R79" s="30">
        <v>11372239.2968447</v>
      </c>
      <c r="S79" s="30">
        <v>11372239.2968447</v>
      </c>
      <c r="T79" s="13" t="s">
        <v>55</v>
      </c>
      <c r="U79" s="13" t="s">
        <v>55</v>
      </c>
      <c r="V79" s="30">
        <v>10687639.327100599</v>
      </c>
      <c r="W79" s="30">
        <v>10687639.327100599</v>
      </c>
      <c r="X79" s="13" t="s">
        <v>55</v>
      </c>
      <c r="Y79" s="13" t="s">
        <v>55</v>
      </c>
      <c r="Z79" s="30">
        <v>12401721.302657301</v>
      </c>
      <c r="AA79" s="30">
        <v>12401721.302657301</v>
      </c>
      <c r="AB79" s="13" t="s">
        <v>55</v>
      </c>
      <c r="AC79" s="13" t="s">
        <v>55</v>
      </c>
      <c r="AD79" s="30">
        <v>8683962.0116555206</v>
      </c>
      <c r="AE79" s="30">
        <v>8683962.0116555206</v>
      </c>
      <c r="AF79" s="13" t="s">
        <v>55</v>
      </c>
      <c r="AG79" s="13" t="s">
        <v>55</v>
      </c>
      <c r="AH79" s="30">
        <v>6501275.2194671202</v>
      </c>
      <c r="AI79" s="30">
        <v>6501275.2194671202</v>
      </c>
      <c r="AJ79" s="13" t="s">
        <v>55</v>
      </c>
      <c r="AK79" s="13" t="s">
        <v>55</v>
      </c>
      <c r="AL79" s="30">
        <v>4340442.2185003897</v>
      </c>
      <c r="AM79" s="30">
        <v>4340442.2185003897</v>
      </c>
      <c r="AN79" s="13" t="s">
        <v>55</v>
      </c>
      <c r="AO79" s="13" t="s">
        <v>55</v>
      </c>
      <c r="AP79" s="13" t="s">
        <v>55</v>
      </c>
      <c r="AQ79" s="31" t="s">
        <v>55</v>
      </c>
      <c r="AR79" s="13" t="s">
        <v>55</v>
      </c>
      <c r="AS79" s="13" t="s">
        <v>55</v>
      </c>
      <c r="AT79" s="30">
        <v>1696097.5140336801</v>
      </c>
      <c r="AU79" s="30">
        <v>1696097.5140336801</v>
      </c>
      <c r="AV79" s="13" t="s">
        <v>55</v>
      </c>
      <c r="AW79" s="13" t="s">
        <v>55</v>
      </c>
      <c r="AX79" s="30">
        <v>1178308.7009667701</v>
      </c>
      <c r="AY79" s="30">
        <v>1178308.7009667701</v>
      </c>
      <c r="AZ79" s="13" t="s">
        <v>55</v>
      </c>
      <c r="BA79" s="13" t="s">
        <v>55</v>
      </c>
      <c r="BB79" s="13" t="s">
        <v>55</v>
      </c>
      <c r="BC79" s="31" t="s">
        <v>55</v>
      </c>
      <c r="BD79" s="13" t="s">
        <v>55</v>
      </c>
      <c r="BE79" s="13" t="s">
        <v>55</v>
      </c>
      <c r="BF79" s="33" t="s">
        <v>55</v>
      </c>
    </row>
    <row r="80" spans="1:58" s="1" customFormat="1" x14ac:dyDescent="0.2">
      <c r="A80" s="2" t="s">
        <v>133</v>
      </c>
      <c r="B80" s="3">
        <v>4421135</v>
      </c>
      <c r="C80" s="7" t="s">
        <v>445</v>
      </c>
      <c r="D80" s="7"/>
      <c r="E80" s="8" t="s">
        <v>447</v>
      </c>
      <c r="F80" s="8" t="s">
        <v>439</v>
      </c>
      <c r="G80" s="30">
        <v>2404782.52044308</v>
      </c>
      <c r="H80" s="13" t="s">
        <v>55</v>
      </c>
      <c r="I80" s="13" t="s">
        <v>55</v>
      </c>
      <c r="J80" s="30">
        <v>2405459.0246513202</v>
      </c>
      <c r="K80" s="30">
        <v>2405459.0246513202</v>
      </c>
      <c r="L80" s="13" t="s">
        <v>55</v>
      </c>
      <c r="M80" s="13" t="s">
        <v>55</v>
      </c>
      <c r="N80" s="30">
        <v>1962573.13972368</v>
      </c>
      <c r="O80" s="30">
        <v>1962573.13972368</v>
      </c>
      <c r="P80" s="13" t="s">
        <v>55</v>
      </c>
      <c r="Q80" s="13" t="s">
        <v>55</v>
      </c>
      <c r="R80" s="30">
        <v>1380213.12958681</v>
      </c>
      <c r="S80" s="30">
        <v>1380213.12958681</v>
      </c>
      <c r="T80" s="13" t="s">
        <v>55</v>
      </c>
      <c r="U80" s="13" t="s">
        <v>55</v>
      </c>
      <c r="V80" s="30">
        <v>1097125.3471363999</v>
      </c>
      <c r="W80" s="30">
        <v>1097125.3471363999</v>
      </c>
      <c r="X80" s="13" t="s">
        <v>55</v>
      </c>
      <c r="Y80" s="13" t="s">
        <v>55</v>
      </c>
      <c r="Z80" s="30">
        <v>1108022.0388215201</v>
      </c>
      <c r="AA80" s="30">
        <v>1108022.0388215201</v>
      </c>
      <c r="AB80" s="13" t="s">
        <v>55</v>
      </c>
      <c r="AC80" s="13" t="s">
        <v>55</v>
      </c>
      <c r="AD80" s="30">
        <v>789230.59212893003</v>
      </c>
      <c r="AE80" s="30">
        <v>789230.59212893003</v>
      </c>
      <c r="AF80" s="13" t="s">
        <v>55</v>
      </c>
      <c r="AG80" s="13" t="s">
        <v>55</v>
      </c>
      <c r="AH80" s="30">
        <v>615562.45187124598</v>
      </c>
      <c r="AI80" s="30">
        <v>615562.45187124598</v>
      </c>
      <c r="AJ80" s="13" t="s">
        <v>55</v>
      </c>
      <c r="AK80" s="13" t="s">
        <v>55</v>
      </c>
      <c r="AL80" s="30">
        <v>498932.78149961302</v>
      </c>
      <c r="AM80" s="30">
        <v>498932.78149961302</v>
      </c>
      <c r="AN80" s="13" t="s">
        <v>55</v>
      </c>
      <c r="AO80" s="13" t="s">
        <v>55</v>
      </c>
      <c r="AP80" s="13" t="s">
        <v>55</v>
      </c>
      <c r="AQ80" s="31" t="s">
        <v>55</v>
      </c>
      <c r="AR80" s="13" t="s">
        <v>55</v>
      </c>
      <c r="AS80" s="13" t="s">
        <v>55</v>
      </c>
      <c r="AT80" s="13" t="s">
        <v>55</v>
      </c>
      <c r="AU80" s="31" t="s">
        <v>55</v>
      </c>
      <c r="AV80" s="13" t="s">
        <v>55</v>
      </c>
      <c r="AW80" s="13" t="s">
        <v>55</v>
      </c>
      <c r="AX80" s="13" t="s">
        <v>55</v>
      </c>
      <c r="AY80" s="31" t="s">
        <v>55</v>
      </c>
      <c r="AZ80" s="13" t="s">
        <v>55</v>
      </c>
      <c r="BA80" s="13" t="s">
        <v>55</v>
      </c>
      <c r="BB80" s="13" t="s">
        <v>55</v>
      </c>
      <c r="BC80" s="31" t="s">
        <v>55</v>
      </c>
      <c r="BD80" s="13" t="s">
        <v>55</v>
      </c>
      <c r="BE80" s="13" t="s">
        <v>55</v>
      </c>
      <c r="BF80" s="33" t="s">
        <v>55</v>
      </c>
    </row>
    <row r="81" spans="1:58" s="1" customFormat="1" ht="12.75" x14ac:dyDescent="0.2">
      <c r="A81" s="2" t="s">
        <v>134</v>
      </c>
      <c r="B81" s="3">
        <v>4405985</v>
      </c>
      <c r="C81" s="2" t="s">
        <v>456</v>
      </c>
      <c r="D81" s="2"/>
      <c r="E81" s="4" t="s">
        <v>434</v>
      </c>
      <c r="F81" s="4" t="s">
        <v>444</v>
      </c>
      <c r="G81" s="31" t="s">
        <v>55</v>
      </c>
      <c r="H81" s="13" t="s">
        <v>55</v>
      </c>
      <c r="I81" s="13" t="s">
        <v>55</v>
      </c>
      <c r="J81" s="13" t="s">
        <v>55</v>
      </c>
      <c r="K81" s="30">
        <v>2819600.00629663</v>
      </c>
      <c r="L81" s="13" t="s">
        <v>55</v>
      </c>
      <c r="M81" s="13" t="s">
        <v>55</v>
      </c>
      <c r="N81" s="13" t="s">
        <v>55</v>
      </c>
      <c r="O81" s="30">
        <v>2362119.1373341898</v>
      </c>
      <c r="P81" s="13" t="s">
        <v>55</v>
      </c>
      <c r="Q81" s="13" t="s">
        <v>55</v>
      </c>
      <c r="R81" s="13" t="s">
        <v>55</v>
      </c>
      <c r="S81" s="30">
        <v>1983888.6096310399</v>
      </c>
      <c r="T81" s="13" t="s">
        <v>55</v>
      </c>
      <c r="U81" s="13" t="s">
        <v>55</v>
      </c>
      <c r="V81" s="13" t="s">
        <v>55</v>
      </c>
      <c r="W81" s="30">
        <v>1720364.6567893301</v>
      </c>
      <c r="X81" s="13" t="s">
        <v>55</v>
      </c>
      <c r="Y81" s="13" t="s">
        <v>55</v>
      </c>
      <c r="Z81" s="13" t="s">
        <v>55</v>
      </c>
      <c r="AA81" s="30">
        <v>1697659.7968248101</v>
      </c>
      <c r="AB81" s="13" t="s">
        <v>55</v>
      </c>
      <c r="AC81" s="13" t="s">
        <v>55</v>
      </c>
      <c r="AD81" s="13" t="s">
        <v>55</v>
      </c>
      <c r="AE81" s="30">
        <v>1228336.1392906001</v>
      </c>
      <c r="AF81" s="13" t="s">
        <v>55</v>
      </c>
      <c r="AG81" s="13" t="s">
        <v>55</v>
      </c>
      <c r="AH81" s="13" t="s">
        <v>55</v>
      </c>
      <c r="AI81" s="30">
        <v>1259190.05082396</v>
      </c>
      <c r="AJ81" s="13" t="s">
        <v>55</v>
      </c>
      <c r="AK81" s="13" t="s">
        <v>55</v>
      </c>
      <c r="AL81" s="13" t="s">
        <v>55</v>
      </c>
      <c r="AM81" s="30">
        <v>839737.66426178801</v>
      </c>
      <c r="AN81" s="13" t="s">
        <v>55</v>
      </c>
      <c r="AO81" s="13" t="s">
        <v>55</v>
      </c>
      <c r="AP81" s="13" t="s">
        <v>55</v>
      </c>
      <c r="AQ81" s="30">
        <v>696691.60885365005</v>
      </c>
      <c r="AR81" s="13" t="s">
        <v>55</v>
      </c>
      <c r="AS81" s="13" t="s">
        <v>55</v>
      </c>
      <c r="AT81" s="13" t="s">
        <v>55</v>
      </c>
      <c r="AU81" s="30">
        <v>561615.076182839</v>
      </c>
      <c r="AV81" s="13" t="s">
        <v>55</v>
      </c>
      <c r="AW81" s="13" t="s">
        <v>55</v>
      </c>
      <c r="AX81" s="13" t="s">
        <v>55</v>
      </c>
      <c r="AY81" s="30">
        <v>496404.67988506501</v>
      </c>
      <c r="AZ81" s="13" t="s">
        <v>55</v>
      </c>
      <c r="BA81" s="13" t="s">
        <v>55</v>
      </c>
      <c r="BB81" s="13" t="s">
        <v>55</v>
      </c>
      <c r="BC81" s="31" t="s">
        <v>55</v>
      </c>
      <c r="BD81" s="13" t="s">
        <v>55</v>
      </c>
      <c r="BE81" s="13" t="s">
        <v>55</v>
      </c>
      <c r="BF81" s="33" t="s">
        <v>55</v>
      </c>
    </row>
    <row r="82" spans="1:58" s="1" customFormat="1" ht="12.75" x14ac:dyDescent="0.2">
      <c r="A82" s="2" t="s">
        <v>135</v>
      </c>
      <c r="B82" s="3">
        <v>4429624</v>
      </c>
      <c r="C82" s="2" t="s">
        <v>474</v>
      </c>
      <c r="D82" s="2" t="s">
        <v>475</v>
      </c>
      <c r="E82" s="4" t="s">
        <v>434</v>
      </c>
      <c r="F82" s="4" t="s">
        <v>435</v>
      </c>
      <c r="G82" s="30">
        <v>9754715.1017804295</v>
      </c>
      <c r="H82" s="13">
        <v>9859578.31409977</v>
      </c>
      <c r="I82" s="13">
        <v>11126069.589360099</v>
      </c>
      <c r="J82" s="13">
        <v>12117591.286928801</v>
      </c>
      <c r="K82" s="30">
        <v>12564470.295627</v>
      </c>
      <c r="L82" s="13">
        <v>11923837.750605199</v>
      </c>
      <c r="M82" s="13">
        <v>12724960.276285</v>
      </c>
      <c r="N82" s="13">
        <v>12316478.191862799</v>
      </c>
      <c r="O82" s="30">
        <v>13240734.001164099</v>
      </c>
      <c r="P82" s="13">
        <v>14284065.647640901</v>
      </c>
      <c r="Q82" s="13">
        <v>13396414.365188301</v>
      </c>
      <c r="R82" s="13">
        <v>13220110.420785099</v>
      </c>
      <c r="S82" s="30">
        <v>13473075.7299401</v>
      </c>
      <c r="T82" s="13">
        <v>13955719.362059301</v>
      </c>
      <c r="U82" s="13">
        <v>13856946.2969974</v>
      </c>
      <c r="V82" s="13">
        <v>13915184.1587699</v>
      </c>
      <c r="W82" s="30">
        <v>13361210.8699129</v>
      </c>
      <c r="X82" s="13">
        <v>13164914.906316901</v>
      </c>
      <c r="Y82" s="13">
        <v>13111195.576638401</v>
      </c>
      <c r="Z82" s="13">
        <v>12748551.639488</v>
      </c>
      <c r="AA82" s="30">
        <v>12291948.453132899</v>
      </c>
      <c r="AB82" s="13">
        <v>11570738.5439875</v>
      </c>
      <c r="AC82" s="13">
        <v>10931343.904417699</v>
      </c>
      <c r="AD82" s="13">
        <v>9759174.2360486407</v>
      </c>
      <c r="AE82" s="30">
        <v>9258405.4967983309</v>
      </c>
      <c r="AF82" s="13">
        <v>9040102.6986506693</v>
      </c>
      <c r="AG82" s="13">
        <v>8488426.4593078308</v>
      </c>
      <c r="AH82" s="13">
        <v>7407017.1058141198</v>
      </c>
      <c r="AI82" s="30">
        <v>7302191.28292007</v>
      </c>
      <c r="AJ82" s="13">
        <v>6711098.4794880301</v>
      </c>
      <c r="AK82" s="13">
        <v>6553627.5521723703</v>
      </c>
      <c r="AL82" s="13">
        <v>6252910.7981220698</v>
      </c>
      <c r="AM82" s="30">
        <v>6068600.87606287</v>
      </c>
      <c r="AN82" s="13">
        <v>5824356.2759631798</v>
      </c>
      <c r="AO82" s="13">
        <v>6691292.8662235904</v>
      </c>
      <c r="AP82" s="13">
        <v>5016181.4760005102</v>
      </c>
      <c r="AQ82" s="30">
        <v>5302828.8734720796</v>
      </c>
      <c r="AR82" s="13">
        <v>4853900.0800535902</v>
      </c>
      <c r="AS82" s="13">
        <v>6235053.2382533997</v>
      </c>
      <c r="AT82" s="13">
        <v>4715478.4007722596</v>
      </c>
      <c r="AU82" s="30">
        <v>5735759.4226142699</v>
      </c>
      <c r="AV82" s="13" t="s">
        <v>55</v>
      </c>
      <c r="AW82" s="13" t="s">
        <v>55</v>
      </c>
      <c r="AX82" s="13" t="s">
        <v>55</v>
      </c>
      <c r="AY82" s="30">
        <v>5451883.2251202399</v>
      </c>
      <c r="AZ82" s="13" t="s">
        <v>55</v>
      </c>
      <c r="BA82" s="13" t="s">
        <v>55</v>
      </c>
      <c r="BB82" s="13" t="s">
        <v>55</v>
      </c>
      <c r="BC82" s="31" t="s">
        <v>55</v>
      </c>
      <c r="BD82" s="13" t="s">
        <v>55</v>
      </c>
      <c r="BE82" s="13" t="s">
        <v>55</v>
      </c>
      <c r="BF82" s="33" t="s">
        <v>55</v>
      </c>
    </row>
    <row r="83" spans="1:58" s="1" customFormat="1" x14ac:dyDescent="0.2">
      <c r="A83" s="2" t="s">
        <v>136</v>
      </c>
      <c r="B83" s="3">
        <v>4304536</v>
      </c>
      <c r="C83" s="7" t="s">
        <v>445</v>
      </c>
      <c r="D83" s="7"/>
      <c r="E83" s="8" t="s">
        <v>443</v>
      </c>
      <c r="F83" s="8" t="s">
        <v>439</v>
      </c>
      <c r="G83" s="30">
        <v>162306169.75004399</v>
      </c>
      <c r="H83" s="13">
        <v>158788945.644687</v>
      </c>
      <c r="I83" s="13">
        <v>165697562.879704</v>
      </c>
      <c r="J83" s="13">
        <v>172612348.14429301</v>
      </c>
      <c r="K83" s="30">
        <v>169253852.91061899</v>
      </c>
      <c r="L83" s="13">
        <v>163085803.02277899</v>
      </c>
      <c r="M83" s="13" t="s">
        <v>55</v>
      </c>
      <c r="N83" s="13" t="s">
        <v>55</v>
      </c>
      <c r="O83" s="30">
        <v>157657637.77838999</v>
      </c>
      <c r="P83" s="13">
        <v>149614006.74441901</v>
      </c>
      <c r="Q83" s="13">
        <v>139067835.171213</v>
      </c>
      <c r="R83" s="13">
        <v>137235841.570178</v>
      </c>
      <c r="S83" s="30">
        <v>137671148.65932301</v>
      </c>
      <c r="T83" s="13" t="s">
        <v>55</v>
      </c>
      <c r="U83" s="13" t="s">
        <v>55</v>
      </c>
      <c r="V83" s="13">
        <v>137465763.90130499</v>
      </c>
      <c r="W83" s="30">
        <v>128113780.04274701</v>
      </c>
      <c r="X83" s="13" t="s">
        <v>55</v>
      </c>
      <c r="Y83" s="13" t="s">
        <v>55</v>
      </c>
      <c r="Z83" s="13" t="s">
        <v>55</v>
      </c>
      <c r="AA83" s="30">
        <v>125465066.162571</v>
      </c>
      <c r="AB83" s="13" t="s">
        <v>55</v>
      </c>
      <c r="AC83" s="13" t="s">
        <v>55</v>
      </c>
      <c r="AD83" s="13" t="s">
        <v>55</v>
      </c>
      <c r="AE83" s="30">
        <v>104204498.02144</v>
      </c>
      <c r="AF83" s="13" t="s">
        <v>55</v>
      </c>
      <c r="AG83" s="13" t="s">
        <v>55</v>
      </c>
      <c r="AH83" s="13" t="s">
        <v>55</v>
      </c>
      <c r="AI83" s="30">
        <v>96763079.778222695</v>
      </c>
      <c r="AJ83" s="13" t="s">
        <v>55</v>
      </c>
      <c r="AK83" s="13" t="s">
        <v>55</v>
      </c>
      <c r="AL83" s="13" t="s">
        <v>55</v>
      </c>
      <c r="AM83" s="30">
        <v>84215759.469209</v>
      </c>
      <c r="AN83" s="13" t="s">
        <v>55</v>
      </c>
      <c r="AO83" s="13" t="s">
        <v>55</v>
      </c>
      <c r="AP83" s="13" t="s">
        <v>55</v>
      </c>
      <c r="AQ83" s="30">
        <v>76990463.164849699</v>
      </c>
      <c r="AR83" s="13" t="s">
        <v>55</v>
      </c>
      <c r="AS83" s="13" t="s">
        <v>55</v>
      </c>
      <c r="AT83" s="13" t="s">
        <v>55</v>
      </c>
      <c r="AU83" s="30">
        <v>68060666.880513206</v>
      </c>
      <c r="AV83" s="13" t="s">
        <v>55</v>
      </c>
      <c r="AW83" s="13" t="s">
        <v>55</v>
      </c>
      <c r="AX83" s="13" t="s">
        <v>55</v>
      </c>
      <c r="AY83" s="30">
        <v>59898016.446271598</v>
      </c>
      <c r="AZ83" s="13" t="s">
        <v>55</v>
      </c>
      <c r="BA83" s="13" t="s">
        <v>55</v>
      </c>
      <c r="BB83" s="13" t="s">
        <v>55</v>
      </c>
      <c r="BC83" s="30">
        <v>50173611.203633703</v>
      </c>
      <c r="BD83" s="13" t="s">
        <v>55</v>
      </c>
      <c r="BE83" s="13" t="s">
        <v>55</v>
      </c>
      <c r="BF83" s="14">
        <v>41644891.542847998</v>
      </c>
    </row>
    <row r="84" spans="1:58" x14ac:dyDescent="0.2">
      <c r="A84" s="18" t="s">
        <v>137</v>
      </c>
      <c r="B84" s="18">
        <v>4839802</v>
      </c>
      <c r="C84" s="19" t="s">
        <v>445</v>
      </c>
      <c r="D84" s="19"/>
      <c r="E84" s="20" t="s">
        <v>443</v>
      </c>
      <c r="F84" s="20" t="s">
        <v>439</v>
      </c>
      <c r="G84" s="31" t="s">
        <v>55</v>
      </c>
      <c r="H84" s="13" t="s">
        <v>55</v>
      </c>
      <c r="I84" s="13" t="s">
        <v>55</v>
      </c>
      <c r="J84" s="13" t="s">
        <v>55</v>
      </c>
      <c r="K84" s="31" t="s">
        <v>55</v>
      </c>
      <c r="L84" s="13" t="s">
        <v>55</v>
      </c>
      <c r="M84" s="13" t="s">
        <v>55</v>
      </c>
      <c r="N84" s="31">
        <f>35900500*0.140562</f>
        <v>5046246.0809999993</v>
      </c>
      <c r="O84" s="31">
        <f>35900500*0.140562</f>
        <v>5046246.0809999993</v>
      </c>
      <c r="P84" s="13" t="s">
        <v>55</v>
      </c>
      <c r="Q84" s="13" t="s">
        <v>55</v>
      </c>
      <c r="R84" s="31">
        <f>34536540*0.140562</f>
        <v>4854525.1354799997</v>
      </c>
      <c r="S84" s="31">
        <f>34536540*0.140562</f>
        <v>4854525.1354799997</v>
      </c>
      <c r="T84" s="13" t="s">
        <v>55</v>
      </c>
      <c r="U84" s="13" t="s">
        <v>55</v>
      </c>
      <c r="V84" s="30">
        <v>5283760.5594893601</v>
      </c>
      <c r="W84" s="30">
        <v>5283760.5594893601</v>
      </c>
      <c r="X84" s="13" t="s">
        <v>55</v>
      </c>
      <c r="Y84" s="13" t="s">
        <v>55</v>
      </c>
      <c r="Z84" s="30">
        <v>4880382.5287780296</v>
      </c>
      <c r="AA84" s="30">
        <v>4880382.5287780296</v>
      </c>
      <c r="AB84" s="13" t="s">
        <v>55</v>
      </c>
      <c r="AC84" s="13" t="s">
        <v>55</v>
      </c>
      <c r="AD84" s="30">
        <v>3830536.2975753699</v>
      </c>
      <c r="AE84" s="30">
        <v>3830536.2975753699</v>
      </c>
      <c r="AF84" s="13" t="s">
        <v>55</v>
      </c>
      <c r="AG84" s="13" t="s">
        <v>55</v>
      </c>
      <c r="AH84" s="30">
        <v>3423442.16848914</v>
      </c>
      <c r="AI84" s="30">
        <v>3423442.16848914</v>
      </c>
      <c r="AJ84" s="13" t="s">
        <v>55</v>
      </c>
      <c r="AK84" s="13" t="s">
        <v>55</v>
      </c>
      <c r="AL84" s="30">
        <v>3669801.5975264101</v>
      </c>
      <c r="AM84" s="30">
        <v>3669801.5975264101</v>
      </c>
      <c r="AN84" s="13" t="s">
        <v>55</v>
      </c>
      <c r="AO84" s="13" t="s">
        <v>55</v>
      </c>
      <c r="AP84" s="30">
        <v>2988962.66930955</v>
      </c>
      <c r="AQ84" s="30">
        <v>2988962.66930955</v>
      </c>
      <c r="AR84" s="13" t="s">
        <v>55</v>
      </c>
      <c r="AS84" s="13" t="s">
        <v>55</v>
      </c>
      <c r="AT84" s="30">
        <v>2271996.7923015198</v>
      </c>
      <c r="AU84" s="30">
        <v>2271996.7923015198</v>
      </c>
      <c r="AV84" s="13" t="s">
        <v>55</v>
      </c>
      <c r="AW84" s="13" t="s">
        <v>55</v>
      </c>
      <c r="AX84" s="30">
        <v>1865147.71482545</v>
      </c>
      <c r="AY84" s="30">
        <v>1865147.71482545</v>
      </c>
      <c r="AZ84" s="13" t="s">
        <v>55</v>
      </c>
      <c r="BA84" s="13" t="s">
        <v>55</v>
      </c>
      <c r="BB84" s="30">
        <v>1600073.27781984</v>
      </c>
      <c r="BC84" s="30">
        <v>1600073.27781984</v>
      </c>
      <c r="BD84" s="13" t="s">
        <v>55</v>
      </c>
      <c r="BE84" s="13" t="s">
        <v>55</v>
      </c>
      <c r="BF84" s="33" t="s">
        <v>55</v>
      </c>
    </row>
    <row r="85" spans="1:58" s="1" customFormat="1" x14ac:dyDescent="0.2">
      <c r="A85" s="2" t="s">
        <v>138</v>
      </c>
      <c r="B85" s="3">
        <v>4250993</v>
      </c>
      <c r="C85" s="7" t="s">
        <v>476</v>
      </c>
      <c r="D85" s="7"/>
      <c r="E85" s="8" t="s">
        <v>447</v>
      </c>
      <c r="F85" s="8" t="s">
        <v>439</v>
      </c>
      <c r="G85" s="30">
        <v>9147100.7075334899</v>
      </c>
      <c r="H85" s="13" t="s">
        <v>55</v>
      </c>
      <c r="I85" s="13" t="s">
        <v>55</v>
      </c>
      <c r="J85" s="30">
        <v>10156033.749960599</v>
      </c>
      <c r="K85" s="30">
        <v>10156033.749960599</v>
      </c>
      <c r="L85" s="13" t="s">
        <v>55</v>
      </c>
      <c r="M85" s="13" t="s">
        <v>55</v>
      </c>
      <c r="N85" s="30">
        <v>11086013.693594299</v>
      </c>
      <c r="O85" s="30">
        <v>11086013.693594299</v>
      </c>
      <c r="P85" s="13" t="s">
        <v>55</v>
      </c>
      <c r="Q85" s="13" t="s">
        <v>55</v>
      </c>
      <c r="R85" s="30">
        <v>7198605.3224949399</v>
      </c>
      <c r="S85" s="30">
        <v>7198605.3224949399</v>
      </c>
      <c r="T85" s="13" t="s">
        <v>55</v>
      </c>
      <c r="U85" s="13" t="s">
        <v>55</v>
      </c>
      <c r="V85" s="30">
        <v>6764510.81029996</v>
      </c>
      <c r="W85" s="30">
        <v>6764510.81029996</v>
      </c>
      <c r="X85" s="13" t="s">
        <v>55</v>
      </c>
      <c r="Y85" s="13" t="s">
        <v>55</v>
      </c>
      <c r="Z85" s="13" t="s">
        <v>55</v>
      </c>
      <c r="AA85" s="31" t="s">
        <v>55</v>
      </c>
      <c r="AB85" s="13" t="s">
        <v>55</v>
      </c>
      <c r="AC85" s="13" t="s">
        <v>55</v>
      </c>
      <c r="AD85" s="13" t="s">
        <v>55</v>
      </c>
      <c r="AE85" s="31" t="s">
        <v>55</v>
      </c>
      <c r="AF85" s="13" t="s">
        <v>55</v>
      </c>
      <c r="AG85" s="13" t="s">
        <v>55</v>
      </c>
      <c r="AH85" s="13" t="s">
        <v>55</v>
      </c>
      <c r="AI85" s="31" t="s">
        <v>55</v>
      </c>
      <c r="AJ85" s="13" t="s">
        <v>55</v>
      </c>
      <c r="AK85" s="13" t="s">
        <v>55</v>
      </c>
      <c r="AL85" s="13" t="s">
        <v>55</v>
      </c>
      <c r="AM85" s="31" t="s">
        <v>55</v>
      </c>
      <c r="AN85" s="13" t="s">
        <v>55</v>
      </c>
      <c r="AO85" s="13" t="s">
        <v>55</v>
      </c>
      <c r="AP85" s="13" t="s">
        <v>55</v>
      </c>
      <c r="AQ85" s="31" t="s">
        <v>55</v>
      </c>
      <c r="AR85" s="13" t="s">
        <v>55</v>
      </c>
      <c r="AS85" s="13" t="s">
        <v>55</v>
      </c>
      <c r="AT85" s="13" t="s">
        <v>55</v>
      </c>
      <c r="AU85" s="31" t="s">
        <v>55</v>
      </c>
      <c r="AV85" s="13" t="s">
        <v>55</v>
      </c>
      <c r="AW85" s="13" t="s">
        <v>55</v>
      </c>
      <c r="AX85" s="13" t="s">
        <v>55</v>
      </c>
      <c r="AY85" s="31" t="s">
        <v>55</v>
      </c>
      <c r="AZ85" s="13" t="s">
        <v>55</v>
      </c>
      <c r="BA85" s="13" t="s">
        <v>55</v>
      </c>
      <c r="BB85" s="13" t="s">
        <v>55</v>
      </c>
      <c r="BC85" s="31" t="s">
        <v>55</v>
      </c>
      <c r="BD85" s="13" t="s">
        <v>55</v>
      </c>
      <c r="BE85" s="13" t="s">
        <v>55</v>
      </c>
      <c r="BF85" s="33" t="s">
        <v>55</v>
      </c>
    </row>
    <row r="86" spans="1:58" s="1" customFormat="1" ht="12.75" x14ac:dyDescent="0.2">
      <c r="A86" s="2" t="s">
        <v>139</v>
      </c>
      <c r="B86" s="3">
        <v>4313374</v>
      </c>
      <c r="C86" s="2" t="s">
        <v>477</v>
      </c>
      <c r="D86" s="2"/>
      <c r="E86" s="4" t="s">
        <v>438</v>
      </c>
      <c r="F86" s="4" t="s">
        <v>441</v>
      </c>
      <c r="G86" s="30">
        <v>2089718.0015078599</v>
      </c>
      <c r="H86" s="13" t="s">
        <v>55</v>
      </c>
      <c r="I86" s="13" t="s">
        <v>55</v>
      </c>
      <c r="J86" s="13" t="s">
        <v>55</v>
      </c>
      <c r="K86" s="30">
        <v>2180641.7844662</v>
      </c>
      <c r="L86" s="13" t="s">
        <v>55</v>
      </c>
      <c r="M86" s="13" t="s">
        <v>55</v>
      </c>
      <c r="N86" s="13" t="s">
        <v>55</v>
      </c>
      <c r="O86" s="30">
        <v>1976356.4929694</v>
      </c>
      <c r="P86" s="13" t="s">
        <v>55</v>
      </c>
      <c r="Q86" s="13" t="s">
        <v>55</v>
      </c>
      <c r="R86" s="13" t="s">
        <v>55</v>
      </c>
      <c r="S86" s="30">
        <v>1913667.8682732801</v>
      </c>
      <c r="T86" s="13" t="s">
        <v>55</v>
      </c>
      <c r="U86" s="13" t="s">
        <v>55</v>
      </c>
      <c r="V86" s="13" t="s">
        <v>55</v>
      </c>
      <c r="W86" s="30">
        <v>1852029.74831702</v>
      </c>
      <c r="X86" s="13" t="s">
        <v>55</v>
      </c>
      <c r="Y86" s="13" t="s">
        <v>55</v>
      </c>
      <c r="Z86" s="13" t="s">
        <v>55</v>
      </c>
      <c r="AA86" s="30">
        <v>1909545.54536094</v>
      </c>
      <c r="AB86" s="13" t="s">
        <v>55</v>
      </c>
      <c r="AC86" s="13" t="s">
        <v>55</v>
      </c>
      <c r="AD86" s="13" t="s">
        <v>55</v>
      </c>
      <c r="AE86" s="30">
        <v>3118004.4607525701</v>
      </c>
      <c r="AF86" s="13" t="s">
        <v>55</v>
      </c>
      <c r="AG86" s="13" t="s">
        <v>55</v>
      </c>
      <c r="AH86" s="13" t="s">
        <v>55</v>
      </c>
      <c r="AI86" s="30">
        <v>2971063.9149853699</v>
      </c>
      <c r="AJ86" s="13" t="s">
        <v>55</v>
      </c>
      <c r="AK86" s="13" t="s">
        <v>55</v>
      </c>
      <c r="AL86" s="13" t="s">
        <v>55</v>
      </c>
      <c r="AM86" s="31" t="s">
        <v>55</v>
      </c>
      <c r="AN86" s="13" t="s">
        <v>55</v>
      </c>
      <c r="AO86" s="13" t="s">
        <v>55</v>
      </c>
      <c r="AP86" s="13" t="s">
        <v>55</v>
      </c>
      <c r="AQ86" s="31" t="s">
        <v>55</v>
      </c>
      <c r="AR86" s="13" t="s">
        <v>55</v>
      </c>
      <c r="AS86" s="13" t="s">
        <v>55</v>
      </c>
      <c r="AT86" s="13" t="s">
        <v>55</v>
      </c>
      <c r="AU86" s="31" t="s">
        <v>55</v>
      </c>
      <c r="AV86" s="13" t="s">
        <v>55</v>
      </c>
      <c r="AW86" s="13" t="s">
        <v>55</v>
      </c>
      <c r="AX86" s="13" t="s">
        <v>55</v>
      </c>
      <c r="AY86" s="31" t="s">
        <v>55</v>
      </c>
      <c r="AZ86" s="13" t="s">
        <v>55</v>
      </c>
      <c r="BA86" s="13" t="s">
        <v>55</v>
      </c>
      <c r="BB86" s="13" t="s">
        <v>55</v>
      </c>
      <c r="BC86" s="31" t="s">
        <v>55</v>
      </c>
      <c r="BD86" s="13" t="s">
        <v>55</v>
      </c>
      <c r="BE86" s="13" t="s">
        <v>55</v>
      </c>
      <c r="BF86" s="33" t="s">
        <v>55</v>
      </c>
    </row>
    <row r="87" spans="1:58" s="1" customFormat="1" ht="12.75" x14ac:dyDescent="0.2">
      <c r="A87" s="2" t="s">
        <v>140</v>
      </c>
      <c r="B87" s="3">
        <v>4325194</v>
      </c>
      <c r="C87" s="2" t="s">
        <v>478</v>
      </c>
      <c r="D87" s="2"/>
      <c r="E87" s="4" t="s">
        <v>450</v>
      </c>
      <c r="F87" s="4" t="s">
        <v>441</v>
      </c>
      <c r="G87" s="30">
        <v>15955424.3751087</v>
      </c>
      <c r="H87" s="13">
        <v>15474736.235469401</v>
      </c>
      <c r="I87" s="13">
        <v>16342149.478303701</v>
      </c>
      <c r="J87" s="13">
        <v>15922502.247669499</v>
      </c>
      <c r="K87" s="30">
        <v>14658283.2226175</v>
      </c>
      <c r="L87" s="13" t="s">
        <v>55</v>
      </c>
      <c r="M87" s="13" t="s">
        <v>55</v>
      </c>
      <c r="N87" s="13" t="s">
        <v>55</v>
      </c>
      <c r="O87" s="30">
        <v>10960438.8383421</v>
      </c>
      <c r="P87" s="13" t="s">
        <v>55</v>
      </c>
      <c r="Q87" s="13" t="s">
        <v>55</v>
      </c>
      <c r="R87" s="13" t="s">
        <v>55</v>
      </c>
      <c r="S87" s="30">
        <v>7944586.3074293798</v>
      </c>
      <c r="T87" s="13" t="s">
        <v>55</v>
      </c>
      <c r="U87" s="13" t="s">
        <v>55</v>
      </c>
      <c r="V87" s="13" t="s">
        <v>55</v>
      </c>
      <c r="W87" s="30">
        <v>5907082.4548904402</v>
      </c>
      <c r="X87" s="13" t="s">
        <v>55</v>
      </c>
      <c r="Y87" s="13" t="s">
        <v>55</v>
      </c>
      <c r="Z87" s="13" t="s">
        <v>55</v>
      </c>
      <c r="AA87" s="30">
        <v>5111091.7976854602</v>
      </c>
      <c r="AB87" s="13" t="s">
        <v>55</v>
      </c>
      <c r="AC87" s="13" t="s">
        <v>55</v>
      </c>
      <c r="AD87" s="13" t="s">
        <v>55</v>
      </c>
      <c r="AE87" s="31" t="s">
        <v>55</v>
      </c>
      <c r="AF87" s="13" t="s">
        <v>55</v>
      </c>
      <c r="AG87" s="13" t="s">
        <v>55</v>
      </c>
      <c r="AH87" s="13" t="s">
        <v>55</v>
      </c>
      <c r="AI87" s="31" t="s">
        <v>55</v>
      </c>
      <c r="AJ87" s="13" t="s">
        <v>55</v>
      </c>
      <c r="AK87" s="13" t="s">
        <v>55</v>
      </c>
      <c r="AL87" s="13" t="s">
        <v>55</v>
      </c>
      <c r="AM87" s="31" t="s">
        <v>55</v>
      </c>
      <c r="AN87" s="13" t="s">
        <v>55</v>
      </c>
      <c r="AO87" s="13" t="s">
        <v>55</v>
      </c>
      <c r="AP87" s="13" t="s">
        <v>55</v>
      </c>
      <c r="AQ87" s="31" t="s">
        <v>55</v>
      </c>
      <c r="AR87" s="13" t="s">
        <v>55</v>
      </c>
      <c r="AS87" s="13" t="s">
        <v>55</v>
      </c>
      <c r="AT87" s="13" t="s">
        <v>55</v>
      </c>
      <c r="AU87" s="31" t="s">
        <v>55</v>
      </c>
      <c r="AV87" s="13" t="s">
        <v>55</v>
      </c>
      <c r="AW87" s="13" t="s">
        <v>55</v>
      </c>
      <c r="AX87" s="13" t="s">
        <v>55</v>
      </c>
      <c r="AY87" s="31" t="s">
        <v>55</v>
      </c>
      <c r="AZ87" s="13" t="s">
        <v>55</v>
      </c>
      <c r="BA87" s="13" t="s">
        <v>55</v>
      </c>
      <c r="BB87" s="13" t="s">
        <v>55</v>
      </c>
      <c r="BC87" s="31" t="s">
        <v>55</v>
      </c>
      <c r="BD87" s="13" t="s">
        <v>55</v>
      </c>
      <c r="BE87" s="13" t="s">
        <v>55</v>
      </c>
      <c r="BF87" s="33" t="s">
        <v>55</v>
      </c>
    </row>
    <row r="88" spans="1:58" s="1" customFormat="1" ht="12.75" x14ac:dyDescent="0.2">
      <c r="A88" s="2" t="s">
        <v>141</v>
      </c>
      <c r="B88" s="3">
        <v>29248357</v>
      </c>
      <c r="C88" s="2" t="s">
        <v>479</v>
      </c>
      <c r="D88" s="2" t="s">
        <v>480</v>
      </c>
      <c r="E88" s="4" t="s">
        <v>434</v>
      </c>
      <c r="F88" s="4" t="s">
        <v>435</v>
      </c>
      <c r="G88" s="31" t="s">
        <v>55</v>
      </c>
      <c r="H88" s="13" t="s">
        <v>55</v>
      </c>
      <c r="I88" s="13" t="s">
        <v>55</v>
      </c>
      <c r="J88" s="13" t="s">
        <v>55</v>
      </c>
      <c r="K88" s="31" t="s">
        <v>55</v>
      </c>
      <c r="L88" s="13" t="s">
        <v>55</v>
      </c>
      <c r="M88" s="13" t="s">
        <v>55</v>
      </c>
      <c r="N88" s="13" t="s">
        <v>55</v>
      </c>
      <c r="O88" s="31" t="s">
        <v>55</v>
      </c>
      <c r="P88" s="13" t="s">
        <v>55</v>
      </c>
      <c r="Q88" s="13" t="s">
        <v>55</v>
      </c>
      <c r="R88" s="13" t="s">
        <v>55</v>
      </c>
      <c r="S88" s="31" t="s">
        <v>55</v>
      </c>
      <c r="T88" s="13" t="s">
        <v>55</v>
      </c>
      <c r="U88" s="13" t="s">
        <v>55</v>
      </c>
      <c r="V88" s="13" t="s">
        <v>55</v>
      </c>
      <c r="W88" s="31" t="s">
        <v>55</v>
      </c>
      <c r="X88" s="13" t="s">
        <v>55</v>
      </c>
      <c r="Y88" s="13" t="s">
        <v>55</v>
      </c>
      <c r="Z88" s="13" t="s">
        <v>55</v>
      </c>
      <c r="AA88" s="31" t="s">
        <v>55</v>
      </c>
      <c r="AB88" s="13" t="s">
        <v>55</v>
      </c>
      <c r="AC88" s="13" t="s">
        <v>55</v>
      </c>
      <c r="AD88" s="13" t="s">
        <v>55</v>
      </c>
      <c r="AE88" s="31" t="s">
        <v>55</v>
      </c>
      <c r="AF88" s="13" t="s">
        <v>55</v>
      </c>
      <c r="AG88" s="13" t="s">
        <v>55</v>
      </c>
      <c r="AH88" s="13" t="s">
        <v>55</v>
      </c>
      <c r="AI88" s="31" t="s">
        <v>55</v>
      </c>
      <c r="AJ88" s="13" t="s">
        <v>55</v>
      </c>
      <c r="AK88" s="13" t="s">
        <v>55</v>
      </c>
      <c r="AL88" s="13" t="s">
        <v>55</v>
      </c>
      <c r="AM88" s="31" t="s">
        <v>55</v>
      </c>
      <c r="AN88" s="13" t="s">
        <v>55</v>
      </c>
      <c r="AO88" s="13" t="s">
        <v>55</v>
      </c>
      <c r="AP88" s="13" t="s">
        <v>55</v>
      </c>
      <c r="AQ88" s="31" t="s">
        <v>55</v>
      </c>
      <c r="AR88" s="13" t="s">
        <v>55</v>
      </c>
      <c r="AS88" s="13" t="s">
        <v>55</v>
      </c>
      <c r="AT88" s="13" t="s">
        <v>55</v>
      </c>
      <c r="AU88" s="31" t="s">
        <v>55</v>
      </c>
      <c r="AV88" s="13" t="s">
        <v>55</v>
      </c>
      <c r="AW88" s="13" t="s">
        <v>55</v>
      </c>
      <c r="AX88" s="13" t="s">
        <v>55</v>
      </c>
      <c r="AY88" s="31" t="s">
        <v>55</v>
      </c>
      <c r="AZ88" s="13" t="s">
        <v>55</v>
      </c>
      <c r="BA88" s="13" t="s">
        <v>55</v>
      </c>
      <c r="BB88" s="13" t="s">
        <v>55</v>
      </c>
      <c r="BC88" s="31" t="s">
        <v>55</v>
      </c>
      <c r="BD88" s="13" t="s">
        <v>55</v>
      </c>
      <c r="BE88" s="13" t="s">
        <v>55</v>
      </c>
      <c r="BF88" s="33" t="s">
        <v>55</v>
      </c>
    </row>
    <row r="89" spans="1:58" s="1" customFormat="1" ht="12.75" x14ac:dyDescent="0.2">
      <c r="A89" s="2" t="s">
        <v>142</v>
      </c>
      <c r="B89" s="3">
        <v>4380536</v>
      </c>
      <c r="C89" s="2">
        <v>6798</v>
      </c>
      <c r="D89" s="2"/>
      <c r="E89" s="4" t="s">
        <v>434</v>
      </c>
      <c r="F89" s="4" t="s">
        <v>444</v>
      </c>
      <c r="G89" s="30">
        <v>1839865.01768834</v>
      </c>
      <c r="H89" s="13" t="s">
        <v>55</v>
      </c>
      <c r="I89" s="13" t="s">
        <v>55</v>
      </c>
      <c r="J89" s="13" t="s">
        <v>55</v>
      </c>
      <c r="K89" s="30">
        <v>2064902.7169977601</v>
      </c>
      <c r="L89" s="13" t="s">
        <v>55</v>
      </c>
      <c r="M89" s="13" t="s">
        <v>55</v>
      </c>
      <c r="N89" s="13" t="s">
        <v>55</v>
      </c>
      <c r="O89" s="30">
        <v>1865305.57853138</v>
      </c>
      <c r="P89" s="13" t="s">
        <v>55</v>
      </c>
      <c r="Q89" s="13" t="s">
        <v>55</v>
      </c>
      <c r="R89" s="13" t="s">
        <v>55</v>
      </c>
      <c r="S89" s="30">
        <v>1505399.3307386299</v>
      </c>
      <c r="T89" s="13" t="s">
        <v>55</v>
      </c>
      <c r="U89" s="13" t="s">
        <v>55</v>
      </c>
      <c r="V89" s="13" t="s">
        <v>55</v>
      </c>
      <c r="W89" s="30">
        <v>1369220.9604955099</v>
      </c>
      <c r="X89" s="13" t="s">
        <v>55</v>
      </c>
      <c r="Y89" s="13" t="s">
        <v>55</v>
      </c>
      <c r="Z89" s="13" t="s">
        <v>55</v>
      </c>
      <c r="AA89" s="30">
        <v>1393816.2202037901</v>
      </c>
      <c r="AB89" s="13" t="s">
        <v>55</v>
      </c>
      <c r="AC89" s="13" t="s">
        <v>55</v>
      </c>
      <c r="AD89" s="13" t="s">
        <v>55</v>
      </c>
      <c r="AE89" s="30">
        <v>1073999.7122095099</v>
      </c>
      <c r="AF89" s="13" t="s">
        <v>55</v>
      </c>
      <c r="AG89" s="13" t="s">
        <v>55</v>
      </c>
      <c r="AH89" s="13" t="s">
        <v>55</v>
      </c>
      <c r="AI89" s="30">
        <v>951625.59679654997</v>
      </c>
      <c r="AJ89" s="13" t="s">
        <v>55</v>
      </c>
      <c r="AK89" s="13" t="s">
        <v>55</v>
      </c>
      <c r="AL89" s="13" t="s">
        <v>55</v>
      </c>
      <c r="AM89" s="30">
        <v>684663.90749806701</v>
      </c>
      <c r="AN89" s="13" t="s">
        <v>55</v>
      </c>
      <c r="AO89" s="13" t="s">
        <v>55</v>
      </c>
      <c r="AP89" s="13" t="s">
        <v>55</v>
      </c>
      <c r="AQ89" s="30">
        <v>560646.51470102405</v>
      </c>
      <c r="AR89" s="13" t="s">
        <v>55</v>
      </c>
      <c r="AS89" s="13" t="s">
        <v>55</v>
      </c>
      <c r="AT89" s="13" t="s">
        <v>55</v>
      </c>
      <c r="AU89" s="30">
        <v>439078.748997594</v>
      </c>
      <c r="AV89" s="13" t="s">
        <v>55</v>
      </c>
      <c r="AW89" s="13" t="s">
        <v>55</v>
      </c>
      <c r="AX89" s="13" t="s">
        <v>55</v>
      </c>
      <c r="AY89" s="30">
        <v>368184.24269363203</v>
      </c>
      <c r="AZ89" s="13" t="s">
        <v>55</v>
      </c>
      <c r="BA89" s="13" t="s">
        <v>55</v>
      </c>
      <c r="BB89" s="13" t="s">
        <v>55</v>
      </c>
      <c r="BC89" s="30">
        <v>218215.29144587499</v>
      </c>
      <c r="BD89" s="13" t="s">
        <v>55</v>
      </c>
      <c r="BE89" s="13" t="s">
        <v>55</v>
      </c>
      <c r="BF89" s="33" t="s">
        <v>55</v>
      </c>
    </row>
    <row r="90" spans="1:58" s="1" customFormat="1" x14ac:dyDescent="0.2">
      <c r="A90" s="29" t="s">
        <v>143</v>
      </c>
      <c r="B90" s="3">
        <v>11260349</v>
      </c>
      <c r="C90" s="7" t="s">
        <v>445</v>
      </c>
      <c r="D90" s="7"/>
      <c r="E90" s="8" t="s">
        <v>447</v>
      </c>
      <c r="F90" s="8" t="s">
        <v>439</v>
      </c>
      <c r="G90" s="30">
        <v>2974911.8482862599</v>
      </c>
      <c r="H90" s="13" t="s">
        <v>55</v>
      </c>
      <c r="I90" s="13" t="s">
        <v>55</v>
      </c>
      <c r="J90" s="30">
        <v>2962632.46544722</v>
      </c>
      <c r="K90" s="30">
        <v>2962632.46544722</v>
      </c>
      <c r="L90" s="13" t="s">
        <v>55</v>
      </c>
      <c r="M90" s="13" t="s">
        <v>55</v>
      </c>
      <c r="N90" s="30">
        <v>2268189.3514689198</v>
      </c>
      <c r="O90" s="30">
        <v>2268189.3514689198</v>
      </c>
      <c r="P90" s="13" t="s">
        <v>55</v>
      </c>
      <c r="Q90" s="13" t="s">
        <v>55</v>
      </c>
      <c r="R90" s="30">
        <v>1823543.9256631599</v>
      </c>
      <c r="S90" s="30">
        <v>1823543.9256631599</v>
      </c>
      <c r="T90" s="13" t="s">
        <v>55</v>
      </c>
      <c r="U90" s="13" t="s">
        <v>55</v>
      </c>
      <c r="V90" s="30">
        <v>1390643.52908676</v>
      </c>
      <c r="W90" s="30">
        <v>1390643.52908676</v>
      </c>
      <c r="X90" s="13" t="s">
        <v>55</v>
      </c>
      <c r="Y90" s="13" t="s">
        <v>55</v>
      </c>
      <c r="Z90" s="13" t="s">
        <v>55</v>
      </c>
      <c r="AA90" s="31" t="s">
        <v>55</v>
      </c>
      <c r="AB90" s="13" t="s">
        <v>55</v>
      </c>
      <c r="AC90" s="13" t="s">
        <v>55</v>
      </c>
      <c r="AD90" s="13" t="s">
        <v>55</v>
      </c>
      <c r="AE90" s="31" t="s">
        <v>55</v>
      </c>
      <c r="AF90" s="13" t="s">
        <v>55</v>
      </c>
      <c r="AG90" s="13" t="s">
        <v>55</v>
      </c>
      <c r="AH90" s="13" t="s">
        <v>55</v>
      </c>
      <c r="AI90" s="31" t="s">
        <v>55</v>
      </c>
      <c r="AJ90" s="13" t="s">
        <v>55</v>
      </c>
      <c r="AK90" s="13" t="s">
        <v>55</v>
      </c>
      <c r="AL90" s="13" t="s">
        <v>55</v>
      </c>
      <c r="AM90" s="31" t="s">
        <v>55</v>
      </c>
      <c r="AN90" s="13" t="s">
        <v>55</v>
      </c>
      <c r="AO90" s="13" t="s">
        <v>55</v>
      </c>
      <c r="AP90" s="13" t="s">
        <v>55</v>
      </c>
      <c r="AQ90" s="31" t="s">
        <v>55</v>
      </c>
      <c r="AR90" s="13" t="s">
        <v>55</v>
      </c>
      <c r="AS90" s="13" t="s">
        <v>55</v>
      </c>
      <c r="AT90" s="13" t="s">
        <v>55</v>
      </c>
      <c r="AU90" s="31" t="s">
        <v>55</v>
      </c>
      <c r="AV90" s="13" t="s">
        <v>55</v>
      </c>
      <c r="AW90" s="13" t="s">
        <v>55</v>
      </c>
      <c r="AX90" s="13" t="s">
        <v>55</v>
      </c>
      <c r="AY90" s="31" t="s">
        <v>55</v>
      </c>
      <c r="AZ90" s="13" t="s">
        <v>55</v>
      </c>
      <c r="BA90" s="13" t="s">
        <v>55</v>
      </c>
      <c r="BB90" s="13" t="s">
        <v>55</v>
      </c>
      <c r="BC90" s="31" t="s">
        <v>55</v>
      </c>
      <c r="BD90" s="13" t="s">
        <v>55</v>
      </c>
      <c r="BE90" s="13" t="s">
        <v>55</v>
      </c>
      <c r="BF90" s="33" t="s">
        <v>55</v>
      </c>
    </row>
    <row r="91" spans="1:58" s="1" customFormat="1" ht="12.75" x14ac:dyDescent="0.2">
      <c r="A91" s="2" t="s">
        <v>144</v>
      </c>
      <c r="B91" s="3">
        <v>4772305</v>
      </c>
      <c r="C91" s="2" t="s">
        <v>481</v>
      </c>
      <c r="D91" s="2" t="s">
        <v>482</v>
      </c>
      <c r="E91" s="4" t="s">
        <v>443</v>
      </c>
      <c r="F91" s="4" t="s">
        <v>483</v>
      </c>
      <c r="G91" s="30">
        <v>7275798.8749057604</v>
      </c>
      <c r="H91" s="13">
        <v>6758579.62132606</v>
      </c>
      <c r="I91" s="13">
        <v>8163953.2488468904</v>
      </c>
      <c r="J91" s="13">
        <v>8531365.1634883806</v>
      </c>
      <c r="K91" s="30">
        <v>8460838.7117085904</v>
      </c>
      <c r="L91" s="13">
        <v>8505991.5585624706</v>
      </c>
      <c r="M91" s="13">
        <v>8405099.6577410903</v>
      </c>
      <c r="N91" s="13">
        <v>8214938.9555291003</v>
      </c>
      <c r="O91" s="30">
        <v>8022681.1261219904</v>
      </c>
      <c r="P91" s="13">
        <v>7107996.4069034597</v>
      </c>
      <c r="Q91" s="13">
        <v>6746232.74775986</v>
      </c>
      <c r="R91" s="13">
        <v>6634148.1219994398</v>
      </c>
      <c r="S91" s="30">
        <v>6257436.1257522004</v>
      </c>
      <c r="T91" s="13">
        <v>6247257.55456072</v>
      </c>
      <c r="U91" s="13">
        <v>6601106.0954655297</v>
      </c>
      <c r="V91" s="13">
        <v>7233998.3014482399</v>
      </c>
      <c r="W91" s="30">
        <v>6129270.2502290001</v>
      </c>
      <c r="X91" s="13">
        <v>6414628.5431437297</v>
      </c>
      <c r="Y91" s="13">
        <v>6928685.6814817097</v>
      </c>
      <c r="Z91" s="13">
        <v>6718601.8522946499</v>
      </c>
      <c r="AA91" s="30">
        <v>6249169.0104046604</v>
      </c>
      <c r="AB91" s="13">
        <v>6098867.79671223</v>
      </c>
      <c r="AC91" s="13">
        <v>6094994.0261081196</v>
      </c>
      <c r="AD91" s="13">
        <v>5763796.8310165703</v>
      </c>
      <c r="AE91" s="30">
        <v>5811148.1401539696</v>
      </c>
      <c r="AF91" s="13" t="s">
        <v>55</v>
      </c>
      <c r="AG91" s="13" t="s">
        <v>55</v>
      </c>
      <c r="AH91" s="13" t="s">
        <v>55</v>
      </c>
      <c r="AI91" s="30">
        <v>6414792.6998305898</v>
      </c>
      <c r="AJ91" s="13" t="s">
        <v>55</v>
      </c>
      <c r="AK91" s="13" t="s">
        <v>55</v>
      </c>
      <c r="AL91" s="13" t="s">
        <v>55</v>
      </c>
      <c r="AM91" s="30">
        <v>4552506.11955682</v>
      </c>
      <c r="AN91" s="13" t="s">
        <v>55</v>
      </c>
      <c r="AO91" s="13" t="s">
        <v>55</v>
      </c>
      <c r="AP91" s="13" t="s">
        <v>55</v>
      </c>
      <c r="AQ91" s="30">
        <v>2254642.38519987</v>
      </c>
      <c r="AR91" s="13" t="s">
        <v>55</v>
      </c>
      <c r="AS91" s="13" t="s">
        <v>55</v>
      </c>
      <c r="AT91" s="13" t="s">
        <v>55</v>
      </c>
      <c r="AU91" s="30">
        <v>1796870.0882117101</v>
      </c>
      <c r="AV91" s="13" t="s">
        <v>55</v>
      </c>
      <c r="AW91" s="13" t="s">
        <v>55</v>
      </c>
      <c r="AX91" s="13" t="s">
        <v>55</v>
      </c>
      <c r="AY91" s="30">
        <v>1744212.8490467099</v>
      </c>
      <c r="AZ91" s="13" t="s">
        <v>55</v>
      </c>
      <c r="BA91" s="13" t="s">
        <v>55</v>
      </c>
      <c r="BB91" s="13" t="s">
        <v>55</v>
      </c>
      <c r="BC91" s="30">
        <v>2066366.5404996299</v>
      </c>
      <c r="BD91" s="13" t="s">
        <v>55</v>
      </c>
      <c r="BE91" s="13" t="s">
        <v>55</v>
      </c>
      <c r="BF91" s="33" t="s">
        <v>55</v>
      </c>
    </row>
    <row r="92" spans="1:58" s="1" customFormat="1" x14ac:dyDescent="0.2">
      <c r="A92" s="2" t="s">
        <v>145</v>
      </c>
      <c r="B92" s="3">
        <v>4307124</v>
      </c>
      <c r="C92" s="7" t="s">
        <v>445</v>
      </c>
      <c r="D92" s="7"/>
      <c r="E92" s="8" t="s">
        <v>434</v>
      </c>
      <c r="F92" s="8" t="s">
        <v>439</v>
      </c>
      <c r="G92" s="30">
        <v>63366786.957025997</v>
      </c>
      <c r="H92" s="13">
        <v>62521598.330123797</v>
      </c>
      <c r="I92" s="13">
        <v>65062422.491902098</v>
      </c>
      <c r="J92" s="13" t="s">
        <v>55</v>
      </c>
      <c r="K92" s="30">
        <v>59531631.9302333</v>
      </c>
      <c r="L92" s="13" t="s">
        <v>55</v>
      </c>
      <c r="M92" s="13" t="s">
        <v>55</v>
      </c>
      <c r="N92" s="13" t="s">
        <v>55</v>
      </c>
      <c r="O92" s="30">
        <v>48464558.5577306</v>
      </c>
      <c r="P92" s="13" t="s">
        <v>55</v>
      </c>
      <c r="Q92" s="13" t="s">
        <v>55</v>
      </c>
      <c r="R92" s="13" t="s">
        <v>55</v>
      </c>
      <c r="S92" s="30">
        <v>41324374.326789103</v>
      </c>
      <c r="T92" s="13" t="s">
        <v>55</v>
      </c>
      <c r="U92" s="13" t="s">
        <v>55</v>
      </c>
      <c r="V92" s="13" t="s">
        <v>55</v>
      </c>
      <c r="W92" s="30">
        <v>35078223.388632797</v>
      </c>
      <c r="X92" s="13" t="s">
        <v>55</v>
      </c>
      <c r="Y92" s="13" t="s">
        <v>55</v>
      </c>
      <c r="Z92" s="13" t="s">
        <v>55</v>
      </c>
      <c r="AA92" s="30">
        <v>32196205.7571426</v>
      </c>
      <c r="AB92" s="13" t="s">
        <v>55</v>
      </c>
      <c r="AC92" s="13" t="s">
        <v>55</v>
      </c>
      <c r="AD92" s="13" t="s">
        <v>55</v>
      </c>
      <c r="AE92" s="30">
        <v>26093986.473847002</v>
      </c>
      <c r="AF92" s="13" t="s">
        <v>55</v>
      </c>
      <c r="AG92" s="13" t="s">
        <v>55</v>
      </c>
      <c r="AH92" s="13" t="s">
        <v>55</v>
      </c>
      <c r="AI92" s="30">
        <v>24545069.305405799</v>
      </c>
      <c r="AJ92" s="13" t="s">
        <v>55</v>
      </c>
      <c r="AK92" s="13" t="s">
        <v>55</v>
      </c>
      <c r="AL92" s="13" t="s">
        <v>55</v>
      </c>
      <c r="AM92" s="30">
        <v>20358420.8322597</v>
      </c>
      <c r="AN92" s="13" t="s">
        <v>55</v>
      </c>
      <c r="AO92" s="13" t="s">
        <v>55</v>
      </c>
      <c r="AP92" s="13" t="s">
        <v>55</v>
      </c>
      <c r="AQ92" s="30">
        <v>17421490.419557299</v>
      </c>
      <c r="AR92" s="13" t="s">
        <v>55</v>
      </c>
      <c r="AS92" s="13" t="s">
        <v>55</v>
      </c>
      <c r="AT92" s="13" t="s">
        <v>55</v>
      </c>
      <c r="AU92" s="30">
        <v>12296752.8468324</v>
      </c>
      <c r="AV92" s="13" t="s">
        <v>55</v>
      </c>
      <c r="AW92" s="13" t="s">
        <v>55</v>
      </c>
      <c r="AX92" s="13" t="s">
        <v>55</v>
      </c>
      <c r="AY92" s="30">
        <v>8132630.4510024702</v>
      </c>
      <c r="AZ92" s="13" t="s">
        <v>55</v>
      </c>
      <c r="BA92" s="13" t="s">
        <v>55</v>
      </c>
      <c r="BB92" s="13" t="s">
        <v>55</v>
      </c>
      <c r="BC92" s="30">
        <v>4911053.4443603503</v>
      </c>
      <c r="BD92" s="13" t="s">
        <v>55</v>
      </c>
      <c r="BE92" s="13" t="s">
        <v>55</v>
      </c>
      <c r="BF92" s="14">
        <v>3570379.7445359998</v>
      </c>
    </row>
    <row r="93" spans="1:58" s="1" customFormat="1" x14ac:dyDescent="0.2">
      <c r="A93" s="2" t="s">
        <v>146</v>
      </c>
      <c r="B93" s="3">
        <v>4804565</v>
      </c>
      <c r="C93" s="7" t="s">
        <v>446</v>
      </c>
      <c r="D93" s="7"/>
      <c r="E93" s="8" t="s">
        <v>434</v>
      </c>
      <c r="F93" s="8" t="s">
        <v>439</v>
      </c>
      <c r="G93" s="30">
        <v>12271933.828220099</v>
      </c>
      <c r="H93" s="13">
        <v>11697580.5068665</v>
      </c>
      <c r="I93" s="13">
        <v>12428778.379830699</v>
      </c>
      <c r="J93" s="13">
        <v>13019933.279704699</v>
      </c>
      <c r="K93" s="30">
        <v>12936783.993955201</v>
      </c>
      <c r="L93" s="13" t="s">
        <v>55</v>
      </c>
      <c r="M93" s="13" t="s">
        <v>55</v>
      </c>
      <c r="N93" s="13">
        <v>12018239.9352929</v>
      </c>
      <c r="O93" s="30">
        <v>12291401.525595101</v>
      </c>
      <c r="P93" s="13">
        <v>11306518.3778053</v>
      </c>
      <c r="Q93" s="13">
        <v>10728863.581671201</v>
      </c>
      <c r="R93" s="13">
        <v>10206046.5970065</v>
      </c>
      <c r="S93" s="30">
        <v>10167191.6873716</v>
      </c>
      <c r="T93" s="13">
        <v>9434567.1516508106</v>
      </c>
      <c r="U93" s="13" t="s">
        <v>55</v>
      </c>
      <c r="V93" s="13" t="s">
        <v>55</v>
      </c>
      <c r="W93" s="30">
        <v>11248445.701324601</v>
      </c>
      <c r="X93" s="13">
        <v>11724857.6919157</v>
      </c>
      <c r="Y93" s="13">
        <v>11990164.214279201</v>
      </c>
      <c r="Z93" s="13">
        <v>12846414.965010401</v>
      </c>
      <c r="AA93" s="30">
        <v>12310951.019718099</v>
      </c>
      <c r="AB93" s="13">
        <v>14020840.4588427</v>
      </c>
      <c r="AC93" s="13">
        <v>13697383.877867101</v>
      </c>
      <c r="AD93" s="13">
        <v>14164009.982878201</v>
      </c>
      <c r="AE93" s="30">
        <v>13174385.4953594</v>
      </c>
      <c r="AF93" s="13" t="s">
        <v>55</v>
      </c>
      <c r="AG93" s="13" t="s">
        <v>55</v>
      </c>
      <c r="AH93" s="13" t="s">
        <v>55</v>
      </c>
      <c r="AI93" s="30">
        <v>8585189.1267518904</v>
      </c>
      <c r="AJ93" s="13" t="s">
        <v>55</v>
      </c>
      <c r="AK93" s="13" t="s">
        <v>55</v>
      </c>
      <c r="AL93" s="13" t="s">
        <v>55</v>
      </c>
      <c r="AM93" s="30">
        <v>6574257.9232156696</v>
      </c>
      <c r="AN93" s="13" t="s">
        <v>55</v>
      </c>
      <c r="AO93" s="13" t="s">
        <v>55</v>
      </c>
      <c r="AP93" s="13" t="s">
        <v>55</v>
      </c>
      <c r="AQ93" s="30">
        <v>5979837.1324744001</v>
      </c>
      <c r="AR93" s="13" t="s">
        <v>55</v>
      </c>
      <c r="AS93" s="13" t="s">
        <v>55</v>
      </c>
      <c r="AT93" s="13" t="s">
        <v>55</v>
      </c>
      <c r="AU93" s="30">
        <v>4365584.1218925398</v>
      </c>
      <c r="AV93" s="13" t="s">
        <v>55</v>
      </c>
      <c r="AW93" s="13" t="s">
        <v>55</v>
      </c>
      <c r="AX93" s="13" t="s">
        <v>55</v>
      </c>
      <c r="AY93" s="30">
        <v>4003145.9051005598</v>
      </c>
      <c r="AZ93" s="13" t="s">
        <v>55</v>
      </c>
      <c r="BA93" s="13" t="s">
        <v>55</v>
      </c>
      <c r="BB93" s="13" t="s">
        <v>55</v>
      </c>
      <c r="BC93" s="31" t="s">
        <v>55</v>
      </c>
      <c r="BD93" s="13" t="s">
        <v>55</v>
      </c>
      <c r="BE93" s="13" t="s">
        <v>55</v>
      </c>
      <c r="BF93" s="33" t="s">
        <v>55</v>
      </c>
    </row>
    <row r="94" spans="1:58" x14ac:dyDescent="0.2">
      <c r="A94" s="38" t="s">
        <v>147</v>
      </c>
      <c r="B94" s="18">
        <v>9293729</v>
      </c>
      <c r="C94" s="19" t="s">
        <v>445</v>
      </c>
      <c r="D94" s="19"/>
      <c r="E94" s="20" t="s">
        <v>434</v>
      </c>
      <c r="F94" s="20" t="s">
        <v>439</v>
      </c>
      <c r="G94" s="30">
        <v>25752147.103172299</v>
      </c>
      <c r="H94" s="13" t="s">
        <v>55</v>
      </c>
      <c r="I94" s="13" t="s">
        <v>55</v>
      </c>
      <c r="J94" s="30">
        <v>26424314.296508498</v>
      </c>
      <c r="K94" s="30">
        <v>26424314.296508498</v>
      </c>
      <c r="L94" s="13" t="s">
        <v>55</v>
      </c>
      <c r="M94" s="13" t="s">
        <v>55</v>
      </c>
      <c r="N94" s="30">
        <v>22685444.199368902</v>
      </c>
      <c r="O94" s="30">
        <v>22685444.199368902</v>
      </c>
      <c r="P94" s="13" t="s">
        <v>55</v>
      </c>
      <c r="Q94" s="13" t="s">
        <v>55</v>
      </c>
      <c r="R94" s="30">
        <v>19091291.128696401</v>
      </c>
      <c r="S94" s="30">
        <v>19091291.128696401</v>
      </c>
      <c r="T94" s="13" t="s">
        <v>55</v>
      </c>
      <c r="U94" s="13" t="s">
        <v>55</v>
      </c>
      <c r="V94" s="30">
        <v>17343371.330531999</v>
      </c>
      <c r="W94" s="30">
        <v>17343371.330531999</v>
      </c>
      <c r="X94" s="13" t="s">
        <v>55</v>
      </c>
      <c r="Y94" s="13" t="s">
        <v>55</v>
      </c>
      <c r="Z94" s="30">
        <v>17369348.6713695</v>
      </c>
      <c r="AA94" s="30">
        <v>17369348.6713695</v>
      </c>
      <c r="AB94" s="13" t="s">
        <v>55</v>
      </c>
      <c r="AC94" s="13" t="s">
        <v>55</v>
      </c>
      <c r="AD94" s="30">
        <v>14434991.1504425</v>
      </c>
      <c r="AE94" s="30">
        <v>14434991.1504425</v>
      </c>
      <c r="AF94" s="13" t="s">
        <v>55</v>
      </c>
      <c r="AG94" s="13" t="s">
        <v>55</v>
      </c>
      <c r="AH94" s="13" t="s">
        <v>55</v>
      </c>
      <c r="AI94" s="31" t="s">
        <v>55</v>
      </c>
      <c r="AJ94" s="13" t="s">
        <v>55</v>
      </c>
      <c r="AK94" s="13" t="s">
        <v>55</v>
      </c>
      <c r="AL94" s="13" t="s">
        <v>55</v>
      </c>
      <c r="AM94" s="31" t="s">
        <v>55</v>
      </c>
      <c r="AN94" s="13" t="s">
        <v>55</v>
      </c>
      <c r="AO94" s="13" t="s">
        <v>55</v>
      </c>
      <c r="AP94" s="13" t="s">
        <v>55</v>
      </c>
      <c r="AQ94" s="31" t="s">
        <v>55</v>
      </c>
      <c r="AR94" s="13" t="s">
        <v>55</v>
      </c>
      <c r="AS94" s="13" t="s">
        <v>55</v>
      </c>
      <c r="AT94" s="13" t="s">
        <v>55</v>
      </c>
      <c r="AU94" s="31" t="s">
        <v>55</v>
      </c>
      <c r="AV94" s="13" t="s">
        <v>55</v>
      </c>
      <c r="AW94" s="13" t="s">
        <v>55</v>
      </c>
      <c r="AX94" s="13" t="s">
        <v>55</v>
      </c>
      <c r="AY94" s="31" t="s">
        <v>55</v>
      </c>
      <c r="AZ94" s="13" t="s">
        <v>55</v>
      </c>
      <c r="BA94" s="13" t="s">
        <v>55</v>
      </c>
      <c r="BB94" s="13" t="s">
        <v>55</v>
      </c>
      <c r="BC94" s="31" t="s">
        <v>55</v>
      </c>
      <c r="BD94" s="13" t="s">
        <v>55</v>
      </c>
      <c r="BE94" s="13" t="s">
        <v>55</v>
      </c>
      <c r="BF94" s="33" t="s">
        <v>55</v>
      </c>
    </row>
    <row r="95" spans="1:58" s="1" customFormat="1" x14ac:dyDescent="0.2">
      <c r="A95" s="2" t="s">
        <v>148</v>
      </c>
      <c r="B95" s="3">
        <v>4794912</v>
      </c>
      <c r="C95" s="7" t="s">
        <v>445</v>
      </c>
      <c r="D95" s="7"/>
      <c r="E95" s="8" t="s">
        <v>434</v>
      </c>
      <c r="F95" s="8" t="s">
        <v>439</v>
      </c>
      <c r="G95" s="30">
        <v>104576599.92460699</v>
      </c>
      <c r="H95" s="13">
        <v>100406718.018639</v>
      </c>
      <c r="I95" s="13" t="s">
        <v>55</v>
      </c>
      <c r="J95" s="13" t="s">
        <v>55</v>
      </c>
      <c r="K95" s="30">
        <v>97309962.377609193</v>
      </c>
      <c r="L95" s="13">
        <v>94583228.3843337</v>
      </c>
      <c r="M95" s="13" t="s">
        <v>55</v>
      </c>
      <c r="N95" s="13" t="s">
        <v>55</v>
      </c>
      <c r="O95" s="30">
        <v>79606783.996568903</v>
      </c>
      <c r="P95" s="13" t="s">
        <v>55</v>
      </c>
      <c r="Q95" s="13" t="s">
        <v>55</v>
      </c>
      <c r="R95" s="13" t="s">
        <v>55</v>
      </c>
      <c r="S95" s="30">
        <v>69653075.299085096</v>
      </c>
      <c r="T95" s="13" t="s">
        <v>55</v>
      </c>
      <c r="U95" s="13" t="s">
        <v>55</v>
      </c>
      <c r="V95" s="13" t="s">
        <v>55</v>
      </c>
      <c r="W95" s="30">
        <v>90590310.423542798</v>
      </c>
      <c r="X95" s="13">
        <v>92611023.8902881</v>
      </c>
      <c r="Y95" s="13">
        <v>95526889.899386704</v>
      </c>
      <c r="Z95" s="13">
        <v>102439167.902061</v>
      </c>
      <c r="AA95" s="30">
        <v>108596976.34745701</v>
      </c>
      <c r="AB95" s="13">
        <v>99627105.889082894</v>
      </c>
      <c r="AC95" s="13">
        <v>99019978.906999096</v>
      </c>
      <c r="AD95" s="13">
        <v>99038100.641341895</v>
      </c>
      <c r="AE95" s="30">
        <v>96863004.964385897</v>
      </c>
      <c r="AF95" s="13" t="s">
        <v>55</v>
      </c>
      <c r="AG95" s="13" t="s">
        <v>55</v>
      </c>
      <c r="AH95" s="13" t="s">
        <v>55</v>
      </c>
      <c r="AI95" s="30">
        <v>99275517.326351404</v>
      </c>
      <c r="AJ95" s="13" t="s">
        <v>55</v>
      </c>
      <c r="AK95" s="13" t="s">
        <v>55</v>
      </c>
      <c r="AL95" s="13" t="s">
        <v>55</v>
      </c>
      <c r="AM95" s="30">
        <v>102122471.33470801</v>
      </c>
      <c r="AN95" s="13" t="s">
        <v>55</v>
      </c>
      <c r="AO95" s="13" t="s">
        <v>55</v>
      </c>
      <c r="AP95" s="13" t="s">
        <v>55</v>
      </c>
      <c r="AQ95" s="30">
        <v>70914413.610835806</v>
      </c>
      <c r="AR95" s="13" t="s">
        <v>55</v>
      </c>
      <c r="AS95" s="13" t="s">
        <v>55</v>
      </c>
      <c r="AT95" s="13" t="s">
        <v>55</v>
      </c>
      <c r="AU95" s="30">
        <v>48305135.364875697</v>
      </c>
      <c r="AV95" s="13" t="s">
        <v>55</v>
      </c>
      <c r="AW95" s="13" t="s">
        <v>55</v>
      </c>
      <c r="AX95" s="13" t="s">
        <v>55</v>
      </c>
      <c r="AY95" s="30">
        <v>29088152.810629699</v>
      </c>
      <c r="AZ95" s="13" t="s">
        <v>55</v>
      </c>
      <c r="BA95" s="13" t="s">
        <v>55</v>
      </c>
      <c r="BB95" s="13" t="s">
        <v>55</v>
      </c>
      <c r="BC95" s="30">
        <v>23992773.807721499</v>
      </c>
      <c r="BD95" s="13" t="s">
        <v>55</v>
      </c>
      <c r="BE95" s="13" t="s">
        <v>55</v>
      </c>
      <c r="BF95" s="33" t="s">
        <v>55</v>
      </c>
    </row>
    <row r="96" spans="1:58" x14ac:dyDescent="0.2">
      <c r="A96" s="18" t="s">
        <v>149</v>
      </c>
      <c r="B96" s="18">
        <v>4265636</v>
      </c>
      <c r="C96" s="22" t="s">
        <v>436</v>
      </c>
      <c r="D96" s="22" t="s">
        <v>484</v>
      </c>
      <c r="E96" s="23" t="s">
        <v>450</v>
      </c>
      <c r="F96" s="23" t="s">
        <v>439</v>
      </c>
      <c r="G96" s="30">
        <v>240599069.477469</v>
      </c>
      <c r="H96" s="13" t="s">
        <v>55</v>
      </c>
      <c r="I96" s="13">
        <v>248088171.60001799</v>
      </c>
      <c r="J96" s="13">
        <v>251289767.977413</v>
      </c>
      <c r="K96" s="30">
        <v>249143279.60205299</v>
      </c>
      <c r="L96" s="13" t="s">
        <v>55</v>
      </c>
      <c r="M96" s="13" t="s">
        <v>55</v>
      </c>
      <c r="N96" s="13" t="s">
        <v>55</v>
      </c>
      <c r="O96" s="30">
        <v>213448997.48797601</v>
      </c>
      <c r="P96" s="13" t="s">
        <v>55</v>
      </c>
      <c r="Q96" s="13" t="s">
        <v>55</v>
      </c>
      <c r="R96" s="13" t="s">
        <v>55</v>
      </c>
      <c r="S96" s="30">
        <v>160411613.695443</v>
      </c>
      <c r="T96" s="13">
        <v>152809628.00783399</v>
      </c>
      <c r="U96" s="13" t="s">
        <v>55</v>
      </c>
      <c r="V96" s="13" t="s">
        <v>55</v>
      </c>
      <c r="W96" s="30">
        <v>150406579.525132</v>
      </c>
      <c r="X96" s="13" t="s">
        <v>55</v>
      </c>
      <c r="Y96" s="13" t="s">
        <v>55</v>
      </c>
      <c r="Z96" s="13" t="s">
        <v>55</v>
      </c>
      <c r="AA96" s="30">
        <v>154082261.20767799</v>
      </c>
      <c r="AB96" s="13">
        <v>149170397.42277399</v>
      </c>
      <c r="AC96" s="13">
        <v>141242810.679254</v>
      </c>
      <c r="AD96" s="13">
        <v>132241890.65266</v>
      </c>
      <c r="AE96" s="30">
        <v>123191550.183466</v>
      </c>
      <c r="AF96" s="13">
        <v>136483700.44977501</v>
      </c>
      <c r="AG96" s="13" t="s">
        <v>55</v>
      </c>
      <c r="AH96" s="13" t="s">
        <v>55</v>
      </c>
      <c r="AI96" s="30">
        <v>117701438.472201</v>
      </c>
      <c r="AJ96" s="13" t="s">
        <v>55</v>
      </c>
      <c r="AK96" s="13" t="s">
        <v>55</v>
      </c>
      <c r="AL96" s="13" t="s">
        <v>55</v>
      </c>
      <c r="AM96" s="30">
        <v>107438086.672249</v>
      </c>
      <c r="AN96" s="13" t="s">
        <v>55</v>
      </c>
      <c r="AO96" s="13" t="s">
        <v>55</v>
      </c>
      <c r="AP96" s="13" t="s">
        <v>55</v>
      </c>
      <c r="AQ96" s="30">
        <v>93857126.527915403</v>
      </c>
      <c r="AR96" s="13" t="s">
        <v>55</v>
      </c>
      <c r="AS96" s="13" t="s">
        <v>55</v>
      </c>
      <c r="AT96" s="13" t="s">
        <v>55</v>
      </c>
      <c r="AU96" s="30">
        <v>75718054.691258997</v>
      </c>
      <c r="AV96" s="13" t="s">
        <v>55</v>
      </c>
      <c r="AW96" s="13" t="s">
        <v>55</v>
      </c>
      <c r="AX96" s="13" t="s">
        <v>55</v>
      </c>
      <c r="AY96" s="30">
        <v>49606856.793611899</v>
      </c>
      <c r="AZ96" s="13" t="s">
        <v>55</v>
      </c>
      <c r="BA96" s="13" t="s">
        <v>55</v>
      </c>
      <c r="BB96" s="13" t="s">
        <v>55</v>
      </c>
      <c r="BC96" s="30">
        <v>40134074.640423998</v>
      </c>
      <c r="BD96" s="13" t="s">
        <v>55</v>
      </c>
      <c r="BE96" s="13" t="s">
        <v>55</v>
      </c>
      <c r="BF96" s="14">
        <v>17213303.790056001</v>
      </c>
    </row>
    <row r="97" spans="1:58" s="1" customFormat="1" x14ac:dyDescent="0.2">
      <c r="A97" s="2" t="s">
        <v>150</v>
      </c>
      <c r="B97" s="3">
        <v>4190041</v>
      </c>
      <c r="C97" s="5" t="s">
        <v>436</v>
      </c>
      <c r="D97" s="5" t="s">
        <v>485</v>
      </c>
      <c r="E97" s="6" t="s">
        <v>438</v>
      </c>
      <c r="F97" s="6" t="s">
        <v>439</v>
      </c>
      <c r="G97" s="30">
        <v>1239277242.9391601</v>
      </c>
      <c r="H97" s="13">
        <v>1211979253.05371</v>
      </c>
      <c r="I97" s="13">
        <v>1235653874.2853701</v>
      </c>
      <c r="J97" s="13">
        <v>1298758182.3057101</v>
      </c>
      <c r="K97" s="30">
        <v>1266077511.57007</v>
      </c>
      <c r="L97" s="13">
        <v>1224786636.4595599</v>
      </c>
      <c r="M97" s="13">
        <v>1210501463.50529</v>
      </c>
      <c r="N97" s="13">
        <v>1188175075.5425301</v>
      </c>
      <c r="O97" s="30">
        <v>1150501026.25371</v>
      </c>
      <c r="P97" s="13">
        <v>1078423602.52106</v>
      </c>
      <c r="Q97" s="13">
        <v>1002309641.43652</v>
      </c>
      <c r="R97" s="13">
        <v>993001129.62440002</v>
      </c>
      <c r="S97" s="30">
        <v>969485846.41456902</v>
      </c>
      <c r="T97" s="13">
        <v>904016508.11415803</v>
      </c>
      <c r="U97" s="13">
        <v>931765005.67900503</v>
      </c>
      <c r="V97" s="13">
        <v>929943679.59949899</v>
      </c>
      <c r="W97" s="30">
        <v>882084708.55082405</v>
      </c>
      <c r="X97" s="13">
        <v>853818806.50468004</v>
      </c>
      <c r="Y97" s="13">
        <v>877336918.75396597</v>
      </c>
      <c r="Z97" s="13">
        <v>896610237.03632903</v>
      </c>
      <c r="AA97" s="30">
        <v>872591482.62560105</v>
      </c>
      <c r="AB97" s="13">
        <v>833529987.35473001</v>
      </c>
      <c r="AC97" s="13">
        <v>833574157.38623798</v>
      </c>
      <c r="AD97" s="13">
        <v>834595025.97289503</v>
      </c>
      <c r="AE97" s="30">
        <v>853449888.48118603</v>
      </c>
      <c r="AF97" s="13">
        <v>830814842.57871103</v>
      </c>
      <c r="AG97" s="13">
        <v>843289364.83823895</v>
      </c>
      <c r="AH97" s="13">
        <v>849515050.94524002</v>
      </c>
      <c r="AI97" s="30">
        <v>788894501.77113795</v>
      </c>
      <c r="AJ97" s="13">
        <v>731659983.96150804</v>
      </c>
      <c r="AK97" s="13">
        <v>735618649.80808306</v>
      </c>
      <c r="AL97" s="13">
        <v>714746785.40890205</v>
      </c>
      <c r="AM97" s="30">
        <v>666518777.37696505</v>
      </c>
      <c r="AN97" s="13">
        <v>659100268.79530799</v>
      </c>
      <c r="AO97" s="13">
        <v>693774963.38971102</v>
      </c>
      <c r="AP97" s="13">
        <v>640444280.01544201</v>
      </c>
      <c r="AQ97" s="30">
        <v>601452428.14668</v>
      </c>
      <c r="AR97" s="13">
        <v>555703899.753304</v>
      </c>
      <c r="AS97" s="13">
        <v>559562534.59672403</v>
      </c>
      <c r="AT97" s="13">
        <v>501823505.75174999</v>
      </c>
      <c r="AU97" s="30">
        <v>474729591.018444</v>
      </c>
      <c r="AV97" s="13">
        <v>463265030.14779598</v>
      </c>
      <c r="AW97" s="13">
        <v>458908733.28088099</v>
      </c>
      <c r="AX97" s="13">
        <v>421738771.62355298</v>
      </c>
      <c r="AY97" s="30">
        <v>439077516.54945701</v>
      </c>
      <c r="AZ97" s="13">
        <v>355652779.95301402</v>
      </c>
      <c r="BA97" s="13" t="s">
        <v>55</v>
      </c>
      <c r="BB97" s="13" t="s">
        <v>55</v>
      </c>
      <c r="BC97" s="30">
        <v>315111884.93565601</v>
      </c>
      <c r="BD97" s="13" t="s">
        <v>55</v>
      </c>
      <c r="BE97" s="13" t="s">
        <v>55</v>
      </c>
      <c r="BF97" s="14">
        <v>259999440.75600001</v>
      </c>
    </row>
    <row r="98" spans="1:58" s="1" customFormat="1" x14ac:dyDescent="0.2">
      <c r="A98" s="2" t="s">
        <v>151</v>
      </c>
      <c r="B98" s="3">
        <v>4147550</v>
      </c>
      <c r="C98" s="5" t="s">
        <v>436</v>
      </c>
      <c r="D98" s="5" t="s">
        <v>486</v>
      </c>
      <c r="E98" s="6" t="s">
        <v>438</v>
      </c>
      <c r="F98" s="6" t="s">
        <v>439</v>
      </c>
      <c r="G98" s="30">
        <v>5016806385.19979</v>
      </c>
      <c r="H98" s="13">
        <v>4821232587.8863697</v>
      </c>
      <c r="I98" s="13">
        <v>5028745988.3868504</v>
      </c>
      <c r="J98" s="13">
        <v>5049330746.5417404</v>
      </c>
      <c r="K98" s="30">
        <v>4762456159.6826496</v>
      </c>
      <c r="L98" s="13">
        <v>4676238439.5754499</v>
      </c>
      <c r="M98" s="13">
        <v>4620214647.4423504</v>
      </c>
      <c r="N98" s="13">
        <v>4483423831.7614403</v>
      </c>
      <c r="O98" s="30">
        <v>4309079128.7565498</v>
      </c>
      <c r="P98" s="13">
        <v>4167126259.0563698</v>
      </c>
      <c r="Q98" s="13">
        <v>3914789434.1973</v>
      </c>
      <c r="R98" s="13">
        <v>3828037983.62045</v>
      </c>
      <c r="S98" s="30">
        <v>3653113070.7033</v>
      </c>
      <c r="T98" s="13">
        <v>3430012590.9345298</v>
      </c>
      <c r="U98" s="13">
        <v>3550565133.8206601</v>
      </c>
      <c r="V98" s="13">
        <v>3604343822.6354399</v>
      </c>
      <c r="W98" s="30">
        <v>3376520202.9748302</v>
      </c>
      <c r="X98" s="13">
        <v>3399973503.76334</v>
      </c>
      <c r="Y98" s="13">
        <v>3445203794.90588</v>
      </c>
      <c r="Z98" s="13">
        <v>3642220203.0829101</v>
      </c>
      <c r="AA98" s="30">
        <v>3400246361.4428201</v>
      </c>
      <c r="AB98" s="13">
        <v>3319976967.5438099</v>
      </c>
      <c r="AC98" s="13">
        <v>3199655874.3270202</v>
      </c>
      <c r="AD98" s="13">
        <v>3147973533.76476</v>
      </c>
      <c r="AE98" s="30">
        <v>3016577451.6152201</v>
      </c>
      <c r="AF98" s="13">
        <v>3073565667.16642</v>
      </c>
      <c r="AG98" s="13">
        <v>2972031825.7704501</v>
      </c>
      <c r="AH98" s="13">
        <v>2968904173.3223701</v>
      </c>
      <c r="AI98" s="30">
        <v>2826041737.2555099</v>
      </c>
      <c r="AJ98" s="13">
        <v>2880855229.0202398</v>
      </c>
      <c r="AK98" s="13">
        <v>2938294036.0610299</v>
      </c>
      <c r="AL98" s="13">
        <v>2819466627.9463701</v>
      </c>
      <c r="AM98" s="30">
        <v>2696484958.77351</v>
      </c>
      <c r="AN98" s="13">
        <v>2726376639.2441201</v>
      </c>
      <c r="AO98" s="13">
        <v>2639125537.0850201</v>
      </c>
      <c r="AP98" s="13">
        <v>2596423883.6700501</v>
      </c>
      <c r="AQ98" s="30">
        <v>2537695738.3548102</v>
      </c>
      <c r="AR98" s="13">
        <v>2449928768.6451302</v>
      </c>
      <c r="AS98" s="13">
        <v>2419200612.1585102</v>
      </c>
      <c r="AT98" s="13">
        <v>2361295792.7761202</v>
      </c>
      <c r="AU98" s="30">
        <v>2241030954.2902999</v>
      </c>
      <c r="AV98" s="13">
        <v>2115354216.7141299</v>
      </c>
      <c r="AW98" s="13">
        <v>2125215578.2848101</v>
      </c>
      <c r="AX98" s="13">
        <v>2107186478.3367801</v>
      </c>
      <c r="AY98" s="30">
        <v>1949714095.2169199</v>
      </c>
      <c r="AZ98" s="13">
        <v>1843747846.51526</v>
      </c>
      <c r="BA98" s="13">
        <v>1817962851.2658701</v>
      </c>
      <c r="BB98" s="13">
        <v>1727365399.2976</v>
      </c>
      <c r="BC98" s="30">
        <v>1636686903.8607199</v>
      </c>
      <c r="BD98" s="13" t="s">
        <v>55</v>
      </c>
      <c r="BE98" s="13" t="s">
        <v>55</v>
      </c>
      <c r="BF98" s="14">
        <v>1409590546.98</v>
      </c>
    </row>
    <row r="99" spans="1:58" s="1" customFormat="1" ht="12.75" x14ac:dyDescent="0.2">
      <c r="A99" s="2" t="s">
        <v>152</v>
      </c>
      <c r="B99" s="3">
        <v>4196287</v>
      </c>
      <c r="C99" s="2" t="s">
        <v>487</v>
      </c>
      <c r="D99" s="2"/>
      <c r="E99" s="4" t="s">
        <v>438</v>
      </c>
      <c r="F99" s="4" t="s">
        <v>441</v>
      </c>
      <c r="G99" s="30">
        <v>12680125.848170299</v>
      </c>
      <c r="H99" s="13" t="s">
        <v>55</v>
      </c>
      <c r="I99" s="13" t="s">
        <v>55</v>
      </c>
      <c r="J99" s="13" t="s">
        <v>55</v>
      </c>
      <c r="K99" s="30">
        <v>13150895.381418601</v>
      </c>
      <c r="L99" s="13" t="s">
        <v>55</v>
      </c>
      <c r="M99" s="13" t="s">
        <v>55</v>
      </c>
      <c r="N99" s="13" t="s">
        <v>55</v>
      </c>
      <c r="O99" s="30">
        <v>12831302.7295285</v>
      </c>
      <c r="P99" s="13" t="s">
        <v>55</v>
      </c>
      <c r="Q99" s="13" t="s">
        <v>55</v>
      </c>
      <c r="R99" s="13" t="s">
        <v>55</v>
      </c>
      <c r="S99" s="30">
        <v>11332216.6051502</v>
      </c>
      <c r="T99" s="13" t="s">
        <v>55</v>
      </c>
      <c r="U99" s="13" t="s">
        <v>55</v>
      </c>
      <c r="V99" s="13" t="s">
        <v>55</v>
      </c>
      <c r="W99" s="30">
        <v>9500063.1024906598</v>
      </c>
      <c r="X99" s="13" t="s">
        <v>55</v>
      </c>
      <c r="Y99" s="13" t="s">
        <v>55</v>
      </c>
      <c r="Z99" s="13" t="s">
        <v>55</v>
      </c>
      <c r="AA99" s="30">
        <v>6921522.5844129901</v>
      </c>
      <c r="AB99" s="13" t="s">
        <v>55</v>
      </c>
      <c r="AC99" s="13" t="s">
        <v>55</v>
      </c>
      <c r="AD99" s="13" t="s">
        <v>55</v>
      </c>
      <c r="AE99" s="30">
        <v>5900505.6478883401</v>
      </c>
      <c r="AF99" s="13" t="s">
        <v>55</v>
      </c>
      <c r="AG99" s="13" t="s">
        <v>55</v>
      </c>
      <c r="AH99" s="13" t="s">
        <v>55</v>
      </c>
      <c r="AI99" s="30">
        <v>5945276.9135992602</v>
      </c>
      <c r="AJ99" s="13" t="s">
        <v>55</v>
      </c>
      <c r="AK99" s="13" t="s">
        <v>55</v>
      </c>
      <c r="AL99" s="13" t="s">
        <v>55</v>
      </c>
      <c r="AM99" s="31" t="s">
        <v>55</v>
      </c>
      <c r="AN99" s="13" t="s">
        <v>55</v>
      </c>
      <c r="AO99" s="13" t="s">
        <v>55</v>
      </c>
      <c r="AP99" s="13" t="s">
        <v>55</v>
      </c>
      <c r="AQ99" s="31" t="s">
        <v>55</v>
      </c>
      <c r="AR99" s="13" t="s">
        <v>55</v>
      </c>
      <c r="AS99" s="13" t="s">
        <v>55</v>
      </c>
      <c r="AT99" s="13" t="s">
        <v>55</v>
      </c>
      <c r="AU99" s="31" t="s">
        <v>55</v>
      </c>
      <c r="AV99" s="13" t="s">
        <v>55</v>
      </c>
      <c r="AW99" s="13" t="s">
        <v>55</v>
      </c>
      <c r="AX99" s="13" t="s">
        <v>55</v>
      </c>
      <c r="AY99" s="31" t="s">
        <v>55</v>
      </c>
      <c r="AZ99" s="13" t="s">
        <v>55</v>
      </c>
      <c r="BA99" s="13" t="s">
        <v>55</v>
      </c>
      <c r="BB99" s="13" t="s">
        <v>55</v>
      </c>
      <c r="BC99" s="31" t="s">
        <v>55</v>
      </c>
      <c r="BD99" s="13" t="s">
        <v>55</v>
      </c>
      <c r="BE99" s="13" t="s">
        <v>55</v>
      </c>
      <c r="BF99" s="33" t="s">
        <v>55</v>
      </c>
    </row>
    <row r="100" spans="1:58" s="28" customFormat="1" ht="12.75" x14ac:dyDescent="0.2">
      <c r="A100" s="9" t="s">
        <v>153</v>
      </c>
      <c r="B100" s="26">
        <v>4404969</v>
      </c>
      <c r="C100" s="9" t="s">
        <v>481</v>
      </c>
      <c r="D100" s="9"/>
      <c r="E100" s="10" t="s">
        <v>438</v>
      </c>
      <c r="F100" s="10" t="s">
        <v>444</v>
      </c>
      <c r="G100" s="32">
        <v>3278613.7853041799</v>
      </c>
      <c r="H100" s="27" t="s">
        <v>55</v>
      </c>
      <c r="I100" s="27" t="s">
        <v>55</v>
      </c>
      <c r="J100" s="27" t="s">
        <v>55</v>
      </c>
      <c r="K100" s="32">
        <v>3494612.4421496699</v>
      </c>
      <c r="L100" s="27" t="s">
        <v>55</v>
      </c>
      <c r="M100" s="27" t="s">
        <v>55</v>
      </c>
      <c r="N100" s="27" t="s">
        <v>55</v>
      </c>
      <c r="O100" s="32">
        <v>3374521.6432313202</v>
      </c>
      <c r="P100" s="27" t="s">
        <v>55</v>
      </c>
      <c r="Q100" s="27" t="s">
        <v>55</v>
      </c>
      <c r="R100" s="27" t="s">
        <v>55</v>
      </c>
      <c r="S100" s="32">
        <v>3321106.0046819602</v>
      </c>
      <c r="T100" s="27" t="s">
        <v>55</v>
      </c>
      <c r="U100" s="27" t="s">
        <v>55</v>
      </c>
      <c r="V100" s="27" t="s">
        <v>55</v>
      </c>
      <c r="W100" s="32">
        <v>3351425.0403477899</v>
      </c>
      <c r="X100" s="27" t="s">
        <v>55</v>
      </c>
      <c r="Y100" s="27" t="s">
        <v>55</v>
      </c>
      <c r="Z100" s="27" t="s">
        <v>55</v>
      </c>
      <c r="AA100" s="32">
        <v>3482546.7594940602</v>
      </c>
      <c r="AB100" s="27" t="s">
        <v>55</v>
      </c>
      <c r="AC100" s="27" t="s">
        <v>55</v>
      </c>
      <c r="AD100" s="27" t="s">
        <v>55</v>
      </c>
      <c r="AE100" s="32">
        <v>2831537.9523706702</v>
      </c>
      <c r="AF100" s="27" t="s">
        <v>55</v>
      </c>
      <c r="AG100" s="27" t="s">
        <v>55</v>
      </c>
      <c r="AH100" s="27" t="s">
        <v>55</v>
      </c>
      <c r="AI100" s="32">
        <v>2859254.1198213501</v>
      </c>
      <c r="AJ100" s="27" t="s">
        <v>55</v>
      </c>
      <c r="AK100" s="27" t="s">
        <v>55</v>
      </c>
      <c r="AL100" s="27" t="s">
        <v>55</v>
      </c>
      <c r="AM100" s="32">
        <v>2341418.12677145</v>
      </c>
      <c r="AN100" s="27" t="s">
        <v>55</v>
      </c>
      <c r="AO100" s="27" t="s">
        <v>55</v>
      </c>
      <c r="AP100" s="27" t="s">
        <v>55</v>
      </c>
      <c r="AQ100" s="32">
        <v>2131628.3448959398</v>
      </c>
      <c r="AR100" s="27" t="s">
        <v>55</v>
      </c>
      <c r="AS100" s="27" t="s">
        <v>55</v>
      </c>
      <c r="AT100" s="27" t="s">
        <v>55</v>
      </c>
      <c r="AU100" s="32">
        <v>1882845.5493183599</v>
      </c>
      <c r="AV100" s="27" t="s">
        <v>55</v>
      </c>
      <c r="AW100" s="27" t="s">
        <v>55</v>
      </c>
      <c r="AX100" s="27" t="s">
        <v>55</v>
      </c>
      <c r="AY100" s="32">
        <v>1632964.7738637601</v>
      </c>
      <c r="AZ100" s="27" t="s">
        <v>55</v>
      </c>
      <c r="BA100" s="27" t="s">
        <v>55</v>
      </c>
      <c r="BB100" s="27" t="s">
        <v>55</v>
      </c>
      <c r="BC100" s="32">
        <v>1412379.4095382299</v>
      </c>
      <c r="BD100" s="27" t="s">
        <v>55</v>
      </c>
      <c r="BE100" s="27" t="s">
        <v>55</v>
      </c>
      <c r="BF100" s="33" t="s">
        <v>55</v>
      </c>
    </row>
    <row r="101" spans="1:58" s="1" customFormat="1" x14ac:dyDescent="0.2">
      <c r="A101" s="2" t="s">
        <v>154</v>
      </c>
      <c r="B101" s="3">
        <v>4293446</v>
      </c>
      <c r="C101" s="5" t="s">
        <v>436</v>
      </c>
      <c r="D101" s="5" t="s">
        <v>488</v>
      </c>
      <c r="E101" s="6" t="s">
        <v>438</v>
      </c>
      <c r="F101" s="6" t="s">
        <v>439</v>
      </c>
      <c r="G101" s="30">
        <v>913488082.12028098</v>
      </c>
      <c r="H101" s="13">
        <v>880569557.08924305</v>
      </c>
      <c r="I101" s="13">
        <v>934015046.34812605</v>
      </c>
      <c r="J101" s="13">
        <v>985383207.93703401</v>
      </c>
      <c r="K101" s="30">
        <v>929079274.62771106</v>
      </c>
      <c r="L101" s="13">
        <v>882308671.09428298</v>
      </c>
      <c r="M101" s="13">
        <v>894023013.42708004</v>
      </c>
      <c r="N101" s="13">
        <v>851828434.51454401</v>
      </c>
      <c r="O101" s="30">
        <v>822253316.17804694</v>
      </c>
      <c r="P101" s="13">
        <v>778641249.92637098</v>
      </c>
      <c r="Q101" s="13">
        <v>762769701.17350602</v>
      </c>
      <c r="R101" s="13">
        <v>738775910.759673</v>
      </c>
      <c r="S101" s="30">
        <v>679807407.83294296</v>
      </c>
      <c r="T101" s="13">
        <v>660778819.25013995</v>
      </c>
      <c r="U101" s="13">
        <v>676678218.83099902</v>
      </c>
      <c r="V101" s="13">
        <v>673506913.40365899</v>
      </c>
      <c r="W101" s="30">
        <v>633544935.08004105</v>
      </c>
      <c r="X101" s="13">
        <v>634079546.94347</v>
      </c>
      <c r="Y101" s="13">
        <v>647079342.53859901</v>
      </c>
      <c r="Z101" s="13">
        <v>663635885.41915703</v>
      </c>
      <c r="AA101" s="30">
        <v>628312816.02040994</v>
      </c>
      <c r="AB101" s="13">
        <v>606734208.46630895</v>
      </c>
      <c r="AC101" s="13">
        <v>594962165.35142696</v>
      </c>
      <c r="AD101" s="13">
        <v>598824690.21155596</v>
      </c>
      <c r="AE101" s="30">
        <v>578464925.53421104</v>
      </c>
      <c r="AF101" s="13">
        <v>575167466.26686704</v>
      </c>
      <c r="AG101" s="13">
        <v>566262878.457443</v>
      </c>
      <c r="AH101" s="13">
        <v>541857446.37955403</v>
      </c>
      <c r="AI101" s="30">
        <v>487865393.50069302</v>
      </c>
      <c r="AJ101" s="13">
        <v>485371165.30654001</v>
      </c>
      <c r="AK101" s="13">
        <v>483878334.35474002</v>
      </c>
      <c r="AL101" s="13">
        <v>462795121.24292099</v>
      </c>
      <c r="AM101" s="30">
        <v>440770742.07678401</v>
      </c>
      <c r="AN101" s="13">
        <v>420529119.49173301</v>
      </c>
      <c r="AO101" s="13">
        <v>429600102.991584</v>
      </c>
      <c r="AP101" s="13">
        <v>414715287.60777199</v>
      </c>
      <c r="AQ101" s="30">
        <v>398924017.178725</v>
      </c>
      <c r="AR101" s="13">
        <v>404245127.35055298</v>
      </c>
      <c r="AS101" s="13">
        <v>402326202.33792502</v>
      </c>
      <c r="AT101" s="13">
        <v>388463035.95849103</v>
      </c>
      <c r="AU101" s="30">
        <v>365564554.93183601</v>
      </c>
      <c r="AV101" s="13">
        <v>352762599.71045399</v>
      </c>
      <c r="AW101" s="13">
        <v>329471949.96066099</v>
      </c>
      <c r="AX101" s="13">
        <v>320061517.85430902</v>
      </c>
      <c r="AY101" s="30">
        <v>275164797.19968802</v>
      </c>
      <c r="AZ101" s="13">
        <v>261549661.70712501</v>
      </c>
      <c r="BA101" s="13">
        <v>257060461.18869799</v>
      </c>
      <c r="BB101" s="13" t="s">
        <v>55</v>
      </c>
      <c r="BC101" s="30">
        <v>224670755.79106799</v>
      </c>
      <c r="BD101" s="13" t="s">
        <v>55</v>
      </c>
      <c r="BE101" s="13" t="s">
        <v>55</v>
      </c>
      <c r="BF101" s="14">
        <v>175433734.968932</v>
      </c>
    </row>
    <row r="102" spans="1:58" s="1" customFormat="1" ht="12.75" x14ac:dyDescent="0.2">
      <c r="A102" s="2" t="s">
        <v>155</v>
      </c>
      <c r="B102" s="3">
        <v>4249335</v>
      </c>
      <c r="C102" s="2" t="s">
        <v>474</v>
      </c>
      <c r="D102" s="2" t="s">
        <v>489</v>
      </c>
      <c r="E102" s="4" t="s">
        <v>434</v>
      </c>
      <c r="F102" s="4" t="s">
        <v>435</v>
      </c>
      <c r="G102" s="30">
        <v>266533955.80815399</v>
      </c>
      <c r="H102" s="13" t="s">
        <v>55</v>
      </c>
      <c r="I102" s="13" t="s">
        <v>55</v>
      </c>
      <c r="J102" s="13" t="s">
        <v>55</v>
      </c>
      <c r="K102" s="30">
        <v>331690331.51780403</v>
      </c>
      <c r="L102" s="13" t="s">
        <v>55</v>
      </c>
      <c r="M102" s="13" t="s">
        <v>55</v>
      </c>
      <c r="N102" s="13" t="s">
        <v>55</v>
      </c>
      <c r="O102" s="30">
        <v>352473577.79615802</v>
      </c>
      <c r="P102" s="13" t="s">
        <v>55</v>
      </c>
      <c r="Q102" s="13" t="s">
        <v>55</v>
      </c>
      <c r="R102" s="13" t="s">
        <v>55</v>
      </c>
      <c r="S102" s="30">
        <v>316904881.58669502</v>
      </c>
      <c r="T102" s="13" t="s">
        <v>55</v>
      </c>
      <c r="U102" s="13" t="s">
        <v>55</v>
      </c>
      <c r="V102" s="13" t="s">
        <v>55</v>
      </c>
      <c r="W102" s="30">
        <v>273351265.68474901</v>
      </c>
      <c r="X102" s="13" t="s">
        <v>55</v>
      </c>
      <c r="Y102" s="13" t="s">
        <v>55</v>
      </c>
      <c r="Z102" s="13" t="s">
        <v>55</v>
      </c>
      <c r="AA102" s="30">
        <v>270759678.48525399</v>
      </c>
      <c r="AB102" s="13" t="s">
        <v>55</v>
      </c>
      <c r="AC102" s="13" t="s">
        <v>55</v>
      </c>
      <c r="AD102" s="13" t="s">
        <v>55</v>
      </c>
      <c r="AE102" s="30">
        <v>194383480.825959</v>
      </c>
      <c r="AF102" s="13" t="s">
        <v>55</v>
      </c>
      <c r="AG102" s="13" t="s">
        <v>55</v>
      </c>
      <c r="AH102" s="13" t="s">
        <v>55</v>
      </c>
      <c r="AI102" s="30">
        <v>116592484.213769</v>
      </c>
      <c r="AJ102" s="13" t="s">
        <v>55</v>
      </c>
      <c r="AK102" s="13" t="s">
        <v>55</v>
      </c>
      <c r="AL102" s="13" t="s">
        <v>55</v>
      </c>
      <c r="AM102" s="30">
        <v>76407835.126256093</v>
      </c>
      <c r="AN102" s="13" t="s">
        <v>55</v>
      </c>
      <c r="AO102" s="13" t="s">
        <v>55</v>
      </c>
      <c r="AP102" s="13" t="s">
        <v>55</v>
      </c>
      <c r="AQ102" s="30">
        <v>57507134.456557602</v>
      </c>
      <c r="AR102" s="13" t="s">
        <v>55</v>
      </c>
      <c r="AS102" s="13" t="s">
        <v>55</v>
      </c>
      <c r="AT102" s="13" t="s">
        <v>55</v>
      </c>
      <c r="AU102" s="30">
        <v>38330481.3151564</v>
      </c>
      <c r="AV102" s="13" t="s">
        <v>55</v>
      </c>
      <c r="AW102" s="13" t="s">
        <v>55</v>
      </c>
      <c r="AX102" s="13" t="s">
        <v>55</v>
      </c>
      <c r="AY102" s="30">
        <v>28419571.698442601</v>
      </c>
      <c r="AZ102" s="13" t="s">
        <v>55</v>
      </c>
      <c r="BA102" s="13" t="s">
        <v>55</v>
      </c>
      <c r="BB102" s="13" t="s">
        <v>55</v>
      </c>
      <c r="BC102" s="30">
        <v>15814150.492051501</v>
      </c>
      <c r="BD102" s="13" t="s">
        <v>55</v>
      </c>
      <c r="BE102" s="13" t="s">
        <v>55</v>
      </c>
      <c r="BF102" s="14">
        <v>9238426.4656639993</v>
      </c>
    </row>
    <row r="103" spans="1:58" s="1" customFormat="1" ht="12.75" x14ac:dyDescent="0.2">
      <c r="A103" s="2" t="s">
        <v>156</v>
      </c>
      <c r="B103" s="3">
        <v>4405586</v>
      </c>
      <c r="C103" s="2" t="s">
        <v>490</v>
      </c>
      <c r="D103" s="2"/>
      <c r="E103" s="4" t="s">
        <v>438</v>
      </c>
      <c r="F103" s="4" t="s">
        <v>491</v>
      </c>
      <c r="G103" s="30">
        <v>27277689.497187302</v>
      </c>
      <c r="H103" s="13" t="s">
        <v>55</v>
      </c>
      <c r="I103" s="13" t="s">
        <v>55</v>
      </c>
      <c r="J103" s="13" t="s">
        <v>55</v>
      </c>
      <c r="K103" s="30">
        <v>24820926.077511601</v>
      </c>
      <c r="L103" s="13" t="s">
        <v>55</v>
      </c>
      <c r="M103" s="13" t="s">
        <v>55</v>
      </c>
      <c r="N103" s="13" t="s">
        <v>55</v>
      </c>
      <c r="O103" s="30">
        <v>23891258.003247201</v>
      </c>
      <c r="P103" s="13" t="s">
        <v>55</v>
      </c>
      <c r="Q103" s="13" t="s">
        <v>55</v>
      </c>
      <c r="R103" s="13" t="s">
        <v>55</v>
      </c>
      <c r="S103" s="30">
        <v>21482300.621867299</v>
      </c>
      <c r="T103" s="13" t="s">
        <v>55</v>
      </c>
      <c r="U103" s="13" t="s">
        <v>55</v>
      </c>
      <c r="V103" s="13" t="s">
        <v>55</v>
      </c>
      <c r="W103" s="30">
        <v>20378577.576806199</v>
      </c>
      <c r="X103" s="13" t="s">
        <v>55</v>
      </c>
      <c r="Y103" s="13" t="s">
        <v>55</v>
      </c>
      <c r="Z103" s="13" t="s">
        <v>55</v>
      </c>
      <c r="AA103" s="30">
        <v>19416870.302918501</v>
      </c>
      <c r="AB103" s="13" t="s">
        <v>55</v>
      </c>
      <c r="AC103" s="13" t="s">
        <v>55</v>
      </c>
      <c r="AD103" s="13" t="s">
        <v>55</v>
      </c>
      <c r="AE103" s="31" t="s">
        <v>55</v>
      </c>
      <c r="AF103" s="13" t="s">
        <v>55</v>
      </c>
      <c r="AG103" s="13" t="s">
        <v>55</v>
      </c>
      <c r="AH103" s="13" t="s">
        <v>55</v>
      </c>
      <c r="AI103" s="31" t="s">
        <v>55</v>
      </c>
      <c r="AJ103" s="13" t="s">
        <v>55</v>
      </c>
      <c r="AK103" s="13" t="s">
        <v>55</v>
      </c>
      <c r="AL103" s="13" t="s">
        <v>55</v>
      </c>
      <c r="AM103" s="31" t="s">
        <v>55</v>
      </c>
      <c r="AN103" s="13" t="s">
        <v>55</v>
      </c>
      <c r="AO103" s="13" t="s">
        <v>55</v>
      </c>
      <c r="AP103" s="13" t="s">
        <v>55</v>
      </c>
      <c r="AQ103" s="31" t="s">
        <v>55</v>
      </c>
      <c r="AR103" s="13" t="s">
        <v>55</v>
      </c>
      <c r="AS103" s="13" t="s">
        <v>55</v>
      </c>
      <c r="AT103" s="13" t="s">
        <v>55</v>
      </c>
      <c r="AU103" s="31" t="s">
        <v>55</v>
      </c>
      <c r="AV103" s="13" t="s">
        <v>55</v>
      </c>
      <c r="AW103" s="13" t="s">
        <v>55</v>
      </c>
      <c r="AX103" s="13" t="s">
        <v>55</v>
      </c>
      <c r="AY103" s="31" t="s">
        <v>55</v>
      </c>
      <c r="AZ103" s="13" t="s">
        <v>55</v>
      </c>
      <c r="BA103" s="13" t="s">
        <v>55</v>
      </c>
      <c r="BB103" s="13" t="s">
        <v>55</v>
      </c>
      <c r="BC103" s="31" t="s">
        <v>55</v>
      </c>
      <c r="BD103" s="13" t="s">
        <v>55</v>
      </c>
      <c r="BE103" s="13" t="s">
        <v>55</v>
      </c>
      <c r="BF103" s="33" t="s">
        <v>55</v>
      </c>
    </row>
    <row r="104" spans="1:58" s="1" customFormat="1" ht="12.75" x14ac:dyDescent="0.2">
      <c r="A104" s="2" t="s">
        <v>157</v>
      </c>
      <c r="B104" s="3">
        <v>4327156</v>
      </c>
      <c r="C104" s="2" t="s">
        <v>481</v>
      </c>
      <c r="D104" s="2" t="s">
        <v>492</v>
      </c>
      <c r="E104" s="4" t="s">
        <v>438</v>
      </c>
      <c r="F104" s="4" t="s">
        <v>483</v>
      </c>
      <c r="G104" s="30">
        <v>90647759.090645507</v>
      </c>
      <c r="H104" s="13">
        <v>87475109.005805194</v>
      </c>
      <c r="I104" s="13">
        <v>91887313.152120396</v>
      </c>
      <c r="J104" s="13">
        <v>91059280.588021904</v>
      </c>
      <c r="K104" s="30">
        <v>88174138.620407403</v>
      </c>
      <c r="L104" s="13">
        <v>82112537.551983103</v>
      </c>
      <c r="M104" s="13">
        <v>75451165.383840993</v>
      </c>
      <c r="N104" s="13">
        <v>69951251.564264596</v>
      </c>
      <c r="O104" s="30">
        <v>68273475.936647996</v>
      </c>
      <c r="P104" s="13">
        <v>62415973.523001701</v>
      </c>
      <c r="Q104" s="13">
        <v>54548371.954758398</v>
      </c>
      <c r="R104" s="13">
        <v>51871937.447048903</v>
      </c>
      <c r="S104" s="30">
        <v>45335403.064814903</v>
      </c>
      <c r="T104" s="13">
        <v>42548101.706771098</v>
      </c>
      <c r="U104" s="13">
        <v>45234888.0216676</v>
      </c>
      <c r="V104" s="13">
        <v>45440770.755110599</v>
      </c>
      <c r="W104" s="30">
        <v>36547580.004943497</v>
      </c>
      <c r="X104" s="13">
        <v>37306361.426138103</v>
      </c>
      <c r="Y104" s="13">
        <v>39757775.629211098</v>
      </c>
      <c r="Z104" s="13">
        <v>43212392.201871403</v>
      </c>
      <c r="AA104" s="30">
        <v>39161935.543362997</v>
      </c>
      <c r="AB104" s="13">
        <v>36729275.757210799</v>
      </c>
      <c r="AC104" s="13">
        <v>33844077.734346204</v>
      </c>
      <c r="AD104" s="13">
        <v>34086618.8804086</v>
      </c>
      <c r="AE104" s="30">
        <v>35381037.484711103</v>
      </c>
      <c r="AF104" s="13" t="s">
        <v>55</v>
      </c>
      <c r="AG104" s="13" t="s">
        <v>55</v>
      </c>
      <c r="AH104" s="13" t="s">
        <v>55</v>
      </c>
      <c r="AI104" s="30">
        <v>46304566.610195599</v>
      </c>
      <c r="AJ104" s="13" t="s">
        <v>55</v>
      </c>
      <c r="AK104" s="13" t="s">
        <v>55</v>
      </c>
      <c r="AL104" s="13" t="s">
        <v>55</v>
      </c>
      <c r="AM104" s="30">
        <v>28991514.268229801</v>
      </c>
      <c r="AN104" s="13" t="s">
        <v>55</v>
      </c>
      <c r="AO104" s="13" t="s">
        <v>55</v>
      </c>
      <c r="AP104" s="13" t="s">
        <v>55</v>
      </c>
      <c r="AQ104" s="30">
        <v>12931015.526924299</v>
      </c>
      <c r="AR104" s="13" t="s">
        <v>55</v>
      </c>
      <c r="AS104" s="13" t="s">
        <v>55</v>
      </c>
      <c r="AT104" s="13" t="s">
        <v>55</v>
      </c>
      <c r="AU104" s="30">
        <v>10312042.5020048</v>
      </c>
      <c r="AV104" s="13" t="s">
        <v>55</v>
      </c>
      <c r="AW104" s="13" t="s">
        <v>55</v>
      </c>
      <c r="AX104" s="13" t="s">
        <v>55</v>
      </c>
      <c r="AY104" s="30">
        <v>9400208.7533535194</v>
      </c>
      <c r="AZ104" s="13" t="s">
        <v>55</v>
      </c>
      <c r="BA104" s="13" t="s">
        <v>55</v>
      </c>
      <c r="BB104" s="13" t="s">
        <v>55</v>
      </c>
      <c r="BC104" s="30">
        <v>14268654.0499622</v>
      </c>
      <c r="BD104" s="13" t="s">
        <v>55</v>
      </c>
      <c r="BE104" s="13" t="s">
        <v>55</v>
      </c>
      <c r="BF104" s="33" t="s">
        <v>55</v>
      </c>
    </row>
    <row r="105" spans="1:58" x14ac:dyDescent="0.2">
      <c r="A105" s="18" t="s">
        <v>158</v>
      </c>
      <c r="B105" s="18">
        <v>4307036</v>
      </c>
      <c r="C105" s="19" t="s">
        <v>445</v>
      </c>
      <c r="D105" s="19"/>
      <c r="E105" s="20" t="s">
        <v>434</v>
      </c>
      <c r="F105" s="20" t="s">
        <v>439</v>
      </c>
      <c r="G105" s="30">
        <v>495549531.98399401</v>
      </c>
      <c r="H105" s="13" t="s">
        <v>55</v>
      </c>
      <c r="I105" s="13" t="s">
        <v>55</v>
      </c>
      <c r="J105" s="13" t="s">
        <v>55</v>
      </c>
      <c r="K105" s="30">
        <v>528914861.00179499</v>
      </c>
      <c r="L105" s="13" t="s">
        <v>55</v>
      </c>
      <c r="M105" s="13" t="s">
        <v>55</v>
      </c>
      <c r="N105" s="13" t="s">
        <v>55</v>
      </c>
      <c r="O105" s="30">
        <v>463801120.76095903</v>
      </c>
      <c r="P105" s="13" t="s">
        <v>55</v>
      </c>
      <c r="Q105" s="13" t="s">
        <v>55</v>
      </c>
      <c r="R105" s="13" t="s">
        <v>55</v>
      </c>
      <c r="S105" s="30">
        <v>378118003.41811597</v>
      </c>
      <c r="T105" s="13" t="s">
        <v>55</v>
      </c>
      <c r="U105" s="13" t="s">
        <v>55</v>
      </c>
      <c r="V105" s="13">
        <v>349493779.42666399</v>
      </c>
      <c r="W105" s="30">
        <v>343261599.95347297</v>
      </c>
      <c r="X105" s="13" t="s">
        <v>55</v>
      </c>
      <c r="Y105" s="13" t="s">
        <v>55</v>
      </c>
      <c r="Z105" s="13" t="s">
        <v>55</v>
      </c>
      <c r="AA105" s="30">
        <v>318581664.74557</v>
      </c>
      <c r="AB105" s="13" t="s">
        <v>55</v>
      </c>
      <c r="AC105" s="13" t="s">
        <v>55</v>
      </c>
      <c r="AD105" s="13" t="s">
        <v>55</v>
      </c>
      <c r="AE105" s="30">
        <v>294638710.69861102</v>
      </c>
      <c r="AF105" s="13" t="s">
        <v>55</v>
      </c>
      <c r="AG105" s="13" t="s">
        <v>55</v>
      </c>
      <c r="AH105" s="13" t="s">
        <v>55</v>
      </c>
      <c r="AI105" s="30">
        <v>282856477.12921602</v>
      </c>
      <c r="AJ105" s="13" t="s">
        <v>55</v>
      </c>
      <c r="AK105" s="13" t="s">
        <v>55</v>
      </c>
      <c r="AL105" s="13" t="s">
        <v>55</v>
      </c>
      <c r="AM105" s="30">
        <v>265404566.79979399</v>
      </c>
      <c r="AN105" s="13" t="s">
        <v>55</v>
      </c>
      <c r="AO105" s="13" t="s">
        <v>55</v>
      </c>
      <c r="AP105" s="13" t="s">
        <v>55</v>
      </c>
      <c r="AQ105" s="30">
        <v>242789879.58374599</v>
      </c>
      <c r="AR105" s="13" t="s">
        <v>55</v>
      </c>
      <c r="AS105" s="13" t="s">
        <v>55</v>
      </c>
      <c r="AT105" s="13" t="s">
        <v>55</v>
      </c>
      <c r="AU105" s="30">
        <v>187353626.784282</v>
      </c>
      <c r="AV105" s="13" t="s">
        <v>55</v>
      </c>
      <c r="AW105" s="13" t="s">
        <v>55</v>
      </c>
      <c r="AX105" s="13" t="s">
        <v>55</v>
      </c>
      <c r="AY105" s="30">
        <v>145886339.593288</v>
      </c>
      <c r="AZ105" s="13" t="s">
        <v>55</v>
      </c>
      <c r="BA105" s="13" t="s">
        <v>55</v>
      </c>
      <c r="BB105" s="13" t="s">
        <v>55</v>
      </c>
      <c r="BC105" s="30">
        <v>123299019.22785801</v>
      </c>
      <c r="BD105" s="13" t="s">
        <v>55</v>
      </c>
      <c r="BE105" s="13" t="s">
        <v>55</v>
      </c>
      <c r="BF105" s="14">
        <v>97624294.737023994</v>
      </c>
    </row>
    <row r="106" spans="1:58" s="1" customFormat="1" ht="12.75" x14ac:dyDescent="0.2">
      <c r="A106" s="2" t="s">
        <v>159</v>
      </c>
      <c r="B106" s="3">
        <v>4326287</v>
      </c>
      <c r="C106" s="2" t="s">
        <v>479</v>
      </c>
      <c r="D106" s="2"/>
      <c r="E106" s="4" t="s">
        <v>434</v>
      </c>
      <c r="F106" s="4" t="s">
        <v>444</v>
      </c>
      <c r="G106" s="30">
        <v>9406865.6846256498</v>
      </c>
      <c r="H106" s="13" t="s">
        <v>55</v>
      </c>
      <c r="I106" s="13" t="s">
        <v>55</v>
      </c>
      <c r="J106" s="13" t="s">
        <v>55</v>
      </c>
      <c r="K106" s="30">
        <v>10812283.9467305</v>
      </c>
      <c r="L106" s="13" t="s">
        <v>55</v>
      </c>
      <c r="M106" s="13" t="s">
        <v>55</v>
      </c>
      <c r="N106" s="13" t="s">
        <v>55</v>
      </c>
      <c r="O106" s="30">
        <v>9611813.2524584103</v>
      </c>
      <c r="P106" s="13" t="s">
        <v>55</v>
      </c>
      <c r="Q106" s="13" t="s">
        <v>55</v>
      </c>
      <c r="R106" s="13" t="s">
        <v>55</v>
      </c>
      <c r="S106" s="30">
        <v>6052819.8020939501</v>
      </c>
      <c r="T106" s="13" t="s">
        <v>55</v>
      </c>
      <c r="U106" s="13" t="s">
        <v>55</v>
      </c>
      <c r="V106" s="13" t="s">
        <v>55</v>
      </c>
      <c r="W106" s="30">
        <v>5467603.7047268702</v>
      </c>
      <c r="X106" s="13" t="s">
        <v>55</v>
      </c>
      <c r="Y106" s="13" t="s">
        <v>55</v>
      </c>
      <c r="Z106" s="13" t="s">
        <v>55</v>
      </c>
      <c r="AA106" s="30">
        <v>5532059.87674243</v>
      </c>
      <c r="AB106" s="13" t="s">
        <v>55</v>
      </c>
      <c r="AC106" s="13" t="s">
        <v>55</v>
      </c>
      <c r="AD106" s="13" t="s">
        <v>55</v>
      </c>
      <c r="AE106" s="30">
        <v>2577772.5016188198</v>
      </c>
      <c r="AF106" s="13" t="s">
        <v>55</v>
      </c>
      <c r="AG106" s="13" t="s">
        <v>55</v>
      </c>
      <c r="AH106" s="13" t="s">
        <v>55</v>
      </c>
      <c r="AI106" s="30">
        <v>2469640.2279377799</v>
      </c>
      <c r="AJ106" s="13" t="s">
        <v>55</v>
      </c>
      <c r="AK106" s="13" t="s">
        <v>55</v>
      </c>
      <c r="AL106" s="13" t="s">
        <v>55</v>
      </c>
      <c r="AM106" s="30">
        <v>1994179.9793867599</v>
      </c>
      <c r="AN106" s="13" t="s">
        <v>55</v>
      </c>
      <c r="AO106" s="13" t="s">
        <v>55</v>
      </c>
      <c r="AP106" s="13" t="s">
        <v>55</v>
      </c>
      <c r="AQ106" s="30">
        <v>1032831.02081269</v>
      </c>
      <c r="AR106" s="13" t="s">
        <v>55</v>
      </c>
      <c r="AS106" s="13" t="s">
        <v>55</v>
      </c>
      <c r="AT106" s="13" t="s">
        <v>55</v>
      </c>
      <c r="AU106" s="30">
        <v>662707.77866880503</v>
      </c>
      <c r="AV106" s="13" t="s">
        <v>55</v>
      </c>
      <c r="AW106" s="13" t="s">
        <v>55</v>
      </c>
      <c r="AX106" s="13" t="s">
        <v>55</v>
      </c>
      <c r="AY106" s="30">
        <v>532957.78896067699</v>
      </c>
      <c r="AZ106" s="13" t="s">
        <v>55</v>
      </c>
      <c r="BA106" s="13" t="s">
        <v>55</v>
      </c>
      <c r="BB106" s="13" t="s">
        <v>55</v>
      </c>
      <c r="BC106" s="30">
        <v>133027.85768357301</v>
      </c>
      <c r="BD106" s="13" t="s">
        <v>55</v>
      </c>
      <c r="BE106" s="13" t="s">
        <v>55</v>
      </c>
      <c r="BF106" s="33" t="s">
        <v>55</v>
      </c>
    </row>
    <row r="107" spans="1:58" s="1" customFormat="1" ht="12.75" x14ac:dyDescent="0.2">
      <c r="A107" s="2" t="s">
        <v>160</v>
      </c>
      <c r="B107" s="3">
        <v>4138232</v>
      </c>
      <c r="C107" s="2" t="s">
        <v>481</v>
      </c>
      <c r="D107" s="2" t="s">
        <v>493</v>
      </c>
      <c r="E107" s="4" t="s">
        <v>450</v>
      </c>
      <c r="F107" s="4" t="s">
        <v>483</v>
      </c>
      <c r="G107" s="30">
        <v>94061943.832279801</v>
      </c>
      <c r="H107" s="13">
        <v>91001681.261684194</v>
      </c>
      <c r="I107" s="13">
        <v>101502301.434478</v>
      </c>
      <c r="J107" s="13">
        <v>105063678.764649</v>
      </c>
      <c r="K107" s="30">
        <v>102288116.51921999</v>
      </c>
      <c r="L107" s="13">
        <v>98486704.270374298</v>
      </c>
      <c r="M107" s="13">
        <v>95720490.158120498</v>
      </c>
      <c r="N107" s="13">
        <v>88016857.888471797</v>
      </c>
      <c r="O107" s="30">
        <v>79897757.559047893</v>
      </c>
      <c r="P107" s="13">
        <v>71489591.800671503</v>
      </c>
      <c r="Q107" s="13">
        <v>62026659.824752599</v>
      </c>
      <c r="R107" s="13">
        <v>55343564.953403004</v>
      </c>
      <c r="S107" s="30">
        <v>49544190.351721302</v>
      </c>
      <c r="T107" s="13">
        <v>45173627.867935099</v>
      </c>
      <c r="U107" s="13">
        <v>46698548.7957597</v>
      </c>
      <c r="V107" s="13">
        <v>47600437.153584801</v>
      </c>
      <c r="W107" s="30">
        <v>40045442.5171206</v>
      </c>
      <c r="X107" s="13">
        <v>38018885.411055602</v>
      </c>
      <c r="Y107" s="13">
        <v>39867934.858144201</v>
      </c>
      <c r="Z107" s="13">
        <v>39674802.894808203</v>
      </c>
      <c r="AA107" s="30">
        <v>36548780.487804897</v>
      </c>
      <c r="AB107" s="13">
        <v>32332445.805985399</v>
      </c>
      <c r="AC107" s="13">
        <v>29998169.481525201</v>
      </c>
      <c r="AD107" s="13" t="s">
        <v>55</v>
      </c>
      <c r="AE107" s="30">
        <v>14669903.014605399</v>
      </c>
      <c r="AF107" s="13" t="s">
        <v>55</v>
      </c>
      <c r="AG107" s="13" t="s">
        <v>55</v>
      </c>
      <c r="AH107" s="13" t="s">
        <v>55</v>
      </c>
      <c r="AI107" s="30">
        <v>14493879.1005698</v>
      </c>
      <c r="AJ107" s="13" t="s">
        <v>55</v>
      </c>
      <c r="AK107" s="13" t="s">
        <v>55</v>
      </c>
      <c r="AL107" s="13" t="s">
        <v>55</v>
      </c>
      <c r="AM107" s="30">
        <v>8486877.2545735594</v>
      </c>
      <c r="AN107" s="13" t="s">
        <v>55</v>
      </c>
      <c r="AO107" s="13" t="s">
        <v>55</v>
      </c>
      <c r="AP107" s="13" t="s">
        <v>55</v>
      </c>
      <c r="AQ107" s="30">
        <v>5423610.8358110301</v>
      </c>
      <c r="AR107" s="13" t="s">
        <v>55</v>
      </c>
      <c r="AS107" s="13" t="s">
        <v>55</v>
      </c>
      <c r="AT107" s="13" t="s">
        <v>55</v>
      </c>
      <c r="AU107" s="30">
        <v>4587101.042502</v>
      </c>
      <c r="AV107" s="13" t="s">
        <v>55</v>
      </c>
      <c r="AW107" s="13" t="s">
        <v>55</v>
      </c>
      <c r="AX107" s="13" t="s">
        <v>55</v>
      </c>
      <c r="AY107" s="30">
        <v>5898414.4269998102</v>
      </c>
      <c r="AZ107" s="13" t="s">
        <v>55</v>
      </c>
      <c r="BA107" s="13" t="s">
        <v>55</v>
      </c>
      <c r="BB107" s="13" t="s">
        <v>55</v>
      </c>
      <c r="BC107" s="30">
        <v>5132684.4814534597</v>
      </c>
      <c r="BD107" s="13" t="s">
        <v>55</v>
      </c>
      <c r="BE107" s="13" t="s">
        <v>55</v>
      </c>
      <c r="BF107" s="33" t="s">
        <v>55</v>
      </c>
    </row>
    <row r="108" spans="1:58" s="1" customFormat="1" ht="12.75" x14ac:dyDescent="0.2">
      <c r="A108" s="2" t="s">
        <v>161</v>
      </c>
      <c r="B108" s="3">
        <v>4236770</v>
      </c>
      <c r="C108" s="2" t="s">
        <v>478</v>
      </c>
      <c r="D108" s="2"/>
      <c r="E108" s="4" t="s">
        <v>438</v>
      </c>
      <c r="F108" s="4" t="s">
        <v>441</v>
      </c>
      <c r="G108" s="30">
        <v>888305689.26520896</v>
      </c>
      <c r="H108" s="13" t="s">
        <v>55</v>
      </c>
      <c r="I108" s="13" t="s">
        <v>55</v>
      </c>
      <c r="J108" s="13" t="s">
        <v>55</v>
      </c>
      <c r="K108" s="30">
        <v>903018606.55479598</v>
      </c>
      <c r="L108" s="13" t="s">
        <v>55</v>
      </c>
      <c r="M108" s="13" t="s">
        <v>55</v>
      </c>
      <c r="N108" s="13" t="s">
        <v>55</v>
      </c>
      <c r="O108" s="30">
        <v>775880740.128052</v>
      </c>
      <c r="P108" s="13" t="s">
        <v>55</v>
      </c>
      <c r="Q108" s="13" t="s">
        <v>55</v>
      </c>
      <c r="R108" s="13" t="s">
        <v>55</v>
      </c>
      <c r="S108" s="30">
        <v>648654009.10540104</v>
      </c>
      <c r="T108" s="13" t="s">
        <v>55</v>
      </c>
      <c r="U108" s="13" t="s">
        <v>55</v>
      </c>
      <c r="V108" s="13" t="s">
        <v>55</v>
      </c>
      <c r="W108" s="30">
        <v>579319103.77015603</v>
      </c>
      <c r="X108" s="13" t="s">
        <v>55</v>
      </c>
      <c r="Y108" s="13" t="s">
        <v>55</v>
      </c>
      <c r="Z108" s="13" t="s">
        <v>55</v>
      </c>
      <c r="AA108" s="30">
        <v>553210844.20674098</v>
      </c>
      <c r="AB108" s="13" t="s">
        <v>55</v>
      </c>
      <c r="AC108" s="13" t="s">
        <v>55</v>
      </c>
      <c r="AD108" s="13" t="s">
        <v>55</v>
      </c>
      <c r="AE108" s="30">
        <v>483026404.77732199</v>
      </c>
      <c r="AF108" s="13" t="s">
        <v>55</v>
      </c>
      <c r="AG108" s="13" t="s">
        <v>55</v>
      </c>
      <c r="AH108" s="13" t="s">
        <v>55</v>
      </c>
      <c r="AI108" s="30">
        <v>466345294.93300498</v>
      </c>
      <c r="AJ108" s="13" t="s">
        <v>55</v>
      </c>
      <c r="AK108" s="13" t="s">
        <v>55</v>
      </c>
      <c r="AL108" s="13" t="s">
        <v>55</v>
      </c>
      <c r="AM108" s="30">
        <v>442346527.95671201</v>
      </c>
      <c r="AN108" s="13" t="s">
        <v>55</v>
      </c>
      <c r="AO108" s="13" t="s">
        <v>55</v>
      </c>
      <c r="AP108" s="13" t="s">
        <v>55</v>
      </c>
      <c r="AQ108" s="30">
        <v>397608027.75024801</v>
      </c>
      <c r="AR108" s="13" t="s">
        <v>55</v>
      </c>
      <c r="AS108" s="13" t="s">
        <v>55</v>
      </c>
      <c r="AT108" s="13" t="s">
        <v>55</v>
      </c>
      <c r="AU108" s="30">
        <v>369939714.67522103</v>
      </c>
      <c r="AV108" s="13" t="s">
        <v>55</v>
      </c>
      <c r="AW108" s="13" t="s">
        <v>55</v>
      </c>
      <c r="AX108" s="13" t="s">
        <v>55</v>
      </c>
      <c r="AY108" s="30">
        <v>310769386.757258</v>
      </c>
      <c r="AZ108" s="13" t="s">
        <v>55</v>
      </c>
      <c r="BA108" s="13" t="s">
        <v>55</v>
      </c>
      <c r="BB108" s="13" t="s">
        <v>55</v>
      </c>
      <c r="BC108" s="30">
        <v>268890274.64042503</v>
      </c>
      <c r="BD108" s="13" t="s">
        <v>55</v>
      </c>
      <c r="BE108" s="13" t="s">
        <v>55</v>
      </c>
      <c r="BF108" s="33" t="s">
        <v>55</v>
      </c>
    </row>
    <row r="109" spans="1:58" s="1" customFormat="1" ht="12.75" x14ac:dyDescent="0.2">
      <c r="A109" s="2" t="s">
        <v>162</v>
      </c>
      <c r="B109" s="3">
        <v>4090721</v>
      </c>
      <c r="C109" s="2" t="s">
        <v>478</v>
      </c>
      <c r="D109" s="2" t="s">
        <v>494</v>
      </c>
      <c r="E109" s="4" t="s">
        <v>438</v>
      </c>
      <c r="F109" s="4" t="s">
        <v>441</v>
      </c>
      <c r="G109" s="30">
        <v>761466682.13188004</v>
      </c>
      <c r="H109" s="13">
        <v>720813713.22547495</v>
      </c>
      <c r="I109" s="13">
        <v>772248443.86726999</v>
      </c>
      <c r="J109" s="13">
        <v>775382103.81867194</v>
      </c>
      <c r="K109" s="30">
        <v>770153952.71227503</v>
      </c>
      <c r="L109" s="13">
        <v>734311340.07820702</v>
      </c>
      <c r="M109" s="13">
        <v>720570070.15533304</v>
      </c>
      <c r="N109" s="13">
        <v>682169673.10685802</v>
      </c>
      <c r="O109" s="30">
        <v>651359556.41331995</v>
      </c>
      <c r="P109" s="13">
        <v>597824704.01130903</v>
      </c>
      <c r="Q109" s="13">
        <v>561419107.34255302</v>
      </c>
      <c r="R109" s="13">
        <v>547122140.63823795</v>
      </c>
      <c r="S109" s="30">
        <v>535227275.99132502</v>
      </c>
      <c r="T109" s="13">
        <v>504907386.68158901</v>
      </c>
      <c r="U109" s="13">
        <v>506721612.25500202</v>
      </c>
      <c r="V109" s="13">
        <v>502605489.00411201</v>
      </c>
      <c r="W109" s="30">
        <v>473181877.66259098</v>
      </c>
      <c r="X109" s="13">
        <v>453711511.30457598</v>
      </c>
      <c r="Y109" s="13">
        <v>459736229.86977702</v>
      </c>
      <c r="Z109" s="13">
        <v>476036376.38882202</v>
      </c>
      <c r="AA109" s="30">
        <v>445324204.28174001</v>
      </c>
      <c r="AB109" s="13">
        <v>431824682.36285901</v>
      </c>
      <c r="AC109" s="13">
        <v>424086142.045874</v>
      </c>
      <c r="AD109" s="13">
        <v>407107286.92068797</v>
      </c>
      <c r="AE109" s="30">
        <v>388078422.90812302</v>
      </c>
      <c r="AF109" s="13">
        <v>401972413.79310298</v>
      </c>
      <c r="AG109" s="13">
        <v>389406350.11355603</v>
      </c>
      <c r="AH109" s="13">
        <v>394487833.62540901</v>
      </c>
      <c r="AI109" s="30">
        <v>377069921.45387298</v>
      </c>
      <c r="AJ109" s="13">
        <v>365166910.38885498</v>
      </c>
      <c r="AK109" s="13">
        <v>383762055.28497201</v>
      </c>
      <c r="AL109" s="13">
        <v>370511269.218979</v>
      </c>
      <c r="AM109" s="30">
        <v>361789326.20458603</v>
      </c>
      <c r="AN109" s="13">
        <v>349521055.63248402</v>
      </c>
      <c r="AO109" s="13">
        <v>341177966.23807198</v>
      </c>
      <c r="AP109" s="13">
        <v>329757431.47600001</v>
      </c>
      <c r="AQ109" s="30">
        <v>325890485.629336</v>
      </c>
      <c r="AR109" s="13">
        <v>320324298.71424103</v>
      </c>
      <c r="AS109" s="13">
        <v>323016997.16713899</v>
      </c>
      <c r="AT109" s="13">
        <v>311802751.18655002</v>
      </c>
      <c r="AU109" s="30">
        <v>304557497.995188</v>
      </c>
      <c r="AV109" s="13" t="s">
        <v>55</v>
      </c>
      <c r="AW109" s="13" t="s">
        <v>55</v>
      </c>
      <c r="AX109" s="13" t="s">
        <v>55</v>
      </c>
      <c r="AY109" s="30">
        <v>251441747.49575299</v>
      </c>
      <c r="AZ109" s="13" t="s">
        <v>55</v>
      </c>
      <c r="BA109" s="13" t="s">
        <v>55</v>
      </c>
      <c r="BB109" s="13" t="s">
        <v>55</v>
      </c>
      <c r="BC109" s="30">
        <v>213562301.28690401</v>
      </c>
      <c r="BD109" s="13" t="s">
        <v>55</v>
      </c>
      <c r="BE109" s="13" t="s">
        <v>55</v>
      </c>
      <c r="BF109" s="33" t="s">
        <v>55</v>
      </c>
    </row>
    <row r="110" spans="1:58" s="1" customFormat="1" ht="12.75" x14ac:dyDescent="0.2">
      <c r="A110" s="2" t="s">
        <v>163</v>
      </c>
      <c r="B110" s="3">
        <v>4232369</v>
      </c>
      <c r="C110" s="2" t="s">
        <v>487</v>
      </c>
      <c r="D110" s="2"/>
      <c r="E110" s="4" t="s">
        <v>438</v>
      </c>
      <c r="F110" s="4" t="s">
        <v>441</v>
      </c>
      <c r="G110" s="30">
        <v>20257132.8945079</v>
      </c>
      <c r="H110" s="13">
        <v>18180414.095554002</v>
      </c>
      <c r="I110" s="13">
        <v>19406986.700103</v>
      </c>
      <c r="J110" s="13">
        <v>19573656.051357299</v>
      </c>
      <c r="K110" s="30">
        <v>18917933.916821498</v>
      </c>
      <c r="L110" s="13" t="s">
        <v>55</v>
      </c>
      <c r="M110" s="13" t="s">
        <v>55</v>
      </c>
      <c r="N110" s="13">
        <v>17082264.292036701</v>
      </c>
      <c r="O110" s="30">
        <v>16709484.4223876</v>
      </c>
      <c r="P110" s="13" t="s">
        <v>55</v>
      </c>
      <c r="Q110" s="13" t="s">
        <v>55</v>
      </c>
      <c r="R110" s="13" t="s">
        <v>55</v>
      </c>
      <c r="S110" s="30">
        <v>13283622.341265799</v>
      </c>
      <c r="T110" s="13" t="s">
        <v>55</v>
      </c>
      <c r="U110" s="13" t="s">
        <v>55</v>
      </c>
      <c r="V110" s="13" t="s">
        <v>55</v>
      </c>
      <c r="W110" s="30">
        <v>12253684.807421099</v>
      </c>
      <c r="X110" s="13" t="s">
        <v>55</v>
      </c>
      <c r="Y110" s="13" t="s">
        <v>55</v>
      </c>
      <c r="Z110" s="13" t="s">
        <v>55</v>
      </c>
      <c r="AA110" s="30">
        <v>12339415.679222999</v>
      </c>
      <c r="AB110" s="13" t="s">
        <v>55</v>
      </c>
      <c r="AC110" s="13" t="s">
        <v>55</v>
      </c>
      <c r="AD110" s="13" t="s">
        <v>55</v>
      </c>
      <c r="AE110" s="30">
        <v>10518014.8212102</v>
      </c>
      <c r="AF110" s="13" t="s">
        <v>55</v>
      </c>
      <c r="AG110" s="13" t="s">
        <v>55</v>
      </c>
      <c r="AH110" s="13" t="s">
        <v>55</v>
      </c>
      <c r="AI110" s="30">
        <v>10064529.493300499</v>
      </c>
      <c r="AJ110" s="13" t="s">
        <v>55</v>
      </c>
      <c r="AK110" s="13" t="s">
        <v>55</v>
      </c>
      <c r="AL110" s="13" t="s">
        <v>55</v>
      </c>
      <c r="AM110" s="30">
        <v>8498033.6897706799</v>
      </c>
      <c r="AN110" s="13" t="s">
        <v>55</v>
      </c>
      <c r="AO110" s="13" t="s">
        <v>55</v>
      </c>
      <c r="AP110" s="13" t="s">
        <v>55</v>
      </c>
      <c r="AQ110" s="30">
        <v>6170958.0442682505</v>
      </c>
      <c r="AR110" s="13" t="s">
        <v>55</v>
      </c>
      <c r="AS110" s="13" t="s">
        <v>55</v>
      </c>
      <c r="AT110" s="13" t="s">
        <v>55</v>
      </c>
      <c r="AU110" s="30">
        <v>4853806.4153969502</v>
      </c>
      <c r="AV110" s="13" t="s">
        <v>55</v>
      </c>
      <c r="AW110" s="13" t="s">
        <v>55</v>
      </c>
      <c r="AX110" s="13" t="s">
        <v>55</v>
      </c>
      <c r="AY110" s="30">
        <v>3558557.6175130499</v>
      </c>
      <c r="AZ110" s="13" t="s">
        <v>55</v>
      </c>
      <c r="BA110" s="13" t="s">
        <v>55</v>
      </c>
      <c r="BB110" s="13" t="s">
        <v>55</v>
      </c>
      <c r="BC110" s="30">
        <v>2282206.3588190801</v>
      </c>
      <c r="BD110" s="13" t="s">
        <v>55</v>
      </c>
      <c r="BE110" s="13" t="s">
        <v>55</v>
      </c>
      <c r="BF110" s="33" t="s">
        <v>55</v>
      </c>
    </row>
    <row r="111" spans="1:58" s="1" customFormat="1" ht="12.75" x14ac:dyDescent="0.2">
      <c r="A111" s="2" t="s">
        <v>164</v>
      </c>
      <c r="B111" s="3">
        <v>4752957</v>
      </c>
      <c r="C111" s="2" t="s">
        <v>495</v>
      </c>
      <c r="D111" s="2" t="s">
        <v>496</v>
      </c>
      <c r="E111" s="4" t="s">
        <v>434</v>
      </c>
      <c r="F111" s="4" t="s">
        <v>435</v>
      </c>
      <c r="G111" s="31" t="s">
        <v>55</v>
      </c>
      <c r="H111" s="13" t="s">
        <v>55</v>
      </c>
      <c r="I111" s="13" t="s">
        <v>55</v>
      </c>
      <c r="J111" s="13" t="s">
        <v>55</v>
      </c>
      <c r="K111" s="30">
        <v>3908685.5775587899</v>
      </c>
      <c r="L111" s="13" t="s">
        <v>55</v>
      </c>
      <c r="M111" s="13" t="s">
        <v>55</v>
      </c>
      <c r="N111" s="13" t="s">
        <v>55</v>
      </c>
      <c r="O111" s="30">
        <v>3643178.4762429898</v>
      </c>
      <c r="P111" s="13" t="s">
        <v>55</v>
      </c>
      <c r="Q111" s="13" t="s">
        <v>55</v>
      </c>
      <c r="R111" s="13" t="s">
        <v>55</v>
      </c>
      <c r="S111" s="30">
        <v>3297729.3943615402</v>
      </c>
      <c r="T111" s="13" t="s">
        <v>55</v>
      </c>
      <c r="U111" s="13" t="s">
        <v>55</v>
      </c>
      <c r="V111" s="13" t="s">
        <v>55</v>
      </c>
      <c r="W111" s="30">
        <v>3138355.1187170101</v>
      </c>
      <c r="X111" s="13" t="s">
        <v>55</v>
      </c>
      <c r="Y111" s="13" t="s">
        <v>55</v>
      </c>
      <c r="Z111" s="13" t="s">
        <v>55</v>
      </c>
      <c r="AA111" s="30">
        <v>2818905.43593527</v>
      </c>
      <c r="AB111" s="13" t="s">
        <v>55</v>
      </c>
      <c r="AC111" s="13" t="s">
        <v>55</v>
      </c>
      <c r="AD111" s="13" t="s">
        <v>55</v>
      </c>
      <c r="AE111" s="30">
        <v>2236230.3762860601</v>
      </c>
      <c r="AF111" s="13" t="s">
        <v>55</v>
      </c>
      <c r="AG111" s="13" t="s">
        <v>55</v>
      </c>
      <c r="AH111" s="13" t="s">
        <v>55</v>
      </c>
      <c r="AI111" s="31" t="s">
        <v>55</v>
      </c>
      <c r="AJ111" s="13" t="s">
        <v>55</v>
      </c>
      <c r="AK111" s="13" t="s">
        <v>55</v>
      </c>
      <c r="AL111" s="13" t="s">
        <v>55</v>
      </c>
      <c r="AM111" s="31" t="s">
        <v>55</v>
      </c>
      <c r="AN111" s="13" t="s">
        <v>55</v>
      </c>
      <c r="AO111" s="13" t="s">
        <v>55</v>
      </c>
      <c r="AP111" s="13" t="s">
        <v>55</v>
      </c>
      <c r="AQ111" s="31" t="s">
        <v>55</v>
      </c>
      <c r="AR111" s="13" t="s">
        <v>55</v>
      </c>
      <c r="AS111" s="13" t="s">
        <v>55</v>
      </c>
      <c r="AT111" s="13" t="s">
        <v>55</v>
      </c>
      <c r="AU111" s="31" t="s">
        <v>55</v>
      </c>
      <c r="AV111" s="13" t="s">
        <v>55</v>
      </c>
      <c r="AW111" s="13" t="s">
        <v>55</v>
      </c>
      <c r="AX111" s="13" t="s">
        <v>55</v>
      </c>
      <c r="AY111" s="31" t="s">
        <v>55</v>
      </c>
      <c r="AZ111" s="13" t="s">
        <v>55</v>
      </c>
      <c r="BA111" s="13" t="s">
        <v>55</v>
      </c>
      <c r="BB111" s="13" t="s">
        <v>55</v>
      </c>
      <c r="BC111" s="31" t="s">
        <v>55</v>
      </c>
      <c r="BD111" s="13" t="s">
        <v>55</v>
      </c>
      <c r="BE111" s="13" t="s">
        <v>55</v>
      </c>
      <c r="BF111" s="33" t="s">
        <v>55</v>
      </c>
    </row>
    <row r="112" spans="1:58" s="1" customFormat="1" x14ac:dyDescent="0.2">
      <c r="A112" s="2" t="s">
        <v>165</v>
      </c>
      <c r="B112" s="3">
        <v>4147551</v>
      </c>
      <c r="C112" s="5" t="s">
        <v>436</v>
      </c>
      <c r="D112" s="5" t="s">
        <v>497</v>
      </c>
      <c r="E112" s="6" t="s">
        <v>438</v>
      </c>
      <c r="F112" s="6" t="s">
        <v>439</v>
      </c>
      <c r="G112" s="30">
        <v>1470004059.6184001</v>
      </c>
      <c r="H112" s="13">
        <v>1364450613.5529799</v>
      </c>
      <c r="I112" s="13">
        <v>1451643604.5557001</v>
      </c>
      <c r="J112" s="13">
        <v>1485098976.3245499</v>
      </c>
      <c r="K112" s="30">
        <v>1455942606.177</v>
      </c>
      <c r="L112" s="13">
        <v>1383750232.7602301</v>
      </c>
      <c r="M112" s="13">
        <v>1376141921.2959399</v>
      </c>
      <c r="N112" s="13">
        <v>1322321063.39468</v>
      </c>
      <c r="O112" s="30">
        <v>1280741353.4295299</v>
      </c>
      <c r="P112" s="13">
        <v>1201139777.34582</v>
      </c>
      <c r="Q112" s="13">
        <v>1136959925.2579899</v>
      </c>
      <c r="R112" s="13">
        <v>1096598983.3380401</v>
      </c>
      <c r="S112" s="30">
        <v>1065251547.4874001</v>
      </c>
      <c r="T112" s="13">
        <v>1022093592.61332</v>
      </c>
      <c r="U112" s="13">
        <v>1047438768.67519</v>
      </c>
      <c r="V112" s="13">
        <v>1012328952.85774</v>
      </c>
      <c r="W112" s="30">
        <v>980811753.92936599</v>
      </c>
      <c r="X112" s="13">
        <v>947557978.71565998</v>
      </c>
      <c r="Y112" s="13">
        <v>987603106.02169394</v>
      </c>
      <c r="Z112" s="13">
        <v>996642596.40061903</v>
      </c>
      <c r="AA112" s="30">
        <v>967869734.27390206</v>
      </c>
      <c r="AB112" s="13">
        <v>928710634.06997001</v>
      </c>
      <c r="AC112" s="13">
        <v>914475993.80485296</v>
      </c>
      <c r="AD112" s="13">
        <v>870697640.67442501</v>
      </c>
      <c r="AE112" s="30">
        <v>855070292.82682204</v>
      </c>
      <c r="AF112" s="13">
        <v>834181409.29535198</v>
      </c>
      <c r="AG112" s="13">
        <v>832839201.64844298</v>
      </c>
      <c r="AH112" s="13">
        <v>842425210.52713203</v>
      </c>
      <c r="AI112" s="30">
        <v>843212382.56584001</v>
      </c>
      <c r="AJ112" s="13">
        <v>821153828.01075494</v>
      </c>
      <c r="AK112" s="13">
        <v>842050930.55510795</v>
      </c>
      <c r="AL112" s="13">
        <v>791982317.73228097</v>
      </c>
      <c r="AM112" s="30">
        <v>762018326.46225202</v>
      </c>
      <c r="AN112" s="13">
        <v>769348863.72892404</v>
      </c>
      <c r="AO112" s="13">
        <v>809951883.61951101</v>
      </c>
      <c r="AP112" s="13">
        <v>708491346.03011203</v>
      </c>
      <c r="AQ112" s="30">
        <v>663428972.58011198</v>
      </c>
      <c r="AR112" s="13">
        <v>634771357.15336001</v>
      </c>
      <c r="AS112" s="13">
        <v>620401322.00188899</v>
      </c>
      <c r="AT112" s="13">
        <v>565268441.79872894</v>
      </c>
      <c r="AU112" s="30">
        <v>546607698.47634304</v>
      </c>
      <c r="AV112" s="13">
        <v>500281273.36653</v>
      </c>
      <c r="AW112" s="13">
        <v>522848308.41856802</v>
      </c>
      <c r="AX112" s="13">
        <v>470334708.77638602</v>
      </c>
      <c r="AY112" s="30">
        <v>443695489.97507501</v>
      </c>
      <c r="AZ112" s="13">
        <v>412416288.17540997</v>
      </c>
      <c r="BA112" s="13">
        <v>408791506.209499</v>
      </c>
      <c r="BB112" s="13">
        <v>394674454.11513102</v>
      </c>
      <c r="BC112" s="30">
        <v>363740651.021954</v>
      </c>
      <c r="BD112" s="13" t="s">
        <v>55</v>
      </c>
      <c r="BE112" s="13" t="s">
        <v>55</v>
      </c>
      <c r="BF112" s="14">
        <v>302903725.91600001</v>
      </c>
    </row>
    <row r="113" spans="1:58" s="1" customFormat="1" ht="12.75" x14ac:dyDescent="0.2">
      <c r="A113" s="2" t="s">
        <v>166</v>
      </c>
      <c r="B113" s="3">
        <v>4253190</v>
      </c>
      <c r="C113" s="2" t="s">
        <v>481</v>
      </c>
      <c r="D113" s="2" t="s">
        <v>498</v>
      </c>
      <c r="E113" s="4" t="s">
        <v>438</v>
      </c>
      <c r="F113" s="4" t="s">
        <v>483</v>
      </c>
      <c r="G113" s="30">
        <v>88682636.722148106</v>
      </c>
      <c r="H113" s="13">
        <v>81885859.747269601</v>
      </c>
      <c r="I113" s="13">
        <v>89722256.504410893</v>
      </c>
      <c r="J113" s="13">
        <v>95057279.452357307</v>
      </c>
      <c r="K113" s="30">
        <v>94012078.204199895</v>
      </c>
      <c r="L113" s="13">
        <v>95251997.237911999</v>
      </c>
      <c r="M113" s="13">
        <v>90810632.327205703</v>
      </c>
      <c r="N113" s="13">
        <v>81184055.184201702</v>
      </c>
      <c r="O113" s="30">
        <v>76544232.913641497</v>
      </c>
      <c r="P113" s="13">
        <v>70554835.365494505</v>
      </c>
      <c r="Q113" s="13">
        <v>59876741.786164202</v>
      </c>
      <c r="R113" s="13">
        <v>57081185.117198497</v>
      </c>
      <c r="S113" s="30">
        <v>54829437.303422399</v>
      </c>
      <c r="T113" s="13" t="s">
        <v>55</v>
      </c>
      <c r="U113" s="13">
        <v>51017703.206453703</v>
      </c>
      <c r="V113" s="13">
        <v>48994113.475177303</v>
      </c>
      <c r="W113" s="30">
        <v>44336145.0775695</v>
      </c>
      <c r="X113" s="13">
        <v>42424975.905894697</v>
      </c>
      <c r="Y113" s="13">
        <v>45031034.836994298</v>
      </c>
      <c r="Z113" s="13">
        <v>46336030.318970896</v>
      </c>
      <c r="AA113" s="30">
        <v>43899911.629551098</v>
      </c>
      <c r="AB113" s="13">
        <v>38804604.0826158</v>
      </c>
      <c r="AC113" s="13">
        <v>35816380.264031298</v>
      </c>
      <c r="AD113" s="13">
        <v>35250192.982965298</v>
      </c>
      <c r="AE113" s="30">
        <v>34974951.867040798</v>
      </c>
      <c r="AF113" s="13" t="s">
        <v>55</v>
      </c>
      <c r="AG113" s="13" t="s">
        <v>55</v>
      </c>
      <c r="AH113" s="13" t="s">
        <v>55</v>
      </c>
      <c r="AI113" s="30">
        <v>44918463.730171002</v>
      </c>
      <c r="AJ113" s="13" t="s">
        <v>55</v>
      </c>
      <c r="AK113" s="13" t="s">
        <v>55</v>
      </c>
      <c r="AL113" s="13" t="s">
        <v>55</v>
      </c>
      <c r="AM113" s="30">
        <v>31146619.750064399</v>
      </c>
      <c r="AN113" s="13" t="s">
        <v>55</v>
      </c>
      <c r="AO113" s="13" t="s">
        <v>55</v>
      </c>
      <c r="AP113" s="13" t="s">
        <v>55</v>
      </c>
      <c r="AQ113" s="30">
        <v>13851969.606871501</v>
      </c>
      <c r="AR113" s="13" t="s">
        <v>55</v>
      </c>
      <c r="AS113" s="13" t="s">
        <v>55</v>
      </c>
      <c r="AT113" s="13" t="s">
        <v>55</v>
      </c>
      <c r="AU113" s="30">
        <v>12114915.958299899</v>
      </c>
      <c r="AV113" s="13" t="s">
        <v>55</v>
      </c>
      <c r="AW113" s="13" t="s">
        <v>55</v>
      </c>
      <c r="AX113" s="13" t="s">
        <v>55</v>
      </c>
      <c r="AY113" s="30">
        <v>10930933.119552899</v>
      </c>
      <c r="AZ113" s="13" t="s">
        <v>55</v>
      </c>
      <c r="BA113" s="13" t="s">
        <v>55</v>
      </c>
      <c r="BB113" s="13" t="s">
        <v>55</v>
      </c>
      <c r="BC113" s="30">
        <v>14437355.336866001</v>
      </c>
      <c r="BD113" s="13" t="s">
        <v>55</v>
      </c>
      <c r="BE113" s="13" t="s">
        <v>55</v>
      </c>
      <c r="BF113" s="33" t="s">
        <v>55</v>
      </c>
    </row>
    <row r="114" spans="1:58" s="1" customFormat="1" x14ac:dyDescent="0.2">
      <c r="A114" s="2" t="s">
        <v>167</v>
      </c>
      <c r="B114" s="3">
        <v>4147552</v>
      </c>
      <c r="C114" s="5" t="s">
        <v>436</v>
      </c>
      <c r="D114" s="5" t="s">
        <v>499</v>
      </c>
      <c r="E114" s="6" t="s">
        <v>434</v>
      </c>
      <c r="F114" s="6" t="s">
        <v>439</v>
      </c>
      <c r="G114" s="30">
        <v>1051973699.47225</v>
      </c>
      <c r="H114" s="13">
        <v>1002757966.34947</v>
      </c>
      <c r="I114" s="13">
        <v>1092738047.2586701</v>
      </c>
      <c r="J114" s="13">
        <v>1128992255.39835</v>
      </c>
      <c r="K114" s="30">
        <v>1094478796.0834899</v>
      </c>
      <c r="L114" s="13">
        <v>1088636645.7699699</v>
      </c>
      <c r="M114" s="13">
        <v>1094873550.0456901</v>
      </c>
      <c r="N114" s="13">
        <v>1077850166.34618</v>
      </c>
      <c r="O114" s="30">
        <v>1064582452.59321</v>
      </c>
      <c r="P114" s="13">
        <v>1020060228.5445</v>
      </c>
      <c r="Q114" s="13">
        <v>1011089704.57087</v>
      </c>
      <c r="R114" s="13">
        <v>983048856.25529504</v>
      </c>
      <c r="S114" s="30">
        <v>959634778.61236</v>
      </c>
      <c r="T114" s="13">
        <v>877692081.70117497</v>
      </c>
      <c r="U114" s="13">
        <v>923298191.45528102</v>
      </c>
      <c r="V114" s="13">
        <v>923289230.58585095</v>
      </c>
      <c r="W114" s="30">
        <v>871631795.51303506</v>
      </c>
      <c r="X114" s="13">
        <v>868527275.10955203</v>
      </c>
      <c r="Y114" s="13">
        <v>915663504.24509799</v>
      </c>
      <c r="Z114" s="13">
        <v>956834202.09459102</v>
      </c>
      <c r="AA114" s="30">
        <v>907078242.427037</v>
      </c>
      <c r="AB114" s="13">
        <v>859957397.48298895</v>
      </c>
      <c r="AC114" s="13">
        <v>850683531.23386705</v>
      </c>
      <c r="AD114" s="13">
        <v>864303520.12536597</v>
      </c>
      <c r="AE114" s="30">
        <v>848388661.05475199</v>
      </c>
      <c r="AF114" s="13">
        <v>845064017.99100494</v>
      </c>
      <c r="AG114" s="13">
        <v>789652413.25371897</v>
      </c>
      <c r="AH114" s="13">
        <v>747630774.95696402</v>
      </c>
      <c r="AI114" s="30">
        <v>696240258.74018204</v>
      </c>
      <c r="AJ114" s="13">
        <v>687901473.33993697</v>
      </c>
      <c r="AK114" s="13">
        <v>693654323.77511895</v>
      </c>
      <c r="AL114" s="13">
        <v>648041721.11707997</v>
      </c>
      <c r="AM114" s="30">
        <v>646601391.39397097</v>
      </c>
      <c r="AN114" s="13">
        <v>614049197.68673098</v>
      </c>
      <c r="AO114" s="13">
        <v>574733428.81511402</v>
      </c>
      <c r="AP114" s="13">
        <v>527943475.74314803</v>
      </c>
      <c r="AQ114" s="30">
        <v>532905517.01354498</v>
      </c>
      <c r="AR114" s="13">
        <v>541296051.23429596</v>
      </c>
      <c r="AS114" s="13">
        <v>555190811.110026</v>
      </c>
      <c r="AT114" s="13">
        <v>530911591.987773</v>
      </c>
      <c r="AU114" s="30">
        <v>515156535.685646</v>
      </c>
      <c r="AV114" s="13">
        <v>446978061.31377602</v>
      </c>
      <c r="AW114" s="13">
        <v>408192918.961447</v>
      </c>
      <c r="AX114" s="13">
        <v>383626408.50658703</v>
      </c>
      <c r="AY114" s="30">
        <v>353859000.20637101</v>
      </c>
      <c r="AZ114" s="13">
        <v>332311041.50352299</v>
      </c>
      <c r="BA114" s="13">
        <v>334215654.433258</v>
      </c>
      <c r="BB114" s="13">
        <v>311910215.30004501</v>
      </c>
      <c r="BC114" s="30">
        <v>276114610.14383101</v>
      </c>
      <c r="BD114" s="13" t="s">
        <v>55</v>
      </c>
      <c r="BE114" s="13" t="s">
        <v>55</v>
      </c>
      <c r="BF114" s="14">
        <v>208932194.59200001</v>
      </c>
    </row>
    <row r="115" spans="1:58" s="1" customFormat="1" ht="12.75" x14ac:dyDescent="0.2">
      <c r="A115" s="2" t="s">
        <v>168</v>
      </c>
      <c r="B115" s="3">
        <v>4175233</v>
      </c>
      <c r="C115" s="2" t="s">
        <v>478</v>
      </c>
      <c r="D115" s="2" t="s">
        <v>500</v>
      </c>
      <c r="E115" s="4" t="s">
        <v>438</v>
      </c>
      <c r="F115" s="4" t="s">
        <v>441</v>
      </c>
      <c r="G115" s="30">
        <v>315533694.83268601</v>
      </c>
      <c r="H115" s="13">
        <v>298292453.22800601</v>
      </c>
      <c r="I115" s="13">
        <v>313662024.39060801</v>
      </c>
      <c r="J115" s="13">
        <v>319518446.66319698</v>
      </c>
      <c r="K115" s="30">
        <v>306357082.13959599</v>
      </c>
      <c r="L115" s="13">
        <v>297607380.050897</v>
      </c>
      <c r="M115" s="13">
        <v>293764847.99677902</v>
      </c>
      <c r="N115" s="13">
        <v>278247871.07407701</v>
      </c>
      <c r="O115" s="30">
        <v>271268572.12878698</v>
      </c>
      <c r="P115" s="13">
        <v>255503622.54815301</v>
      </c>
      <c r="Q115" s="13">
        <v>238589102.95429099</v>
      </c>
      <c r="R115" s="13">
        <v>227523722.112398</v>
      </c>
      <c r="S115" s="30">
        <v>219496617.78856501</v>
      </c>
      <c r="T115" s="13">
        <v>208921516.50811401</v>
      </c>
      <c r="U115" s="13">
        <v>214814922.678161</v>
      </c>
      <c r="V115" s="13">
        <v>212321205.07777601</v>
      </c>
      <c r="W115" s="30">
        <v>194245023.77248201</v>
      </c>
      <c r="X115" s="13">
        <v>187833859.86111301</v>
      </c>
      <c r="Y115" s="13">
        <v>194265492.34069601</v>
      </c>
      <c r="Z115" s="13">
        <v>195620965.04232201</v>
      </c>
      <c r="AA115" s="30">
        <v>180002766.379271</v>
      </c>
      <c r="AB115" s="13">
        <v>175856415.96917</v>
      </c>
      <c r="AC115" s="13">
        <v>164966885.46353</v>
      </c>
      <c r="AD115" s="13">
        <v>158038683.65303701</v>
      </c>
      <c r="AE115" s="30">
        <v>146872724.65645</v>
      </c>
      <c r="AF115" s="13">
        <v>150356971.51424301</v>
      </c>
      <c r="AG115" s="13">
        <v>147763322.15320301</v>
      </c>
      <c r="AH115" s="13">
        <v>146436779.82661599</v>
      </c>
      <c r="AI115" s="30">
        <v>142282920.067765</v>
      </c>
      <c r="AJ115" s="13">
        <v>142889601.71077299</v>
      </c>
      <c r="AK115" s="13">
        <v>147031738.86398101</v>
      </c>
      <c r="AL115" s="13">
        <v>141131439.265605</v>
      </c>
      <c r="AM115" s="30">
        <v>132874903.37541901</v>
      </c>
      <c r="AN115" s="13">
        <v>135658548.505335</v>
      </c>
      <c r="AO115" s="13">
        <v>132181812.330024</v>
      </c>
      <c r="AP115" s="13">
        <v>125533071.67674699</v>
      </c>
      <c r="AQ115" s="30">
        <v>119513214.40369999</v>
      </c>
      <c r="AR115" s="13">
        <v>121117646.09779599</v>
      </c>
      <c r="AS115" s="13">
        <v>117418351.73064999</v>
      </c>
      <c r="AT115" s="13">
        <v>112523208.10876</v>
      </c>
      <c r="AU115" s="30">
        <v>109302646.351243</v>
      </c>
      <c r="AV115" s="13" t="s">
        <v>55</v>
      </c>
      <c r="AW115" s="13" t="s">
        <v>55</v>
      </c>
      <c r="AX115" s="13" t="s">
        <v>55</v>
      </c>
      <c r="AY115" s="30">
        <v>90583398.155350298</v>
      </c>
      <c r="AZ115" s="13" t="s">
        <v>55</v>
      </c>
      <c r="BA115" s="13" t="s">
        <v>55</v>
      </c>
      <c r="BB115" s="13" t="s">
        <v>55</v>
      </c>
      <c r="BC115" s="30">
        <v>72022861.468584597</v>
      </c>
      <c r="BD115" s="13" t="s">
        <v>55</v>
      </c>
      <c r="BE115" s="13" t="s">
        <v>55</v>
      </c>
      <c r="BF115" s="33" t="s">
        <v>55</v>
      </c>
    </row>
    <row r="116" spans="1:58" s="1" customFormat="1" ht="12.75" x14ac:dyDescent="0.2">
      <c r="A116" s="2" t="s">
        <v>169</v>
      </c>
      <c r="B116" s="3">
        <v>4316096</v>
      </c>
      <c r="C116" s="2" t="s">
        <v>478</v>
      </c>
      <c r="D116" s="2"/>
      <c r="E116" s="4" t="s">
        <v>438</v>
      </c>
      <c r="F116" s="4" t="s">
        <v>441</v>
      </c>
      <c r="G116" s="30">
        <v>265829917.93771401</v>
      </c>
      <c r="H116" s="13" t="s">
        <v>55</v>
      </c>
      <c r="I116" s="13" t="s">
        <v>55</v>
      </c>
      <c r="J116" s="13" t="s">
        <v>55</v>
      </c>
      <c r="K116" s="30">
        <v>258757023.26606399</v>
      </c>
      <c r="L116" s="13" t="s">
        <v>55</v>
      </c>
      <c r="M116" s="13" t="s">
        <v>55</v>
      </c>
      <c r="N116" s="13" t="s">
        <v>55</v>
      </c>
      <c r="O116" s="30">
        <v>228260605.48969099</v>
      </c>
      <c r="P116" s="13" t="s">
        <v>55</v>
      </c>
      <c r="Q116" s="13" t="s">
        <v>55</v>
      </c>
      <c r="R116" s="13" t="s">
        <v>55</v>
      </c>
      <c r="S116" s="30">
        <v>185486407.674963</v>
      </c>
      <c r="T116" s="13" t="s">
        <v>55</v>
      </c>
      <c r="U116" s="13" t="s">
        <v>55</v>
      </c>
      <c r="V116" s="13" t="s">
        <v>55</v>
      </c>
      <c r="W116" s="30">
        <v>162538110.26942101</v>
      </c>
      <c r="X116" s="13" t="s">
        <v>55</v>
      </c>
      <c r="Y116" s="13" t="s">
        <v>55</v>
      </c>
      <c r="Z116" s="13" t="s">
        <v>55</v>
      </c>
      <c r="AA116" s="30">
        <v>150525789.72443801</v>
      </c>
      <c r="AB116" s="13" t="s">
        <v>55</v>
      </c>
      <c r="AC116" s="13" t="s">
        <v>55</v>
      </c>
      <c r="AD116" s="13" t="s">
        <v>55</v>
      </c>
      <c r="AE116" s="31" t="s">
        <v>55</v>
      </c>
      <c r="AF116" s="13" t="s">
        <v>55</v>
      </c>
      <c r="AG116" s="13" t="s">
        <v>55</v>
      </c>
      <c r="AH116" s="13" t="s">
        <v>55</v>
      </c>
      <c r="AI116" s="31" t="s">
        <v>55</v>
      </c>
      <c r="AJ116" s="13" t="s">
        <v>55</v>
      </c>
      <c r="AK116" s="13" t="s">
        <v>55</v>
      </c>
      <c r="AL116" s="13" t="s">
        <v>55</v>
      </c>
      <c r="AM116" s="31" t="s">
        <v>55</v>
      </c>
      <c r="AN116" s="13" t="s">
        <v>55</v>
      </c>
      <c r="AO116" s="13" t="s">
        <v>55</v>
      </c>
      <c r="AP116" s="13" t="s">
        <v>55</v>
      </c>
      <c r="AQ116" s="31" t="s">
        <v>55</v>
      </c>
      <c r="AR116" s="13" t="s">
        <v>55</v>
      </c>
      <c r="AS116" s="13" t="s">
        <v>55</v>
      </c>
      <c r="AT116" s="13" t="s">
        <v>55</v>
      </c>
      <c r="AU116" s="31" t="s">
        <v>55</v>
      </c>
      <c r="AV116" s="13" t="s">
        <v>55</v>
      </c>
      <c r="AW116" s="13" t="s">
        <v>55</v>
      </c>
      <c r="AX116" s="13" t="s">
        <v>55</v>
      </c>
      <c r="AY116" s="31" t="s">
        <v>55</v>
      </c>
      <c r="AZ116" s="13" t="s">
        <v>55</v>
      </c>
      <c r="BA116" s="13" t="s">
        <v>55</v>
      </c>
      <c r="BB116" s="13" t="s">
        <v>55</v>
      </c>
      <c r="BC116" s="31" t="s">
        <v>55</v>
      </c>
      <c r="BD116" s="13" t="s">
        <v>55</v>
      </c>
      <c r="BE116" s="13" t="s">
        <v>55</v>
      </c>
      <c r="BF116" s="33" t="s">
        <v>55</v>
      </c>
    </row>
    <row r="117" spans="1:58" s="1" customFormat="1" ht="12.75" x14ac:dyDescent="0.2">
      <c r="A117" s="2" t="s">
        <v>170</v>
      </c>
      <c r="B117" s="3">
        <v>4321272</v>
      </c>
      <c r="C117" s="2" t="s">
        <v>487</v>
      </c>
      <c r="D117" s="2"/>
      <c r="E117" s="4" t="s">
        <v>438</v>
      </c>
      <c r="F117" s="4" t="s">
        <v>441</v>
      </c>
      <c r="G117" s="30">
        <v>34283522.008931197</v>
      </c>
      <c r="H117" s="13">
        <v>33693492.824311599</v>
      </c>
      <c r="I117" s="13">
        <v>35923016.285283498</v>
      </c>
      <c r="J117" s="13">
        <v>35685784.791558199</v>
      </c>
      <c r="K117" s="30">
        <v>33254469.665963501</v>
      </c>
      <c r="L117" s="13" t="s">
        <v>55</v>
      </c>
      <c r="M117" s="13" t="s">
        <v>55</v>
      </c>
      <c r="N117" s="13" t="s">
        <v>55</v>
      </c>
      <c r="O117" s="30">
        <v>28724251.906993799</v>
      </c>
      <c r="P117" s="13" t="s">
        <v>55</v>
      </c>
      <c r="Q117" s="13" t="s">
        <v>55</v>
      </c>
      <c r="R117" s="13" t="s">
        <v>55</v>
      </c>
      <c r="S117" s="30">
        <v>24250244.7256172</v>
      </c>
      <c r="T117" s="13" t="s">
        <v>55</v>
      </c>
      <c r="U117" s="13" t="s">
        <v>55</v>
      </c>
      <c r="V117" s="13" t="s">
        <v>55</v>
      </c>
      <c r="W117" s="30">
        <v>23782420.8674412</v>
      </c>
      <c r="X117" s="13">
        <v>23298589.148189701</v>
      </c>
      <c r="Y117" s="13">
        <v>25233599.1177448</v>
      </c>
      <c r="Z117" s="13">
        <v>25230429.120239701</v>
      </c>
      <c r="AA117" s="30">
        <v>22520239.4454946</v>
      </c>
      <c r="AB117" s="13" t="s">
        <v>55</v>
      </c>
      <c r="AC117" s="13" t="s">
        <v>55</v>
      </c>
      <c r="AD117" s="13" t="s">
        <v>55</v>
      </c>
      <c r="AE117" s="31" t="s">
        <v>55</v>
      </c>
      <c r="AF117" s="13" t="s">
        <v>55</v>
      </c>
      <c r="AG117" s="13" t="s">
        <v>55</v>
      </c>
      <c r="AH117" s="13" t="s">
        <v>55</v>
      </c>
      <c r="AI117" s="31" t="s">
        <v>55</v>
      </c>
      <c r="AJ117" s="13" t="s">
        <v>55</v>
      </c>
      <c r="AK117" s="13" t="s">
        <v>55</v>
      </c>
      <c r="AL117" s="13" t="s">
        <v>55</v>
      </c>
      <c r="AM117" s="31" t="s">
        <v>55</v>
      </c>
      <c r="AN117" s="13" t="s">
        <v>55</v>
      </c>
      <c r="AO117" s="13" t="s">
        <v>55</v>
      </c>
      <c r="AP117" s="13" t="s">
        <v>55</v>
      </c>
      <c r="AQ117" s="31" t="s">
        <v>55</v>
      </c>
      <c r="AR117" s="13" t="s">
        <v>55</v>
      </c>
      <c r="AS117" s="13" t="s">
        <v>55</v>
      </c>
      <c r="AT117" s="13" t="s">
        <v>55</v>
      </c>
      <c r="AU117" s="31" t="s">
        <v>55</v>
      </c>
      <c r="AV117" s="13" t="s">
        <v>55</v>
      </c>
      <c r="AW117" s="13" t="s">
        <v>55</v>
      </c>
      <c r="AX117" s="13" t="s">
        <v>55</v>
      </c>
      <c r="AY117" s="31" t="s">
        <v>55</v>
      </c>
      <c r="AZ117" s="13" t="s">
        <v>55</v>
      </c>
      <c r="BA117" s="13" t="s">
        <v>55</v>
      </c>
      <c r="BB117" s="13" t="s">
        <v>55</v>
      </c>
      <c r="BC117" s="31" t="s">
        <v>55</v>
      </c>
      <c r="BD117" s="13" t="s">
        <v>55</v>
      </c>
      <c r="BE117" s="13" t="s">
        <v>55</v>
      </c>
      <c r="BF117" s="33" t="s">
        <v>55</v>
      </c>
    </row>
    <row r="118" spans="1:58" s="1" customFormat="1" ht="12.75" x14ac:dyDescent="0.2">
      <c r="A118" s="2" t="s">
        <v>171</v>
      </c>
      <c r="B118" s="3">
        <v>4629654</v>
      </c>
      <c r="C118" s="2" t="s">
        <v>477</v>
      </c>
      <c r="D118" s="2"/>
      <c r="E118" s="4" t="s">
        <v>438</v>
      </c>
      <c r="F118" s="4" t="s">
        <v>441</v>
      </c>
      <c r="G118" s="30">
        <v>64669593.458214901</v>
      </c>
      <c r="H118" s="13">
        <v>62852485.697819903</v>
      </c>
      <c r="I118" s="13" t="s">
        <v>55</v>
      </c>
      <c r="J118" s="13" t="s">
        <v>55</v>
      </c>
      <c r="K118" s="30">
        <v>63121966.438938402</v>
      </c>
      <c r="L118" s="13" t="s">
        <v>55</v>
      </c>
      <c r="M118" s="13" t="s">
        <v>55</v>
      </c>
      <c r="N118" s="13" t="s">
        <v>55</v>
      </c>
      <c r="O118" s="30">
        <v>43472419.048494302</v>
      </c>
      <c r="P118" s="13" t="s">
        <v>55</v>
      </c>
      <c r="Q118" s="13">
        <v>35016074.204096697</v>
      </c>
      <c r="R118" s="13">
        <v>32139395.36854</v>
      </c>
      <c r="S118" s="30">
        <v>27631397.693489801</v>
      </c>
      <c r="T118" s="13" t="s">
        <v>55</v>
      </c>
      <c r="U118" s="13" t="s">
        <v>55</v>
      </c>
      <c r="V118" s="13" t="s">
        <v>55</v>
      </c>
      <c r="W118" s="30">
        <v>20638762.376957402</v>
      </c>
      <c r="X118" s="13" t="s">
        <v>55</v>
      </c>
      <c r="Y118" s="13" t="s">
        <v>55</v>
      </c>
      <c r="Z118" s="13" t="s">
        <v>55</v>
      </c>
      <c r="AA118" s="30">
        <v>14539524.182765501</v>
      </c>
      <c r="AB118" s="13" t="s">
        <v>55</v>
      </c>
      <c r="AC118" s="13" t="s">
        <v>55</v>
      </c>
      <c r="AD118" s="13" t="s">
        <v>55</v>
      </c>
      <c r="AE118" s="30">
        <v>11325402.4030506</v>
      </c>
      <c r="AF118" s="13" t="s">
        <v>55</v>
      </c>
      <c r="AG118" s="13" t="s">
        <v>55</v>
      </c>
      <c r="AH118" s="13" t="s">
        <v>55</v>
      </c>
      <c r="AI118" s="30">
        <v>11307139.0728477</v>
      </c>
      <c r="AJ118" s="13" t="s">
        <v>55</v>
      </c>
      <c r="AK118" s="13" t="s">
        <v>55</v>
      </c>
      <c r="AL118" s="13" t="s">
        <v>55</v>
      </c>
      <c r="AM118" s="30">
        <v>10675561.5498583</v>
      </c>
      <c r="AN118" s="13" t="s">
        <v>55</v>
      </c>
      <c r="AO118" s="13" t="s">
        <v>55</v>
      </c>
      <c r="AP118" s="13" t="s">
        <v>55</v>
      </c>
      <c r="AQ118" s="30">
        <v>8435216.3858605903</v>
      </c>
      <c r="AR118" s="13" t="s">
        <v>55</v>
      </c>
      <c r="AS118" s="13" t="s">
        <v>55</v>
      </c>
      <c r="AT118" s="13" t="s">
        <v>55</v>
      </c>
      <c r="AU118" s="30">
        <v>4331673.4562951103</v>
      </c>
      <c r="AV118" s="13" t="s">
        <v>55</v>
      </c>
      <c r="AW118" s="13" t="s">
        <v>55</v>
      </c>
      <c r="AX118" s="13" t="s">
        <v>55</v>
      </c>
      <c r="AY118" s="30">
        <v>1857211.91243471</v>
      </c>
      <c r="AZ118" s="13" t="s">
        <v>55</v>
      </c>
      <c r="BA118" s="13" t="s">
        <v>55</v>
      </c>
      <c r="BB118" s="13" t="s">
        <v>55</v>
      </c>
      <c r="BC118" s="30">
        <v>366186.07115821401</v>
      </c>
      <c r="BD118" s="13" t="s">
        <v>55</v>
      </c>
      <c r="BE118" s="13" t="s">
        <v>55</v>
      </c>
      <c r="BF118" s="33" t="s">
        <v>55</v>
      </c>
    </row>
    <row r="119" spans="1:58" s="1" customFormat="1" ht="12.75" x14ac:dyDescent="0.2">
      <c r="A119" s="2" t="s">
        <v>172</v>
      </c>
      <c r="B119" s="3">
        <v>4175234</v>
      </c>
      <c r="C119" s="2" t="s">
        <v>487</v>
      </c>
      <c r="D119" s="2" t="s">
        <v>501</v>
      </c>
      <c r="E119" s="4" t="s">
        <v>438</v>
      </c>
      <c r="F119" s="4" t="s">
        <v>491</v>
      </c>
      <c r="G119" s="30">
        <v>75493666.560343295</v>
      </c>
      <c r="H119" s="13" t="s">
        <v>55</v>
      </c>
      <c r="I119" s="13" t="s">
        <v>55</v>
      </c>
      <c r="J119" s="13" t="s">
        <v>55</v>
      </c>
      <c r="K119" s="30">
        <v>78675779.5233448</v>
      </c>
      <c r="L119" s="13" t="s">
        <v>55</v>
      </c>
      <c r="M119" s="13" t="s">
        <v>55</v>
      </c>
      <c r="N119" s="13" t="s">
        <v>55</v>
      </c>
      <c r="O119" s="30">
        <v>69475396.2564715</v>
      </c>
      <c r="P119" s="13" t="s">
        <v>55</v>
      </c>
      <c r="Q119" s="13" t="s">
        <v>55</v>
      </c>
      <c r="R119" s="13" t="s">
        <v>55</v>
      </c>
      <c r="S119" s="30">
        <v>56964538.913383797</v>
      </c>
      <c r="T119" s="13" t="s">
        <v>55</v>
      </c>
      <c r="U119" s="13" t="s">
        <v>55</v>
      </c>
      <c r="V119" s="13" t="s">
        <v>55</v>
      </c>
      <c r="W119" s="30">
        <v>49567002.486296304</v>
      </c>
      <c r="X119" s="13" t="s">
        <v>55</v>
      </c>
      <c r="Y119" s="13" t="s">
        <v>55</v>
      </c>
      <c r="Z119" s="13" t="s">
        <v>55</v>
      </c>
      <c r="AA119" s="30">
        <v>37315401.816588998</v>
      </c>
      <c r="AB119" s="13" t="s">
        <v>55</v>
      </c>
      <c r="AC119" s="13" t="s">
        <v>55</v>
      </c>
      <c r="AD119" s="13" t="s">
        <v>55</v>
      </c>
      <c r="AE119" s="30">
        <v>30391736.240017299</v>
      </c>
      <c r="AF119" s="13" t="s">
        <v>55</v>
      </c>
      <c r="AG119" s="13" t="s">
        <v>55</v>
      </c>
      <c r="AH119" s="13" t="s">
        <v>55</v>
      </c>
      <c r="AI119" s="30">
        <v>50668920.529801302</v>
      </c>
      <c r="AJ119" s="13" t="s">
        <v>55</v>
      </c>
      <c r="AK119" s="13">
        <v>37221293.907041296</v>
      </c>
      <c r="AL119" s="13">
        <v>33820694.706613101</v>
      </c>
      <c r="AM119" s="30">
        <v>30545474.426694199</v>
      </c>
      <c r="AN119" s="13" t="s">
        <v>55</v>
      </c>
      <c r="AO119" s="13" t="s">
        <v>55</v>
      </c>
      <c r="AP119" s="13" t="s">
        <v>55</v>
      </c>
      <c r="AQ119" s="30">
        <v>25574594.152626399</v>
      </c>
      <c r="AR119" s="13" t="s">
        <v>55</v>
      </c>
      <c r="AS119" s="13" t="s">
        <v>55</v>
      </c>
      <c r="AT119" s="13" t="s">
        <v>55</v>
      </c>
      <c r="AU119" s="30">
        <v>23741571.130713701</v>
      </c>
      <c r="AV119" s="13" t="s">
        <v>55</v>
      </c>
      <c r="AW119" s="13" t="s">
        <v>55</v>
      </c>
      <c r="AX119" s="13" t="s">
        <v>55</v>
      </c>
      <c r="AY119" s="30">
        <v>19769324.051878698</v>
      </c>
      <c r="AZ119" s="13" t="s">
        <v>55</v>
      </c>
      <c r="BA119" s="13" t="s">
        <v>55</v>
      </c>
      <c r="BB119" s="13" t="s">
        <v>55</v>
      </c>
      <c r="BC119" s="30">
        <v>15068982.588947801</v>
      </c>
      <c r="BD119" s="13" t="s">
        <v>55</v>
      </c>
      <c r="BE119" s="13" t="s">
        <v>55</v>
      </c>
      <c r="BF119" s="33" t="s">
        <v>55</v>
      </c>
    </row>
    <row r="120" spans="1:58" s="1" customFormat="1" x14ac:dyDescent="0.2">
      <c r="A120" s="2" t="s">
        <v>173</v>
      </c>
      <c r="B120" s="3">
        <v>4332554</v>
      </c>
      <c r="C120" s="7" t="s">
        <v>445</v>
      </c>
      <c r="D120" s="7"/>
      <c r="E120" s="8" t="s">
        <v>434</v>
      </c>
      <c r="F120" s="8" t="s">
        <v>439</v>
      </c>
      <c r="G120" s="30">
        <v>46093782.839413099</v>
      </c>
      <c r="H120" s="13">
        <v>43045432.157766797</v>
      </c>
      <c r="I120" s="13">
        <v>45190356.455151998</v>
      </c>
      <c r="J120" s="13">
        <v>45470599.536270298</v>
      </c>
      <c r="K120" s="30">
        <v>43968882.662216999</v>
      </c>
      <c r="L120" s="13" t="s">
        <v>55</v>
      </c>
      <c r="M120" s="13" t="s">
        <v>55</v>
      </c>
      <c r="N120" s="13" t="s">
        <v>55</v>
      </c>
      <c r="O120" s="30">
        <v>36043289.985601798</v>
      </c>
      <c r="P120" s="13">
        <v>33669427.755198203</v>
      </c>
      <c r="Q120" s="13">
        <v>31204384.2985151</v>
      </c>
      <c r="R120" s="13" t="s">
        <v>55</v>
      </c>
      <c r="S120" s="30">
        <v>28956777.492136899</v>
      </c>
      <c r="T120" s="13">
        <v>27985474.258533899</v>
      </c>
      <c r="U120" s="13" t="s">
        <v>55</v>
      </c>
      <c r="V120" s="13">
        <v>27371582.335061699</v>
      </c>
      <c r="W120" s="30">
        <v>25373285.4006427</v>
      </c>
      <c r="X120" s="13">
        <v>24683246.371325798</v>
      </c>
      <c r="Y120" s="13">
        <v>24209269.269118</v>
      </c>
      <c r="Z120" s="13">
        <v>24443111.2811439</v>
      </c>
      <c r="AA120" s="30">
        <v>23444956.890589699</v>
      </c>
      <c r="AB120" s="13" t="s">
        <v>55</v>
      </c>
      <c r="AC120" s="13" t="s">
        <v>55</v>
      </c>
      <c r="AD120" s="13">
        <v>21395662.961780701</v>
      </c>
      <c r="AE120" s="30">
        <v>19819046.9817973</v>
      </c>
      <c r="AF120" s="13" t="s">
        <v>55</v>
      </c>
      <c r="AG120" s="13" t="s">
        <v>55</v>
      </c>
      <c r="AH120" s="13" t="s">
        <v>55</v>
      </c>
      <c r="AI120" s="30">
        <v>17926049.1298321</v>
      </c>
      <c r="AJ120" s="13" t="s">
        <v>55</v>
      </c>
      <c r="AK120" s="13" t="s">
        <v>55</v>
      </c>
      <c r="AL120" s="13" t="s">
        <v>55</v>
      </c>
      <c r="AM120" s="30">
        <v>17317456.0358155</v>
      </c>
      <c r="AN120" s="13" t="s">
        <v>55</v>
      </c>
      <c r="AO120" s="13" t="s">
        <v>55</v>
      </c>
      <c r="AP120" s="13" t="s">
        <v>55</v>
      </c>
      <c r="AQ120" s="30">
        <v>21403748.926329698</v>
      </c>
      <c r="AR120" s="13" t="s">
        <v>55</v>
      </c>
      <c r="AS120" s="13" t="s">
        <v>55</v>
      </c>
      <c r="AT120" s="13" t="s">
        <v>55</v>
      </c>
      <c r="AU120" s="30">
        <v>16519393.584603</v>
      </c>
      <c r="AV120" s="13" t="s">
        <v>55</v>
      </c>
      <c r="AW120" s="13" t="s">
        <v>55</v>
      </c>
      <c r="AX120" s="13" t="s">
        <v>55</v>
      </c>
      <c r="AY120" s="30">
        <v>7354996.7456701295</v>
      </c>
      <c r="AZ120" s="13" t="s">
        <v>55</v>
      </c>
      <c r="BA120" s="13" t="s">
        <v>55</v>
      </c>
      <c r="BB120" s="13" t="s">
        <v>55</v>
      </c>
      <c r="BC120" s="30">
        <v>2507219.37925814</v>
      </c>
      <c r="BD120" s="13" t="s">
        <v>55</v>
      </c>
      <c r="BE120" s="13" t="s">
        <v>55</v>
      </c>
      <c r="BF120" s="14">
        <v>1745542.627444</v>
      </c>
    </row>
    <row r="121" spans="1:58" s="1" customFormat="1" ht="12.75" x14ac:dyDescent="0.2">
      <c r="A121" s="2" t="s">
        <v>174</v>
      </c>
      <c r="B121" s="3">
        <v>4543330</v>
      </c>
      <c r="C121" s="2" t="s">
        <v>456</v>
      </c>
      <c r="D121" s="2"/>
      <c r="E121" s="4" t="s">
        <v>438</v>
      </c>
      <c r="F121" s="4" t="s">
        <v>444</v>
      </c>
      <c r="G121" s="30">
        <v>4822771.5594734102</v>
      </c>
      <c r="H121" s="13" t="s">
        <v>55</v>
      </c>
      <c r="I121" s="13" t="s">
        <v>55</v>
      </c>
      <c r="J121" s="13" t="s">
        <v>55</v>
      </c>
      <c r="K121" s="30">
        <v>5200061.2347700102</v>
      </c>
      <c r="L121" s="13" t="s">
        <v>55</v>
      </c>
      <c r="M121" s="13" t="s">
        <v>55</v>
      </c>
      <c r="N121" s="13" t="s">
        <v>55</v>
      </c>
      <c r="O121" s="30">
        <v>4174838.7096774201</v>
      </c>
      <c r="P121" s="13" t="s">
        <v>55</v>
      </c>
      <c r="Q121" s="13" t="s">
        <v>55</v>
      </c>
      <c r="R121" s="13" t="s">
        <v>55</v>
      </c>
      <c r="S121" s="30">
        <v>3770729.4374470399</v>
      </c>
      <c r="T121" s="13" t="s">
        <v>55</v>
      </c>
      <c r="U121" s="13" t="s">
        <v>55</v>
      </c>
      <c r="V121" s="13" t="s">
        <v>55</v>
      </c>
      <c r="W121" s="30">
        <v>3472004.73995667</v>
      </c>
      <c r="X121" s="13" t="s">
        <v>55</v>
      </c>
      <c r="Y121" s="13" t="s">
        <v>55</v>
      </c>
      <c r="Z121" s="13" t="s">
        <v>55</v>
      </c>
      <c r="AA121" s="30">
        <v>3418675.8264558101</v>
      </c>
      <c r="AB121" s="13" t="s">
        <v>55</v>
      </c>
      <c r="AC121" s="13" t="s">
        <v>55</v>
      </c>
      <c r="AD121" s="13" t="s">
        <v>55</v>
      </c>
      <c r="AE121" s="30">
        <v>2731140.5137060201</v>
      </c>
      <c r="AF121" s="13" t="s">
        <v>55</v>
      </c>
      <c r="AG121" s="13" t="s">
        <v>55</v>
      </c>
      <c r="AH121" s="13" t="s">
        <v>55</v>
      </c>
      <c r="AI121" s="30">
        <v>2969747.88233482</v>
      </c>
      <c r="AJ121" s="13" t="s">
        <v>55</v>
      </c>
      <c r="AK121" s="13" t="s">
        <v>55</v>
      </c>
      <c r="AL121" s="13" t="s">
        <v>55</v>
      </c>
      <c r="AM121" s="30">
        <v>2450278.4398350902</v>
      </c>
      <c r="AN121" s="13" t="s">
        <v>55</v>
      </c>
      <c r="AO121" s="13" t="s">
        <v>55</v>
      </c>
      <c r="AP121" s="13" t="s">
        <v>55</v>
      </c>
      <c r="AQ121" s="30">
        <v>2207914.2715560002</v>
      </c>
      <c r="AR121" s="13" t="s">
        <v>55</v>
      </c>
      <c r="AS121" s="13" t="s">
        <v>55</v>
      </c>
      <c r="AT121" s="13" t="s">
        <v>55</v>
      </c>
      <c r="AU121" s="30">
        <v>1916171.9326383299</v>
      </c>
      <c r="AV121" s="13" t="s">
        <v>55</v>
      </c>
      <c r="AW121" s="13" t="s">
        <v>55</v>
      </c>
      <c r="AX121" s="13" t="s">
        <v>55</v>
      </c>
      <c r="AY121" s="30">
        <v>1613553.8869398099</v>
      </c>
      <c r="AZ121" s="13" t="s">
        <v>55</v>
      </c>
      <c r="BA121" s="13" t="s">
        <v>55</v>
      </c>
      <c r="BB121" s="13" t="s">
        <v>55</v>
      </c>
      <c r="BC121" s="30">
        <v>1471639.0613171901</v>
      </c>
      <c r="BD121" s="13" t="s">
        <v>55</v>
      </c>
      <c r="BE121" s="13" t="s">
        <v>55</v>
      </c>
      <c r="BF121" s="33" t="s">
        <v>55</v>
      </c>
    </row>
    <row r="122" spans="1:58" s="1" customFormat="1" ht="12.75" x14ac:dyDescent="0.2">
      <c r="A122" s="2" t="s">
        <v>175</v>
      </c>
      <c r="B122" s="3">
        <v>4202879</v>
      </c>
      <c r="C122" s="2" t="s">
        <v>440</v>
      </c>
      <c r="D122" s="2"/>
      <c r="E122" s="4" t="s">
        <v>438</v>
      </c>
      <c r="F122" s="4" t="s">
        <v>441</v>
      </c>
      <c r="G122" s="30">
        <v>10542540.886156701</v>
      </c>
      <c r="H122" s="13" t="s">
        <v>55</v>
      </c>
      <c r="I122" s="13" t="s">
        <v>55</v>
      </c>
      <c r="J122" s="13" t="s">
        <v>55</v>
      </c>
      <c r="K122" s="30">
        <v>10761120.643516</v>
      </c>
      <c r="L122" s="13" t="s">
        <v>55</v>
      </c>
      <c r="M122" s="13" t="s">
        <v>55</v>
      </c>
      <c r="N122" s="13" t="s">
        <v>55</v>
      </c>
      <c r="O122" s="30">
        <v>10436064.5467635</v>
      </c>
      <c r="P122" s="13" t="s">
        <v>55</v>
      </c>
      <c r="Q122" s="13" t="s">
        <v>55</v>
      </c>
      <c r="R122" s="13" t="s">
        <v>55</v>
      </c>
      <c r="S122" s="30">
        <v>9832350.3138060309</v>
      </c>
      <c r="T122" s="13" t="s">
        <v>55</v>
      </c>
      <c r="U122" s="13" t="s">
        <v>55</v>
      </c>
      <c r="V122" s="13" t="s">
        <v>55</v>
      </c>
      <c r="W122" s="30">
        <v>9364268.4327609502</v>
      </c>
      <c r="X122" s="13" t="s">
        <v>55</v>
      </c>
      <c r="Y122" s="13" t="s">
        <v>55</v>
      </c>
      <c r="Z122" s="13" t="s">
        <v>55</v>
      </c>
      <c r="AA122" s="30">
        <v>10636773.787019501</v>
      </c>
      <c r="AB122" s="13" t="s">
        <v>55</v>
      </c>
      <c r="AC122" s="13" t="s">
        <v>55</v>
      </c>
      <c r="AD122" s="13" t="s">
        <v>55</v>
      </c>
      <c r="AE122" s="30">
        <v>8598649.6870278399</v>
      </c>
      <c r="AF122" s="13" t="s">
        <v>55</v>
      </c>
      <c r="AG122" s="13" t="s">
        <v>55</v>
      </c>
      <c r="AH122" s="13" t="s">
        <v>55</v>
      </c>
      <c r="AI122" s="30">
        <v>8170750.9625750799</v>
      </c>
      <c r="AJ122" s="13" t="s">
        <v>55</v>
      </c>
      <c r="AK122" s="13" t="s">
        <v>55</v>
      </c>
      <c r="AL122" s="13" t="s">
        <v>55</v>
      </c>
      <c r="AM122" s="30">
        <v>6900999.4202525103</v>
      </c>
      <c r="AN122" s="13" t="s">
        <v>55</v>
      </c>
      <c r="AO122" s="13" t="s">
        <v>55</v>
      </c>
      <c r="AP122" s="13" t="s">
        <v>55</v>
      </c>
      <c r="AQ122" s="30">
        <v>6263665.0148662003</v>
      </c>
      <c r="AR122" s="13" t="s">
        <v>55</v>
      </c>
      <c r="AS122" s="13" t="s">
        <v>55</v>
      </c>
      <c r="AT122" s="13" t="s">
        <v>55</v>
      </c>
      <c r="AU122" s="30">
        <v>5256561.6680032099</v>
      </c>
      <c r="AV122" s="13" t="s">
        <v>55</v>
      </c>
      <c r="AW122" s="13" t="s">
        <v>55</v>
      </c>
      <c r="AX122" s="13" t="s">
        <v>55</v>
      </c>
      <c r="AY122" s="30">
        <v>2777944.3747717901</v>
      </c>
      <c r="AZ122" s="13" t="s">
        <v>55</v>
      </c>
      <c r="BA122" s="13" t="s">
        <v>55</v>
      </c>
      <c r="BB122" s="13" t="s">
        <v>55</v>
      </c>
      <c r="BC122" s="31" t="s">
        <v>55</v>
      </c>
      <c r="BD122" s="13" t="s">
        <v>55</v>
      </c>
      <c r="BE122" s="13" t="s">
        <v>55</v>
      </c>
      <c r="BF122" s="33" t="s">
        <v>55</v>
      </c>
    </row>
    <row r="123" spans="1:58" s="1" customFormat="1" ht="12.75" x14ac:dyDescent="0.2">
      <c r="A123" s="2" t="s">
        <v>176</v>
      </c>
      <c r="B123" s="3">
        <v>4346255</v>
      </c>
      <c r="C123" s="2" t="s">
        <v>432</v>
      </c>
      <c r="D123" s="2" t="s">
        <v>502</v>
      </c>
      <c r="E123" s="4" t="s">
        <v>434</v>
      </c>
      <c r="F123" s="4" t="s">
        <v>435</v>
      </c>
      <c r="G123" s="30">
        <v>254764758.74267799</v>
      </c>
      <c r="H123" s="13">
        <v>257602737.58486399</v>
      </c>
      <c r="I123" s="13">
        <v>280513148.83644599</v>
      </c>
      <c r="J123" s="13">
        <v>307167175.349769</v>
      </c>
      <c r="K123" s="30">
        <v>305180992.97925299</v>
      </c>
      <c r="L123" s="13">
        <v>305297374.61982501</v>
      </c>
      <c r="M123" s="13">
        <v>302783465.332735</v>
      </c>
      <c r="N123" s="13">
        <v>291170525.13506103</v>
      </c>
      <c r="O123" s="30">
        <v>286315744.72321802</v>
      </c>
      <c r="P123" s="13">
        <v>267205234.582082</v>
      </c>
      <c r="Q123" s="13">
        <v>255688486.757357</v>
      </c>
      <c r="R123" s="13">
        <v>245674718.86472699</v>
      </c>
      <c r="S123" s="30">
        <v>248460167.028106</v>
      </c>
      <c r="T123" s="13">
        <v>229272121.292669</v>
      </c>
      <c r="U123" s="13">
        <v>229654722.89367199</v>
      </c>
      <c r="V123" s="13">
        <v>231128944.81196699</v>
      </c>
      <c r="W123" s="30">
        <v>222263753.14421999</v>
      </c>
      <c r="X123" s="13">
        <v>208520450.727191</v>
      </c>
      <c r="Y123" s="13">
        <v>203226229.86977699</v>
      </c>
      <c r="Z123" s="13">
        <v>195168275.54875401</v>
      </c>
      <c r="AA123" s="30">
        <v>179113740.14477399</v>
      </c>
      <c r="AB123" s="13">
        <v>153328792.07563099</v>
      </c>
      <c r="AC123" s="13">
        <v>137092783.98111999</v>
      </c>
      <c r="AD123" s="13">
        <v>128692267.477292</v>
      </c>
      <c r="AE123" s="30">
        <v>119555280.37988301</v>
      </c>
      <c r="AF123" s="13">
        <v>113361953.37331299</v>
      </c>
      <c r="AG123" s="13">
        <v>107164532.916209</v>
      </c>
      <c r="AH123" s="13">
        <v>102205477.11729001</v>
      </c>
      <c r="AI123" s="30">
        <v>94177111.812721401</v>
      </c>
      <c r="AJ123" s="13">
        <v>89785089.233768895</v>
      </c>
      <c r="AK123" s="13">
        <v>86631746.927716702</v>
      </c>
      <c r="AL123" s="13">
        <v>84905798.202732995</v>
      </c>
      <c r="AM123" s="30">
        <v>81911865.820664793</v>
      </c>
      <c r="AN123" s="13">
        <v>84749482.446851805</v>
      </c>
      <c r="AO123" s="13">
        <v>80789632.287861496</v>
      </c>
      <c r="AP123" s="13">
        <v>79685162.302148998</v>
      </c>
      <c r="AQ123" s="30">
        <v>79199672.613148302</v>
      </c>
      <c r="AR123" s="13">
        <v>75384034.700779304</v>
      </c>
      <c r="AS123" s="13">
        <v>70418191.690273896</v>
      </c>
      <c r="AT123" s="13">
        <v>67280490.869600207</v>
      </c>
      <c r="AU123" s="30">
        <v>60801099.599037699</v>
      </c>
      <c r="AV123" s="13" t="s">
        <v>55</v>
      </c>
      <c r="AW123" s="13" t="s">
        <v>55</v>
      </c>
      <c r="AX123" s="13" t="s">
        <v>55</v>
      </c>
      <c r="AY123" s="30">
        <v>47074166.4946898</v>
      </c>
      <c r="AZ123" s="13" t="s">
        <v>55</v>
      </c>
      <c r="BA123" s="13" t="s">
        <v>55</v>
      </c>
      <c r="BB123" s="13" t="s">
        <v>55</v>
      </c>
      <c r="BC123" s="31" t="s">
        <v>55</v>
      </c>
      <c r="BD123" s="13" t="s">
        <v>55</v>
      </c>
      <c r="BE123" s="13" t="s">
        <v>55</v>
      </c>
      <c r="BF123" s="33" t="s">
        <v>55</v>
      </c>
    </row>
    <row r="124" spans="1:58" s="1" customFormat="1" ht="12.75" x14ac:dyDescent="0.2">
      <c r="A124" s="2" t="s">
        <v>177</v>
      </c>
      <c r="B124" s="3">
        <v>4556300</v>
      </c>
      <c r="C124" s="2" t="s">
        <v>432</v>
      </c>
      <c r="D124" s="2" t="s">
        <v>503</v>
      </c>
      <c r="E124" s="4" t="s">
        <v>434</v>
      </c>
      <c r="F124" s="4" t="s">
        <v>435</v>
      </c>
      <c r="G124" s="31" t="s">
        <v>55</v>
      </c>
      <c r="H124" s="13" t="s">
        <v>55</v>
      </c>
      <c r="I124" s="13" t="s">
        <v>55</v>
      </c>
      <c r="J124" s="13" t="s">
        <v>55</v>
      </c>
      <c r="K124" s="30">
        <v>2300056.6697100401</v>
      </c>
      <c r="L124" s="13" t="s">
        <v>55</v>
      </c>
      <c r="M124" s="13" t="s">
        <v>55</v>
      </c>
      <c r="N124" s="13" t="s">
        <v>55</v>
      </c>
      <c r="O124" s="30">
        <v>2262550.3170664501</v>
      </c>
      <c r="P124" s="13" t="s">
        <v>55</v>
      </c>
      <c r="Q124" s="13" t="s">
        <v>55</v>
      </c>
      <c r="R124" s="13" t="s">
        <v>55</v>
      </c>
      <c r="S124" s="30">
        <v>2067294.6617070499</v>
      </c>
      <c r="T124" s="13" t="s">
        <v>55</v>
      </c>
      <c r="U124" s="13" t="s">
        <v>55</v>
      </c>
      <c r="V124" s="13" t="s">
        <v>55</v>
      </c>
      <c r="W124" s="30">
        <v>2084608.3719848201</v>
      </c>
      <c r="X124" s="13" t="s">
        <v>55</v>
      </c>
      <c r="Y124" s="13" t="s">
        <v>55</v>
      </c>
      <c r="Z124" s="13" t="s">
        <v>55</v>
      </c>
      <c r="AA124" s="30">
        <v>2107736.9480689098</v>
      </c>
      <c r="AB124" s="13" t="s">
        <v>55</v>
      </c>
      <c r="AC124" s="13" t="s">
        <v>55</v>
      </c>
      <c r="AD124" s="13" t="s">
        <v>55</v>
      </c>
      <c r="AE124" s="30">
        <v>1629816.82135405</v>
      </c>
      <c r="AF124" s="13" t="s">
        <v>55</v>
      </c>
      <c r="AG124" s="13" t="s">
        <v>55</v>
      </c>
      <c r="AH124" s="13" t="s">
        <v>55</v>
      </c>
      <c r="AI124" s="30">
        <v>1279726.3206530099</v>
      </c>
      <c r="AJ124" s="13" t="s">
        <v>55</v>
      </c>
      <c r="AK124" s="13" t="s">
        <v>55</v>
      </c>
      <c r="AL124" s="13" t="s">
        <v>55</v>
      </c>
      <c r="AM124" s="30">
        <v>1117666.3553207901</v>
      </c>
      <c r="AN124" s="13" t="s">
        <v>55</v>
      </c>
      <c r="AO124" s="13" t="s">
        <v>55</v>
      </c>
      <c r="AP124" s="13" t="s">
        <v>55</v>
      </c>
      <c r="AQ124" s="31" t="s">
        <v>55</v>
      </c>
      <c r="AR124" s="13" t="s">
        <v>55</v>
      </c>
      <c r="AS124" s="13" t="s">
        <v>55</v>
      </c>
      <c r="AT124" s="13" t="s">
        <v>55</v>
      </c>
      <c r="AU124" s="31" t="s">
        <v>55</v>
      </c>
      <c r="AV124" s="13" t="s">
        <v>55</v>
      </c>
      <c r="AW124" s="13" t="s">
        <v>55</v>
      </c>
      <c r="AX124" s="13" t="s">
        <v>55</v>
      </c>
      <c r="AY124" s="31" t="s">
        <v>55</v>
      </c>
      <c r="AZ124" s="13" t="s">
        <v>55</v>
      </c>
      <c r="BA124" s="13" t="s">
        <v>55</v>
      </c>
      <c r="BB124" s="13" t="s">
        <v>55</v>
      </c>
      <c r="BC124" s="31" t="s">
        <v>55</v>
      </c>
      <c r="BD124" s="13" t="s">
        <v>55</v>
      </c>
      <c r="BE124" s="13" t="s">
        <v>55</v>
      </c>
      <c r="BF124" s="33" t="s">
        <v>55</v>
      </c>
    </row>
    <row r="125" spans="1:58" s="1" customFormat="1" x14ac:dyDescent="0.2">
      <c r="A125" s="2" t="s">
        <v>178</v>
      </c>
      <c r="B125" s="3">
        <v>4307038</v>
      </c>
      <c r="C125" s="5" t="s">
        <v>436</v>
      </c>
      <c r="D125" s="5" t="s">
        <v>504</v>
      </c>
      <c r="E125" s="6" t="s">
        <v>434</v>
      </c>
      <c r="F125" s="6" t="s">
        <v>439</v>
      </c>
      <c r="G125" s="30">
        <v>380144116.453053</v>
      </c>
      <c r="H125" s="13">
        <v>357470306.28452599</v>
      </c>
      <c r="I125" s="13">
        <v>376344394.19043797</v>
      </c>
      <c r="J125" s="13">
        <v>391436615.719491</v>
      </c>
      <c r="K125" s="30">
        <v>359966470.42155999</v>
      </c>
      <c r="L125" s="13">
        <v>337689621.99739301</v>
      </c>
      <c r="M125" s="13">
        <v>333647767.57367897</v>
      </c>
      <c r="N125" s="13">
        <v>314402679.85227197</v>
      </c>
      <c r="O125" s="30">
        <v>313731121.52682</v>
      </c>
      <c r="P125" s="13">
        <v>302335365.49449301</v>
      </c>
      <c r="Q125" s="13">
        <v>281783899.32477403</v>
      </c>
      <c r="R125" s="13">
        <v>258057912.73651499</v>
      </c>
      <c r="S125" s="30">
        <v>258625840.813454</v>
      </c>
      <c r="T125" s="13">
        <v>240694274.62227201</v>
      </c>
      <c r="U125" s="13">
        <v>252973359.78681901</v>
      </c>
      <c r="V125" s="13">
        <v>253484346.802551</v>
      </c>
      <c r="W125" s="30">
        <v>239425206.68246701</v>
      </c>
      <c r="X125" s="13">
        <v>235888358.252413</v>
      </c>
      <c r="Y125" s="13">
        <v>246573961.990513</v>
      </c>
      <c r="Z125" s="13">
        <v>249555662.09172201</v>
      </c>
      <c r="AA125" s="30">
        <v>236179953.27892801</v>
      </c>
      <c r="AB125" s="13">
        <v>224147727.31378299</v>
      </c>
      <c r="AC125" s="13">
        <v>214365409.543477</v>
      </c>
      <c r="AD125" s="13">
        <v>205838729.50462899</v>
      </c>
      <c r="AE125" s="30">
        <v>194957121.95122001</v>
      </c>
      <c r="AF125" s="13">
        <v>188907828.63568199</v>
      </c>
      <c r="AG125" s="13" t="s">
        <v>55</v>
      </c>
      <c r="AH125" s="13" t="s">
        <v>55</v>
      </c>
      <c r="AI125" s="30">
        <v>158886552.59510201</v>
      </c>
      <c r="AJ125" s="13">
        <v>157918577.44862199</v>
      </c>
      <c r="AK125" s="13" t="s">
        <v>55</v>
      </c>
      <c r="AL125" s="13" t="s">
        <v>55</v>
      </c>
      <c r="AM125" s="30">
        <v>107890596.173667</v>
      </c>
      <c r="AN125" s="13" t="s">
        <v>55</v>
      </c>
      <c r="AO125" s="13" t="s">
        <v>55</v>
      </c>
      <c r="AP125" s="13" t="s">
        <v>55</v>
      </c>
      <c r="AQ125" s="30">
        <v>80627187.644532502</v>
      </c>
      <c r="AR125" s="13" t="s">
        <v>55</v>
      </c>
      <c r="AS125" s="13" t="s">
        <v>55</v>
      </c>
      <c r="AT125" s="13" t="s">
        <v>55</v>
      </c>
      <c r="AU125" s="30">
        <v>63165881.3151564</v>
      </c>
      <c r="AV125" s="13" t="s">
        <v>55</v>
      </c>
      <c r="AW125" s="13" t="s">
        <v>55</v>
      </c>
      <c r="AX125" s="13" t="s">
        <v>55</v>
      </c>
      <c r="AY125" s="30">
        <v>47919238.010572501</v>
      </c>
      <c r="AZ125" s="13" t="s">
        <v>55</v>
      </c>
      <c r="BA125" s="13" t="s">
        <v>55</v>
      </c>
      <c r="BB125" s="13" t="s">
        <v>55</v>
      </c>
      <c r="BC125" s="30">
        <v>32901132.778198399</v>
      </c>
      <c r="BD125" s="13" t="s">
        <v>55</v>
      </c>
      <c r="BE125" s="13">
        <v>27502730.772342</v>
      </c>
      <c r="BF125" s="14">
        <v>23936771.171675999</v>
      </c>
    </row>
    <row r="126" spans="1:58" s="1" customFormat="1" ht="12.75" x14ac:dyDescent="0.2">
      <c r="A126" s="2" t="s">
        <v>179</v>
      </c>
      <c r="B126" s="3">
        <v>4303391</v>
      </c>
      <c r="C126" s="2" t="s">
        <v>505</v>
      </c>
      <c r="D126" s="2"/>
      <c r="E126" s="4" t="s">
        <v>438</v>
      </c>
      <c r="F126" s="4" t="s">
        <v>439</v>
      </c>
      <c r="G126" s="30">
        <v>18275102.940323599</v>
      </c>
      <c r="H126" s="13" t="s">
        <v>55</v>
      </c>
      <c r="I126" s="13" t="s">
        <v>55</v>
      </c>
      <c r="J126" s="13" t="s">
        <v>55</v>
      </c>
      <c r="K126" s="30">
        <v>20124899.726096399</v>
      </c>
      <c r="L126" s="13" t="s">
        <v>55</v>
      </c>
      <c r="M126" s="13" t="s">
        <v>55</v>
      </c>
      <c r="N126" s="13" t="s">
        <v>55</v>
      </c>
      <c r="O126" s="30">
        <v>18959460.833869401</v>
      </c>
      <c r="P126" s="13" t="s">
        <v>55</v>
      </c>
      <c r="Q126" s="13" t="s">
        <v>55</v>
      </c>
      <c r="R126" s="13" t="s">
        <v>55</v>
      </c>
      <c r="S126" s="30">
        <v>18202619.598155901</v>
      </c>
      <c r="T126" s="13" t="s">
        <v>55</v>
      </c>
      <c r="U126" s="13">
        <v>18953911.815242998</v>
      </c>
      <c r="V126" s="13" t="s">
        <v>55</v>
      </c>
      <c r="W126" s="30">
        <v>18391335.7663172</v>
      </c>
      <c r="X126" s="13">
        <v>18631071.787331302</v>
      </c>
      <c r="Y126" s="13" t="s">
        <v>55</v>
      </c>
      <c r="Z126" s="13" t="s">
        <v>55</v>
      </c>
      <c r="AA126" s="30">
        <v>19635942.0289855</v>
      </c>
      <c r="AB126" s="13" t="s">
        <v>55</v>
      </c>
      <c r="AC126" s="13" t="s">
        <v>55</v>
      </c>
      <c r="AD126" s="13" t="s">
        <v>55</v>
      </c>
      <c r="AE126" s="30">
        <v>17932897.762428999</v>
      </c>
      <c r="AF126" s="13" t="s">
        <v>55</v>
      </c>
      <c r="AG126" s="13" t="s">
        <v>55</v>
      </c>
      <c r="AH126" s="13" t="s">
        <v>55</v>
      </c>
      <c r="AI126" s="30">
        <v>19603603.8811027</v>
      </c>
      <c r="AJ126" s="13">
        <v>19386606.286460102</v>
      </c>
      <c r="AK126" s="13" t="s">
        <v>55</v>
      </c>
      <c r="AL126" s="13" t="s">
        <v>55</v>
      </c>
      <c r="AM126" s="30">
        <v>14740200.4960062</v>
      </c>
      <c r="AN126" s="13" t="s">
        <v>55</v>
      </c>
      <c r="AO126" s="13" t="s">
        <v>55</v>
      </c>
      <c r="AP126" s="13" t="s">
        <v>55</v>
      </c>
      <c r="AQ126" s="30">
        <v>14885095.639246801</v>
      </c>
      <c r="AR126" s="13" t="s">
        <v>55</v>
      </c>
      <c r="AS126" s="13" t="s">
        <v>55</v>
      </c>
      <c r="AT126" s="13" t="s">
        <v>55</v>
      </c>
      <c r="AU126" s="30">
        <v>9460657.2574177999</v>
      </c>
      <c r="AV126" s="13" t="s">
        <v>55</v>
      </c>
      <c r="AW126" s="13" t="s">
        <v>55</v>
      </c>
      <c r="AX126" s="13" t="s">
        <v>55</v>
      </c>
      <c r="AY126" s="30">
        <v>6737178.8928928403</v>
      </c>
      <c r="AZ126" s="13" t="s">
        <v>55</v>
      </c>
      <c r="BA126" s="13" t="s">
        <v>55</v>
      </c>
      <c r="BB126" s="13" t="s">
        <v>55</v>
      </c>
      <c r="BC126" s="30">
        <v>3277824.3754731398</v>
      </c>
      <c r="BD126" s="13" t="s">
        <v>55</v>
      </c>
      <c r="BE126" s="13" t="s">
        <v>55</v>
      </c>
      <c r="BF126" s="33" t="s">
        <v>55</v>
      </c>
    </row>
    <row r="127" spans="1:58" s="1" customFormat="1" x14ac:dyDescent="0.2">
      <c r="A127" s="2" t="s">
        <v>180</v>
      </c>
      <c r="B127" s="3">
        <v>4296051</v>
      </c>
      <c r="C127" s="5" t="s">
        <v>436</v>
      </c>
      <c r="D127" s="5" t="s">
        <v>506</v>
      </c>
      <c r="E127" s="6" t="s">
        <v>443</v>
      </c>
      <c r="F127" s="6" t="s">
        <v>439</v>
      </c>
      <c r="G127" s="30">
        <v>196065250.39146301</v>
      </c>
      <c r="H127" s="13">
        <v>187066846.63283801</v>
      </c>
      <c r="I127" s="13">
        <v>196476571.28356701</v>
      </c>
      <c r="J127" s="13">
        <v>206575367.75027999</v>
      </c>
      <c r="K127" s="30">
        <v>199334319.64864799</v>
      </c>
      <c r="L127" s="13">
        <v>194237133.01471001</v>
      </c>
      <c r="M127" s="13">
        <v>189592764.553747</v>
      </c>
      <c r="N127" s="13">
        <v>181740701.706193</v>
      </c>
      <c r="O127" s="30">
        <v>174059763.50212899</v>
      </c>
      <c r="P127" s="13">
        <v>163250967.485421</v>
      </c>
      <c r="Q127" s="13">
        <v>151901547.49939799</v>
      </c>
      <c r="R127" s="13">
        <v>148233395.79214901</v>
      </c>
      <c r="S127" s="30">
        <v>147959935.515374</v>
      </c>
      <c r="T127" s="13">
        <v>144682735.31057599</v>
      </c>
      <c r="U127" s="13">
        <v>148482005.416897</v>
      </c>
      <c r="V127" s="13">
        <v>147333124.73925701</v>
      </c>
      <c r="W127" s="30">
        <v>138217433.00812799</v>
      </c>
      <c r="X127" s="13">
        <v>133246808.076985</v>
      </c>
      <c r="Y127" s="13">
        <v>137268848.23397899</v>
      </c>
      <c r="Z127" s="13">
        <v>143277338.24303001</v>
      </c>
      <c r="AA127" s="30">
        <v>139206983.57078099</v>
      </c>
      <c r="AB127" s="13">
        <v>131778274.07117499</v>
      </c>
      <c r="AC127" s="13">
        <v>126178383.066598</v>
      </c>
      <c r="AD127" s="13">
        <v>119625405.409327</v>
      </c>
      <c r="AE127" s="30">
        <v>115570578.027196</v>
      </c>
      <c r="AF127" s="13">
        <v>119316449.775112</v>
      </c>
      <c r="AG127" s="13">
        <v>116135043.391941</v>
      </c>
      <c r="AH127" s="13">
        <v>112509189.373614</v>
      </c>
      <c r="AI127" s="30">
        <v>110396614.04589599</v>
      </c>
      <c r="AJ127" s="13">
        <v>109660617.953677</v>
      </c>
      <c r="AK127" s="13">
        <v>108502582.814566</v>
      </c>
      <c r="AL127" s="13">
        <v>102889995.482632</v>
      </c>
      <c r="AM127" s="30">
        <v>99666482.543158993</v>
      </c>
      <c r="AN127" s="13">
        <v>99158557.139366299</v>
      </c>
      <c r="AO127" s="13">
        <v>95666471.572713703</v>
      </c>
      <c r="AP127" s="13">
        <v>88438578.690001294</v>
      </c>
      <c r="AQ127" s="30">
        <v>82994048.893293694</v>
      </c>
      <c r="AR127" s="13">
        <v>81124556.682840794</v>
      </c>
      <c r="AS127" s="13">
        <v>79446567.8421413</v>
      </c>
      <c r="AT127" s="13">
        <v>77916639.851982996</v>
      </c>
      <c r="AU127" s="30">
        <v>69579319.807538107</v>
      </c>
      <c r="AV127" s="13">
        <v>63405654.899215698</v>
      </c>
      <c r="AW127" s="13">
        <v>63311328.402832396</v>
      </c>
      <c r="AX127" s="13">
        <v>60052437.708300397</v>
      </c>
      <c r="AY127" s="30">
        <v>54739418.8243137</v>
      </c>
      <c r="AZ127" s="13">
        <v>51858229.130775101</v>
      </c>
      <c r="BA127" s="13">
        <v>49072056.944895603</v>
      </c>
      <c r="BB127" s="13" t="s">
        <v>55</v>
      </c>
      <c r="BC127" s="30">
        <v>43231743.830431603</v>
      </c>
      <c r="BD127" s="13" t="s">
        <v>55</v>
      </c>
      <c r="BE127" s="13" t="s">
        <v>55</v>
      </c>
      <c r="BF127" s="14">
        <v>29494516.045192</v>
      </c>
    </row>
    <row r="128" spans="1:58" s="1" customFormat="1" x14ac:dyDescent="0.2">
      <c r="A128" s="2" t="s">
        <v>181</v>
      </c>
      <c r="B128" s="3">
        <v>4335167</v>
      </c>
      <c r="C128" s="7" t="s">
        <v>445</v>
      </c>
      <c r="D128" s="7"/>
      <c r="E128" s="8" t="s">
        <v>443</v>
      </c>
      <c r="F128" s="8" t="s">
        <v>439</v>
      </c>
      <c r="G128" s="30">
        <v>38118918.401670203</v>
      </c>
      <c r="H128" s="13">
        <v>36267388.920905799</v>
      </c>
      <c r="I128" s="13">
        <v>37920309.733852804</v>
      </c>
      <c r="J128" s="13" t="s">
        <v>55</v>
      </c>
      <c r="K128" s="30">
        <v>37837342.662846699</v>
      </c>
      <c r="L128" s="13" t="s">
        <v>55</v>
      </c>
      <c r="M128" s="13">
        <v>37492063.000418097</v>
      </c>
      <c r="N128" s="13">
        <v>35069518.511735797</v>
      </c>
      <c r="O128" s="30">
        <v>36265525.227460697</v>
      </c>
      <c r="P128" s="13">
        <v>32078558.049125299</v>
      </c>
      <c r="Q128" s="13">
        <v>31007900.428917199</v>
      </c>
      <c r="R128" s="13" t="s">
        <v>55</v>
      </c>
      <c r="S128" s="30">
        <v>29927947.9814445</v>
      </c>
      <c r="T128" s="13" t="s">
        <v>55</v>
      </c>
      <c r="U128" s="13" t="s">
        <v>55</v>
      </c>
      <c r="V128" s="13" t="s">
        <v>55</v>
      </c>
      <c r="W128" s="30">
        <v>29759665.440481599</v>
      </c>
      <c r="X128" s="13" t="s">
        <v>55</v>
      </c>
      <c r="Y128" s="13" t="s">
        <v>55</v>
      </c>
      <c r="Z128" s="13" t="s">
        <v>55</v>
      </c>
      <c r="AA128" s="30">
        <v>31081378.271627702</v>
      </c>
      <c r="AB128" s="13">
        <v>27856646.444270499</v>
      </c>
      <c r="AC128" s="13">
        <v>27153742.163876399</v>
      </c>
      <c r="AD128" s="13" t="s">
        <v>55</v>
      </c>
      <c r="AE128" s="30">
        <v>26117510.756169502</v>
      </c>
      <c r="AF128" s="13">
        <v>24299969.415292401</v>
      </c>
      <c r="AG128" s="13">
        <v>22541302.0590491</v>
      </c>
      <c r="AH128" s="13" t="s">
        <v>55</v>
      </c>
      <c r="AI128" s="30">
        <v>20401667.180039998</v>
      </c>
      <c r="AJ128" s="13" t="s">
        <v>55</v>
      </c>
      <c r="AK128" s="13" t="s">
        <v>55</v>
      </c>
      <c r="AL128" s="13" t="s">
        <v>55</v>
      </c>
      <c r="AM128" s="30">
        <v>16247677.145065701</v>
      </c>
      <c r="AN128" s="13" t="s">
        <v>55</v>
      </c>
      <c r="AO128" s="13" t="s">
        <v>55</v>
      </c>
      <c r="AP128" s="13" t="s">
        <v>55</v>
      </c>
      <c r="AQ128" s="30">
        <v>12678519.326065401</v>
      </c>
      <c r="AR128" s="13" t="s">
        <v>55</v>
      </c>
      <c r="AS128" s="13" t="s">
        <v>55</v>
      </c>
      <c r="AT128" s="13" t="s">
        <v>55</v>
      </c>
      <c r="AU128" s="30">
        <v>10563047.955092199</v>
      </c>
      <c r="AV128" s="13" t="s">
        <v>55</v>
      </c>
      <c r="AW128" s="13" t="s">
        <v>55</v>
      </c>
      <c r="AX128" s="13" t="s">
        <v>55</v>
      </c>
      <c r="AY128" s="30">
        <v>9591822.7422094308</v>
      </c>
      <c r="AZ128" s="13" t="s">
        <v>55</v>
      </c>
      <c r="BA128" s="13" t="s">
        <v>55</v>
      </c>
      <c r="BB128" s="13" t="s">
        <v>55</v>
      </c>
      <c r="BC128" s="30">
        <v>6897083.7244511899</v>
      </c>
      <c r="BD128" s="13" t="s">
        <v>55</v>
      </c>
      <c r="BE128" s="13" t="s">
        <v>55</v>
      </c>
      <c r="BF128" s="33" t="s">
        <v>55</v>
      </c>
    </row>
    <row r="129" spans="1:58" s="1" customFormat="1" ht="12.75" x14ac:dyDescent="0.2">
      <c r="A129" s="2" t="s">
        <v>182</v>
      </c>
      <c r="B129" s="3">
        <v>29248934</v>
      </c>
      <c r="C129" s="2" t="s">
        <v>479</v>
      </c>
      <c r="D129" s="2"/>
      <c r="E129" s="4" t="s">
        <v>434</v>
      </c>
      <c r="F129" s="4" t="s">
        <v>435</v>
      </c>
      <c r="G129" s="31" t="s">
        <v>55</v>
      </c>
      <c r="H129" s="13" t="s">
        <v>55</v>
      </c>
      <c r="I129" s="13" t="s">
        <v>55</v>
      </c>
      <c r="J129" s="13" t="s">
        <v>55</v>
      </c>
      <c r="K129" s="31" t="s">
        <v>55</v>
      </c>
      <c r="L129" s="13" t="s">
        <v>55</v>
      </c>
      <c r="M129" s="13" t="s">
        <v>55</v>
      </c>
      <c r="N129" s="13" t="s">
        <v>55</v>
      </c>
      <c r="O129" s="31" t="s">
        <v>55</v>
      </c>
      <c r="P129" s="13" t="s">
        <v>55</v>
      </c>
      <c r="Q129" s="13" t="s">
        <v>55</v>
      </c>
      <c r="R129" s="13" t="s">
        <v>55</v>
      </c>
      <c r="S129" s="31" t="s">
        <v>55</v>
      </c>
      <c r="T129" s="13" t="s">
        <v>55</v>
      </c>
      <c r="U129" s="13" t="s">
        <v>55</v>
      </c>
      <c r="V129" s="13" t="s">
        <v>55</v>
      </c>
      <c r="W129" s="31" t="s">
        <v>55</v>
      </c>
      <c r="X129" s="13" t="s">
        <v>55</v>
      </c>
      <c r="Y129" s="13" t="s">
        <v>55</v>
      </c>
      <c r="Z129" s="13" t="s">
        <v>55</v>
      </c>
      <c r="AA129" s="31" t="s">
        <v>55</v>
      </c>
      <c r="AB129" s="13" t="s">
        <v>55</v>
      </c>
      <c r="AC129" s="13" t="s">
        <v>55</v>
      </c>
      <c r="AD129" s="13" t="s">
        <v>55</v>
      </c>
      <c r="AE129" s="31" t="s">
        <v>55</v>
      </c>
      <c r="AF129" s="13" t="s">
        <v>55</v>
      </c>
      <c r="AG129" s="13" t="s">
        <v>55</v>
      </c>
      <c r="AH129" s="13" t="s">
        <v>55</v>
      </c>
      <c r="AI129" s="31" t="s">
        <v>55</v>
      </c>
      <c r="AJ129" s="13" t="s">
        <v>55</v>
      </c>
      <c r="AK129" s="13" t="s">
        <v>55</v>
      </c>
      <c r="AL129" s="13" t="s">
        <v>55</v>
      </c>
      <c r="AM129" s="31" t="s">
        <v>55</v>
      </c>
      <c r="AN129" s="13" t="s">
        <v>55</v>
      </c>
      <c r="AO129" s="13" t="s">
        <v>55</v>
      </c>
      <c r="AP129" s="13" t="s">
        <v>55</v>
      </c>
      <c r="AQ129" s="31" t="s">
        <v>55</v>
      </c>
      <c r="AR129" s="13" t="s">
        <v>55</v>
      </c>
      <c r="AS129" s="13" t="s">
        <v>55</v>
      </c>
      <c r="AT129" s="13" t="s">
        <v>55</v>
      </c>
      <c r="AU129" s="31" t="s">
        <v>55</v>
      </c>
      <c r="AV129" s="13" t="s">
        <v>55</v>
      </c>
      <c r="AW129" s="13" t="s">
        <v>55</v>
      </c>
      <c r="AX129" s="13" t="s">
        <v>55</v>
      </c>
      <c r="AY129" s="31" t="s">
        <v>55</v>
      </c>
      <c r="AZ129" s="13" t="s">
        <v>55</v>
      </c>
      <c r="BA129" s="13" t="s">
        <v>55</v>
      </c>
      <c r="BB129" s="13" t="s">
        <v>55</v>
      </c>
      <c r="BC129" s="31" t="s">
        <v>55</v>
      </c>
      <c r="BD129" s="13" t="s">
        <v>55</v>
      </c>
      <c r="BE129" s="13" t="s">
        <v>55</v>
      </c>
      <c r="BF129" s="33" t="s">
        <v>55</v>
      </c>
    </row>
    <row r="130" spans="1:58" s="1" customFormat="1" ht="12.75" x14ac:dyDescent="0.2">
      <c r="A130" s="2" t="s">
        <v>183</v>
      </c>
      <c r="B130" s="3">
        <v>4434887</v>
      </c>
      <c r="C130" s="2" t="s">
        <v>432</v>
      </c>
      <c r="D130" s="2" t="s">
        <v>507</v>
      </c>
      <c r="E130" s="4" t="s">
        <v>434</v>
      </c>
      <c r="F130" s="4" t="s">
        <v>435</v>
      </c>
      <c r="G130" s="30">
        <v>55984000.318970002</v>
      </c>
      <c r="H130" s="13" t="s">
        <v>55</v>
      </c>
      <c r="I130" s="13" t="s">
        <v>55</v>
      </c>
      <c r="J130" s="13" t="s">
        <v>55</v>
      </c>
      <c r="K130" s="30">
        <v>68121640.2732739</v>
      </c>
      <c r="L130" s="13" t="s">
        <v>55</v>
      </c>
      <c r="M130" s="13" t="s">
        <v>55</v>
      </c>
      <c r="N130" s="13" t="s">
        <v>55</v>
      </c>
      <c r="O130" s="30">
        <v>58098123.027907997</v>
      </c>
      <c r="P130" s="13" t="s">
        <v>55</v>
      </c>
      <c r="Q130" s="13" t="s">
        <v>55</v>
      </c>
      <c r="R130" s="13" t="s">
        <v>55</v>
      </c>
      <c r="S130" s="30">
        <v>46655152.307228297</v>
      </c>
      <c r="T130" s="13" t="s">
        <v>55</v>
      </c>
      <c r="U130" s="13" t="s">
        <v>55</v>
      </c>
      <c r="V130" s="13" t="s">
        <v>55</v>
      </c>
      <c r="W130" s="30">
        <v>35049685.796123698</v>
      </c>
      <c r="X130" s="13" t="s">
        <v>55</v>
      </c>
      <c r="Y130" s="13" t="s">
        <v>55</v>
      </c>
      <c r="Z130" s="13" t="s">
        <v>55</v>
      </c>
      <c r="AA130" s="30">
        <v>23323272.0119262</v>
      </c>
      <c r="AB130" s="13" t="s">
        <v>55</v>
      </c>
      <c r="AC130" s="13" t="s">
        <v>55</v>
      </c>
      <c r="AD130" s="13" t="s">
        <v>55</v>
      </c>
      <c r="AE130" s="30">
        <v>12731881.286423501</v>
      </c>
      <c r="AF130" s="13" t="s">
        <v>55</v>
      </c>
      <c r="AG130" s="13" t="s">
        <v>55</v>
      </c>
      <c r="AH130" s="13" t="s">
        <v>55</v>
      </c>
      <c r="AI130" s="30">
        <v>10388381.9497921</v>
      </c>
      <c r="AJ130" s="13" t="s">
        <v>55</v>
      </c>
      <c r="AK130" s="13" t="s">
        <v>55</v>
      </c>
      <c r="AL130" s="13" t="s">
        <v>55</v>
      </c>
      <c r="AM130" s="30">
        <v>7011504.6057717102</v>
      </c>
      <c r="AN130" s="13" t="s">
        <v>55</v>
      </c>
      <c r="AO130" s="13" t="s">
        <v>55</v>
      </c>
      <c r="AP130" s="13" t="s">
        <v>55</v>
      </c>
      <c r="AQ130" s="30">
        <v>6459546.9111331301</v>
      </c>
      <c r="AR130" s="13" t="s">
        <v>55</v>
      </c>
      <c r="AS130" s="13" t="s">
        <v>55</v>
      </c>
      <c r="AT130" s="13" t="s">
        <v>55</v>
      </c>
      <c r="AU130" s="30">
        <v>4307380.11226945</v>
      </c>
      <c r="AV130" s="13" t="s">
        <v>55</v>
      </c>
      <c r="AW130" s="13" t="s">
        <v>55</v>
      </c>
      <c r="AX130" s="13" t="s">
        <v>55</v>
      </c>
      <c r="AY130" s="30">
        <v>3051910.2122458001</v>
      </c>
      <c r="AZ130" s="13" t="s">
        <v>55</v>
      </c>
      <c r="BA130" s="13" t="s">
        <v>55</v>
      </c>
      <c r="BB130" s="13" t="s">
        <v>55</v>
      </c>
      <c r="BC130" s="31" t="s">
        <v>55</v>
      </c>
      <c r="BD130" s="13" t="s">
        <v>55</v>
      </c>
      <c r="BE130" s="13" t="s">
        <v>55</v>
      </c>
      <c r="BF130" s="33" t="s">
        <v>55</v>
      </c>
    </row>
    <row r="131" spans="1:58" s="1" customFormat="1" ht="12.75" x14ac:dyDescent="0.2">
      <c r="A131" s="2" t="s">
        <v>184</v>
      </c>
      <c r="B131" s="3">
        <v>6212704</v>
      </c>
      <c r="C131" s="2" t="s">
        <v>481</v>
      </c>
      <c r="D131" s="2" t="s">
        <v>508</v>
      </c>
      <c r="E131" s="4" t="s">
        <v>434</v>
      </c>
      <c r="F131" s="4" t="s">
        <v>483</v>
      </c>
      <c r="G131" s="30">
        <v>9532913.2111581508</v>
      </c>
      <c r="H131" s="13" t="s">
        <v>55</v>
      </c>
      <c r="I131" s="13">
        <v>9700245.1002343502</v>
      </c>
      <c r="J131" s="13" t="s">
        <v>55</v>
      </c>
      <c r="K131" s="30">
        <v>10178737.367377101</v>
      </c>
      <c r="L131" s="13" t="s">
        <v>55</v>
      </c>
      <c r="M131" s="13" t="s">
        <v>55</v>
      </c>
      <c r="N131" s="13" t="s">
        <v>55</v>
      </c>
      <c r="O131" s="30">
        <v>7247973.07232791</v>
      </c>
      <c r="P131" s="13" t="s">
        <v>55</v>
      </c>
      <c r="Q131" s="13" t="s">
        <v>55</v>
      </c>
      <c r="R131" s="13" t="s">
        <v>55</v>
      </c>
      <c r="S131" s="30">
        <v>6506877.4504875802</v>
      </c>
      <c r="T131" s="13" t="s">
        <v>55</v>
      </c>
      <c r="U131" s="13" t="s">
        <v>55</v>
      </c>
      <c r="V131" s="13" t="s">
        <v>55</v>
      </c>
      <c r="W131" s="30">
        <v>5597232.50505256</v>
      </c>
      <c r="X131" s="13" t="s">
        <v>55</v>
      </c>
      <c r="Y131" s="13" t="s">
        <v>55</v>
      </c>
      <c r="Z131" s="13" t="s">
        <v>55</v>
      </c>
      <c r="AA131" s="30">
        <v>8191433.5992131196</v>
      </c>
      <c r="AB131" s="13" t="s">
        <v>55</v>
      </c>
      <c r="AC131" s="13" t="s">
        <v>55</v>
      </c>
      <c r="AD131" s="13" t="s">
        <v>55</v>
      </c>
      <c r="AE131" s="31" t="s">
        <v>55</v>
      </c>
      <c r="AF131" s="13" t="s">
        <v>55</v>
      </c>
      <c r="AG131" s="13" t="s">
        <v>55</v>
      </c>
      <c r="AH131" s="13" t="s">
        <v>55</v>
      </c>
      <c r="AI131" s="30">
        <v>8691654.7050669994</v>
      </c>
      <c r="AJ131" s="13" t="s">
        <v>55</v>
      </c>
      <c r="AK131" s="13" t="s">
        <v>55</v>
      </c>
      <c r="AL131" s="13" t="s">
        <v>55</v>
      </c>
      <c r="AM131" s="30">
        <v>5499887.7544447295</v>
      </c>
      <c r="AN131" s="13" t="s">
        <v>55</v>
      </c>
      <c r="AO131" s="13" t="s">
        <v>55</v>
      </c>
      <c r="AP131" s="13" t="s">
        <v>55</v>
      </c>
      <c r="AQ131" s="30">
        <v>3006221.67162207</v>
      </c>
      <c r="AR131" s="13" t="s">
        <v>55</v>
      </c>
      <c r="AS131" s="13" t="s">
        <v>55</v>
      </c>
      <c r="AT131" s="13" t="s">
        <v>55</v>
      </c>
      <c r="AU131" s="30">
        <v>2277342.9029671201</v>
      </c>
      <c r="AV131" s="13" t="s">
        <v>55</v>
      </c>
      <c r="AW131" s="13" t="s">
        <v>55</v>
      </c>
      <c r="AX131" s="13" t="s">
        <v>55</v>
      </c>
      <c r="AY131" s="30">
        <v>2507627.5141682299</v>
      </c>
      <c r="AZ131" s="13" t="s">
        <v>55</v>
      </c>
      <c r="BA131" s="13" t="s">
        <v>55</v>
      </c>
      <c r="BB131" s="13" t="s">
        <v>55</v>
      </c>
      <c r="BC131" s="30">
        <v>2713963.6638910002</v>
      </c>
      <c r="BD131" s="13" t="s">
        <v>55</v>
      </c>
      <c r="BE131" s="13" t="s">
        <v>55</v>
      </c>
      <c r="BF131" s="33" t="s">
        <v>55</v>
      </c>
    </row>
    <row r="132" spans="1:58" s="1" customFormat="1" x14ac:dyDescent="0.2">
      <c r="A132" s="2" t="s">
        <v>185</v>
      </c>
      <c r="B132" s="3">
        <v>4394862</v>
      </c>
      <c r="C132" s="7" t="s">
        <v>445</v>
      </c>
      <c r="D132" s="7"/>
      <c r="E132" s="8" t="s">
        <v>447</v>
      </c>
      <c r="F132" s="8" t="s">
        <v>439</v>
      </c>
      <c r="G132" s="30">
        <v>27325236.7627443</v>
      </c>
      <c r="H132" s="13" t="s">
        <v>55</v>
      </c>
      <c r="I132" s="13" t="s">
        <v>55</v>
      </c>
      <c r="J132" s="13" t="s">
        <v>55</v>
      </c>
      <c r="K132" s="30">
        <v>29606472.310550001</v>
      </c>
      <c r="L132" s="13" t="s">
        <v>55</v>
      </c>
      <c r="M132" s="13" t="s">
        <v>55</v>
      </c>
      <c r="N132" s="13" t="s">
        <v>55</v>
      </c>
      <c r="O132" s="30">
        <v>30152512.943050601</v>
      </c>
      <c r="P132" s="13" t="s">
        <v>55</v>
      </c>
      <c r="Q132" s="13" t="s">
        <v>55</v>
      </c>
      <c r="R132" s="13" t="s">
        <v>55</v>
      </c>
      <c r="S132" s="30">
        <v>25542887.446322601</v>
      </c>
      <c r="T132" s="13" t="s">
        <v>55</v>
      </c>
      <c r="U132" s="13" t="s">
        <v>55</v>
      </c>
      <c r="V132" s="13" t="s">
        <v>55</v>
      </c>
      <c r="W132" s="30">
        <v>25328670.4857729</v>
      </c>
      <c r="X132" s="13" t="s">
        <v>55</v>
      </c>
      <c r="Y132" s="13" t="s">
        <v>55</v>
      </c>
      <c r="Z132" s="13" t="s">
        <v>55</v>
      </c>
      <c r="AA132" s="30">
        <v>24519981.864847001</v>
      </c>
      <c r="AB132" s="13" t="s">
        <v>55</v>
      </c>
      <c r="AC132" s="13" t="s">
        <v>55</v>
      </c>
      <c r="AD132" s="13" t="s">
        <v>55</v>
      </c>
      <c r="AE132" s="30">
        <v>24901103.532628201</v>
      </c>
      <c r="AF132" s="13" t="s">
        <v>55</v>
      </c>
      <c r="AG132" s="13" t="s">
        <v>55</v>
      </c>
      <c r="AH132" s="13" t="s">
        <v>55</v>
      </c>
      <c r="AI132" s="30">
        <v>25154255.8139535</v>
      </c>
      <c r="AJ132" s="13" t="s">
        <v>55</v>
      </c>
      <c r="AK132" s="13" t="s">
        <v>55</v>
      </c>
      <c r="AL132" s="13" t="s">
        <v>55</v>
      </c>
      <c r="AM132" s="30">
        <v>25385196.6310229</v>
      </c>
      <c r="AN132" s="13" t="s">
        <v>55</v>
      </c>
      <c r="AO132" s="13" t="s">
        <v>55</v>
      </c>
      <c r="AP132" s="13" t="s">
        <v>55</v>
      </c>
      <c r="AQ132" s="30">
        <v>25230855.1370994</v>
      </c>
      <c r="AR132" s="13" t="s">
        <v>55</v>
      </c>
      <c r="AS132" s="13" t="s">
        <v>55</v>
      </c>
      <c r="AT132" s="13" t="s">
        <v>55</v>
      </c>
      <c r="AU132" s="30">
        <v>24432085.4851644</v>
      </c>
      <c r="AV132" s="13" t="s">
        <v>55</v>
      </c>
      <c r="AW132" s="13" t="s">
        <v>55</v>
      </c>
      <c r="AX132" s="13" t="s">
        <v>55</v>
      </c>
      <c r="AY132" s="30">
        <v>20222792.691251401</v>
      </c>
      <c r="AZ132" s="13" t="s">
        <v>55</v>
      </c>
      <c r="BA132" s="13" t="s">
        <v>55</v>
      </c>
      <c r="BB132" s="13" t="s">
        <v>55</v>
      </c>
      <c r="BC132" s="30">
        <v>19288448.145344499</v>
      </c>
      <c r="BD132" s="13" t="s">
        <v>55</v>
      </c>
      <c r="BE132" s="13" t="s">
        <v>55</v>
      </c>
      <c r="BF132" s="33" t="s">
        <v>55</v>
      </c>
    </row>
    <row r="133" spans="1:58" s="1" customFormat="1" ht="12.75" x14ac:dyDescent="0.2">
      <c r="A133" s="2" t="s">
        <v>186</v>
      </c>
      <c r="B133" s="35" t="s">
        <v>611</v>
      </c>
      <c r="C133" s="2" t="s">
        <v>481</v>
      </c>
      <c r="D133" s="2" t="s">
        <v>509</v>
      </c>
      <c r="E133" s="4" t="s">
        <v>434</v>
      </c>
      <c r="F133" s="4" t="s">
        <v>483</v>
      </c>
      <c r="G133" s="30">
        <v>189729652.467668</v>
      </c>
      <c r="H133" s="13">
        <v>187685820.38991901</v>
      </c>
      <c r="I133" s="13">
        <v>209452706.25289199</v>
      </c>
      <c r="J133" s="13">
        <v>214850477.13686299</v>
      </c>
      <c r="K133" s="30">
        <v>201282116.77108601</v>
      </c>
      <c r="L133" s="13">
        <v>188126992.58270699</v>
      </c>
      <c r="M133" s="13">
        <v>181062596.67652699</v>
      </c>
      <c r="N133" s="13">
        <v>175294456.09376401</v>
      </c>
      <c r="O133" s="30">
        <v>161284547.06981599</v>
      </c>
      <c r="P133" s="13">
        <v>153757368.05678299</v>
      </c>
      <c r="Q133" s="13">
        <v>138023438.13258201</v>
      </c>
      <c r="R133" s="13">
        <v>130235443.095171</v>
      </c>
      <c r="S133" s="30">
        <v>113705845.122004</v>
      </c>
      <c r="T133" s="13">
        <v>102043993.844432</v>
      </c>
      <c r="U133" s="13">
        <v>105406160.11882199</v>
      </c>
      <c r="V133" s="13">
        <v>100324627.95756599</v>
      </c>
      <c r="W133" s="30">
        <v>94963827.587711006</v>
      </c>
      <c r="X133" s="13">
        <v>89409661.2266884</v>
      </c>
      <c r="Y133" s="13">
        <v>99363129.4377134</v>
      </c>
      <c r="Z133" s="13">
        <v>105154995.775748</v>
      </c>
      <c r="AA133" s="30">
        <v>96143151.520740196</v>
      </c>
      <c r="AB133" s="13">
        <v>95106485.367616102</v>
      </c>
      <c r="AC133" s="13">
        <v>89374102.662438199</v>
      </c>
      <c r="AD133" s="13">
        <v>90626405.293247104</v>
      </c>
      <c r="AE133" s="30">
        <v>85968607.669616506</v>
      </c>
      <c r="AF133" s="13" t="s">
        <v>55</v>
      </c>
      <c r="AG133" s="13" t="s">
        <v>55</v>
      </c>
      <c r="AH133" s="13" t="s">
        <v>55</v>
      </c>
      <c r="AI133" s="30">
        <v>94888070.537501901</v>
      </c>
      <c r="AJ133" s="13" t="s">
        <v>55</v>
      </c>
      <c r="AK133" s="13" t="s">
        <v>55</v>
      </c>
      <c r="AL133" s="13" t="s">
        <v>55</v>
      </c>
      <c r="AM133" s="30">
        <v>77239508.180881202</v>
      </c>
      <c r="AN133" s="13" t="s">
        <v>55</v>
      </c>
      <c r="AO133" s="13" t="s">
        <v>55</v>
      </c>
      <c r="AP133" s="13" t="s">
        <v>55</v>
      </c>
      <c r="AQ133" s="30">
        <v>44822307.4000661</v>
      </c>
      <c r="AR133" s="13" t="s">
        <v>55</v>
      </c>
      <c r="AS133" s="13" t="s">
        <v>55</v>
      </c>
      <c r="AT133" s="13" t="s">
        <v>55</v>
      </c>
      <c r="AU133" s="30">
        <v>27026071.371291101</v>
      </c>
      <c r="AV133" s="13" t="s">
        <v>55</v>
      </c>
      <c r="AW133" s="13" t="s">
        <v>55</v>
      </c>
      <c r="AX133" s="13" t="s">
        <v>55</v>
      </c>
      <c r="AY133" s="30">
        <v>23539183.718825798</v>
      </c>
      <c r="AZ133" s="13" t="s">
        <v>55</v>
      </c>
      <c r="BA133" s="13" t="s">
        <v>55</v>
      </c>
      <c r="BB133" s="13" t="s">
        <v>55</v>
      </c>
      <c r="BC133" s="30">
        <v>23191168.811506499</v>
      </c>
      <c r="BD133" s="13" t="s">
        <v>55</v>
      </c>
      <c r="BE133" s="13" t="s">
        <v>55</v>
      </c>
      <c r="BF133" s="33" t="s">
        <v>55</v>
      </c>
    </row>
    <row r="134" spans="1:58" s="1" customFormat="1" ht="12.75" x14ac:dyDescent="0.2">
      <c r="A134" s="2" t="s">
        <v>187</v>
      </c>
      <c r="B134" s="3">
        <v>4185166</v>
      </c>
      <c r="C134" s="2" t="s">
        <v>478</v>
      </c>
      <c r="D134" s="2"/>
      <c r="E134" s="4" t="s">
        <v>450</v>
      </c>
      <c r="F134" s="4" t="s">
        <v>441</v>
      </c>
      <c r="G134" s="30">
        <v>31401223.684973601</v>
      </c>
      <c r="H134" s="13">
        <v>30070924.476055302</v>
      </c>
      <c r="I134" s="13" t="s">
        <v>55</v>
      </c>
      <c r="J134" s="13" t="s">
        <v>55</v>
      </c>
      <c r="K134" s="30">
        <v>28989238.107231699</v>
      </c>
      <c r="L134" s="13" t="s">
        <v>55</v>
      </c>
      <c r="M134" s="13" t="s">
        <v>55</v>
      </c>
      <c r="N134" s="13" t="s">
        <v>55</v>
      </c>
      <c r="O134" s="30">
        <v>21152183.469656602</v>
      </c>
      <c r="P134" s="13" t="s">
        <v>55</v>
      </c>
      <c r="Q134" s="13" t="s">
        <v>55</v>
      </c>
      <c r="R134" s="13" t="s">
        <v>55</v>
      </c>
      <c r="S134" s="30">
        <v>14951419.3798561</v>
      </c>
      <c r="T134" s="13" t="s">
        <v>55</v>
      </c>
      <c r="U134" s="13" t="s">
        <v>55</v>
      </c>
      <c r="V134" s="13" t="s">
        <v>55</v>
      </c>
      <c r="W134" s="30">
        <v>10852506.215740699</v>
      </c>
      <c r="X134" s="13" t="s">
        <v>55</v>
      </c>
      <c r="Y134" s="13" t="s">
        <v>55</v>
      </c>
      <c r="Z134" s="13" t="s">
        <v>55</v>
      </c>
      <c r="AA134" s="30">
        <v>9882967.4028309304</v>
      </c>
      <c r="AB134" s="13" t="s">
        <v>55</v>
      </c>
      <c r="AC134" s="13" t="s">
        <v>55</v>
      </c>
      <c r="AD134" s="13" t="s">
        <v>55</v>
      </c>
      <c r="AE134" s="30">
        <v>7867027.2681487901</v>
      </c>
      <c r="AF134" s="13" t="s">
        <v>55</v>
      </c>
      <c r="AG134" s="13" t="s">
        <v>55</v>
      </c>
      <c r="AH134" s="13" t="s">
        <v>55</v>
      </c>
      <c r="AI134" s="31" t="s">
        <v>55</v>
      </c>
      <c r="AJ134" s="13" t="s">
        <v>55</v>
      </c>
      <c r="AK134" s="13" t="s">
        <v>55</v>
      </c>
      <c r="AL134" s="13" t="s">
        <v>55</v>
      </c>
      <c r="AM134" s="31" t="s">
        <v>55</v>
      </c>
      <c r="AN134" s="13" t="s">
        <v>55</v>
      </c>
      <c r="AO134" s="13" t="s">
        <v>55</v>
      </c>
      <c r="AP134" s="13" t="s">
        <v>55</v>
      </c>
      <c r="AQ134" s="31" t="s">
        <v>55</v>
      </c>
      <c r="AR134" s="13" t="s">
        <v>55</v>
      </c>
      <c r="AS134" s="13" t="s">
        <v>55</v>
      </c>
      <c r="AT134" s="13" t="s">
        <v>55</v>
      </c>
      <c r="AU134" s="31" t="s">
        <v>55</v>
      </c>
      <c r="AV134" s="13" t="s">
        <v>55</v>
      </c>
      <c r="AW134" s="13" t="s">
        <v>55</v>
      </c>
      <c r="AX134" s="13" t="s">
        <v>55</v>
      </c>
      <c r="AY134" s="31" t="s">
        <v>55</v>
      </c>
      <c r="AZ134" s="13" t="s">
        <v>55</v>
      </c>
      <c r="BA134" s="13" t="s">
        <v>55</v>
      </c>
      <c r="BB134" s="13" t="s">
        <v>55</v>
      </c>
      <c r="BC134" s="31" t="s">
        <v>55</v>
      </c>
      <c r="BD134" s="13" t="s">
        <v>55</v>
      </c>
      <c r="BE134" s="13" t="s">
        <v>55</v>
      </c>
      <c r="BF134" s="33" t="s">
        <v>55</v>
      </c>
    </row>
    <row r="135" spans="1:58" s="1" customFormat="1" ht="12.75" x14ac:dyDescent="0.2">
      <c r="A135" s="2" t="s">
        <v>188</v>
      </c>
      <c r="B135" s="3">
        <v>10882842</v>
      </c>
      <c r="C135" s="2">
        <v>6719</v>
      </c>
      <c r="D135" s="2" t="s">
        <v>510</v>
      </c>
      <c r="E135" s="4" t="s">
        <v>434</v>
      </c>
      <c r="F135" s="4" t="s">
        <v>511</v>
      </c>
      <c r="G135" s="30">
        <v>2099681.0299831801</v>
      </c>
      <c r="H135" s="13">
        <v>1961002.48794681</v>
      </c>
      <c r="I135" s="13">
        <v>1959372.47175078</v>
      </c>
      <c r="J135" s="13">
        <v>2134329.2480954002</v>
      </c>
      <c r="K135" s="30">
        <v>2264611.4976545</v>
      </c>
      <c r="L135" s="13">
        <v>2316771.1501458599</v>
      </c>
      <c r="M135" s="13">
        <v>2233096.7462173402</v>
      </c>
      <c r="N135" s="13">
        <v>2021032.41461405</v>
      </c>
      <c r="O135" s="30">
        <v>1873831.44931532</v>
      </c>
      <c r="P135" s="13">
        <v>1753696.17718089</v>
      </c>
      <c r="Q135" s="13">
        <v>1706837.4785895301</v>
      </c>
      <c r="R135" s="13">
        <v>1742585.4278452401</v>
      </c>
      <c r="S135" s="30">
        <v>1870807.9966680501</v>
      </c>
      <c r="T135" s="13">
        <v>1864514.9692221601</v>
      </c>
      <c r="U135" s="13">
        <v>2276600.0232984801</v>
      </c>
      <c r="V135" s="13">
        <v>2549736.8734727898</v>
      </c>
      <c r="W135" s="30">
        <v>2814126.37945825</v>
      </c>
      <c r="X135" s="13">
        <v>2867386.77226339</v>
      </c>
      <c r="Y135" s="13">
        <v>3054913.28519201</v>
      </c>
      <c r="Z135" s="13">
        <v>2896008.9586023302</v>
      </c>
      <c r="AA135" s="30">
        <v>2799555.0740006501</v>
      </c>
      <c r="AB135" s="13" t="s">
        <v>55</v>
      </c>
      <c r="AC135" s="13" t="s">
        <v>55</v>
      </c>
      <c r="AD135" s="13" t="s">
        <v>55</v>
      </c>
      <c r="AE135" s="30">
        <v>1123297.6473127599</v>
      </c>
      <c r="AF135" s="13" t="s">
        <v>55</v>
      </c>
      <c r="AG135" s="13" t="s">
        <v>55</v>
      </c>
      <c r="AH135" s="13" t="s">
        <v>55</v>
      </c>
      <c r="AI135" s="31" t="s">
        <v>55</v>
      </c>
      <c r="AJ135" s="13" t="s">
        <v>55</v>
      </c>
      <c r="AK135" s="13" t="s">
        <v>55</v>
      </c>
      <c r="AL135" s="13" t="s">
        <v>55</v>
      </c>
      <c r="AM135" s="31" t="s">
        <v>55</v>
      </c>
      <c r="AN135" s="13" t="s">
        <v>55</v>
      </c>
      <c r="AO135" s="13" t="s">
        <v>55</v>
      </c>
      <c r="AP135" s="13" t="s">
        <v>55</v>
      </c>
      <c r="AQ135" s="31" t="s">
        <v>55</v>
      </c>
      <c r="AR135" s="13" t="s">
        <v>55</v>
      </c>
      <c r="AS135" s="13" t="s">
        <v>55</v>
      </c>
      <c r="AT135" s="13" t="s">
        <v>55</v>
      </c>
      <c r="AU135" s="31" t="s">
        <v>55</v>
      </c>
      <c r="AV135" s="13" t="s">
        <v>55</v>
      </c>
      <c r="AW135" s="13" t="s">
        <v>55</v>
      </c>
      <c r="AX135" s="13" t="s">
        <v>55</v>
      </c>
      <c r="AY135" s="31" t="s">
        <v>55</v>
      </c>
      <c r="AZ135" s="13" t="s">
        <v>55</v>
      </c>
      <c r="BA135" s="13" t="s">
        <v>55</v>
      </c>
      <c r="BB135" s="13" t="s">
        <v>55</v>
      </c>
      <c r="BC135" s="31" t="s">
        <v>55</v>
      </c>
      <c r="BD135" s="13" t="s">
        <v>55</v>
      </c>
      <c r="BE135" s="13" t="s">
        <v>55</v>
      </c>
      <c r="BF135" s="33" t="s">
        <v>55</v>
      </c>
    </row>
    <row r="136" spans="1:58" s="1" customFormat="1" ht="12.75" x14ac:dyDescent="0.2">
      <c r="A136" s="2" t="s">
        <v>189</v>
      </c>
      <c r="B136" s="3">
        <v>4837675</v>
      </c>
      <c r="C136" s="2" t="s">
        <v>512</v>
      </c>
      <c r="D136" s="2"/>
      <c r="E136" s="4" t="s">
        <v>450</v>
      </c>
      <c r="F136" s="4" t="s">
        <v>444</v>
      </c>
      <c r="G136" s="31" t="s">
        <v>55</v>
      </c>
      <c r="H136" s="13" t="s">
        <v>55</v>
      </c>
      <c r="I136" s="13" t="s">
        <v>55</v>
      </c>
      <c r="J136" s="13" t="s">
        <v>55</v>
      </c>
      <c r="K136" s="31" t="s">
        <v>55</v>
      </c>
      <c r="L136" s="13" t="s">
        <v>55</v>
      </c>
      <c r="M136" s="13" t="s">
        <v>55</v>
      </c>
      <c r="N136" s="13" t="s">
        <v>55</v>
      </c>
      <c r="O136" s="31" t="s">
        <v>55</v>
      </c>
      <c r="P136" s="13" t="s">
        <v>55</v>
      </c>
      <c r="Q136" s="13" t="s">
        <v>55</v>
      </c>
      <c r="R136" s="13" t="s">
        <v>55</v>
      </c>
      <c r="S136" s="30">
        <v>773872.52437920996</v>
      </c>
      <c r="T136" s="13" t="s">
        <v>55</v>
      </c>
      <c r="U136" s="13" t="s">
        <v>55</v>
      </c>
      <c r="V136" s="13" t="s">
        <v>55</v>
      </c>
      <c r="W136" s="30">
        <v>799084.28689823602</v>
      </c>
      <c r="X136" s="13" t="s">
        <v>55</v>
      </c>
      <c r="Y136" s="13" t="s">
        <v>55</v>
      </c>
      <c r="Z136" s="13" t="s">
        <v>55</v>
      </c>
      <c r="AA136" s="30">
        <v>969948.66829575703</v>
      </c>
      <c r="AB136" s="13" t="s">
        <v>55</v>
      </c>
      <c r="AC136" s="13" t="s">
        <v>55</v>
      </c>
      <c r="AD136" s="13" t="s">
        <v>55</v>
      </c>
      <c r="AE136" s="30">
        <v>787525.14569393499</v>
      </c>
      <c r="AF136" s="13" t="s">
        <v>55</v>
      </c>
      <c r="AG136" s="13" t="s">
        <v>55</v>
      </c>
      <c r="AH136" s="13" t="s">
        <v>55</v>
      </c>
      <c r="AI136" s="30">
        <v>623761.74341598595</v>
      </c>
      <c r="AJ136" s="13" t="s">
        <v>55</v>
      </c>
      <c r="AK136" s="13" t="s">
        <v>55</v>
      </c>
      <c r="AL136" s="13" t="s">
        <v>55</v>
      </c>
      <c r="AM136" s="30">
        <v>594041.80623550597</v>
      </c>
      <c r="AN136" s="13" t="s">
        <v>55</v>
      </c>
      <c r="AO136" s="13" t="s">
        <v>55</v>
      </c>
      <c r="AP136" s="13" t="s">
        <v>55</v>
      </c>
      <c r="AQ136" s="30">
        <v>559858.77106045606</v>
      </c>
      <c r="AR136" s="13" t="s">
        <v>55</v>
      </c>
      <c r="AS136" s="13" t="s">
        <v>55</v>
      </c>
      <c r="AT136" s="13" t="s">
        <v>55</v>
      </c>
      <c r="AU136" s="30">
        <v>374186.688051323</v>
      </c>
      <c r="AV136" s="13" t="s">
        <v>55</v>
      </c>
      <c r="AW136" s="13" t="s">
        <v>55</v>
      </c>
      <c r="AX136" s="13" t="s">
        <v>55</v>
      </c>
      <c r="AY136" s="31" t="s">
        <v>55</v>
      </c>
      <c r="AZ136" s="13" t="s">
        <v>55</v>
      </c>
      <c r="BA136" s="13" t="s">
        <v>55</v>
      </c>
      <c r="BB136" s="13" t="s">
        <v>55</v>
      </c>
      <c r="BC136" s="31" t="s">
        <v>55</v>
      </c>
      <c r="BD136" s="13" t="s">
        <v>55</v>
      </c>
      <c r="BE136" s="13" t="s">
        <v>55</v>
      </c>
      <c r="BF136" s="33" t="s">
        <v>55</v>
      </c>
    </row>
    <row r="137" spans="1:58" s="1" customFormat="1" ht="12.75" x14ac:dyDescent="0.2">
      <c r="A137" s="2" t="s">
        <v>190</v>
      </c>
      <c r="B137" s="3">
        <v>4182980</v>
      </c>
      <c r="C137" s="2" t="s">
        <v>432</v>
      </c>
      <c r="D137" s="2" t="s">
        <v>513</v>
      </c>
      <c r="E137" s="4" t="s">
        <v>434</v>
      </c>
      <c r="F137" s="4" t="s">
        <v>435</v>
      </c>
      <c r="G137" s="30">
        <v>252923940.14962599</v>
      </c>
      <c r="H137" s="13" t="s">
        <v>55</v>
      </c>
      <c r="I137" s="13" t="s">
        <v>55</v>
      </c>
      <c r="J137" s="13" t="s">
        <v>55</v>
      </c>
      <c r="K137" s="30">
        <v>306703554.45014602</v>
      </c>
      <c r="L137" s="13" t="s">
        <v>55</v>
      </c>
      <c r="M137" s="13" t="s">
        <v>55</v>
      </c>
      <c r="N137" s="13" t="s">
        <v>55</v>
      </c>
      <c r="O137" s="30">
        <v>308765891.615354</v>
      </c>
      <c r="P137" s="13" t="s">
        <v>55</v>
      </c>
      <c r="Q137" s="13" t="s">
        <v>55</v>
      </c>
      <c r="R137" s="13" t="s">
        <v>55</v>
      </c>
      <c r="S137" s="30">
        <v>273901966.13480002</v>
      </c>
      <c r="T137" s="13" t="s">
        <v>55</v>
      </c>
      <c r="U137" s="13" t="s">
        <v>55</v>
      </c>
      <c r="V137" s="13" t="s">
        <v>55</v>
      </c>
      <c r="W137" s="30">
        <v>236953341.96024799</v>
      </c>
      <c r="X137" s="13" t="s">
        <v>55</v>
      </c>
      <c r="Y137" s="13" t="s">
        <v>55</v>
      </c>
      <c r="Z137" s="13" t="s">
        <v>55</v>
      </c>
      <c r="AA137" s="30">
        <v>161321293.12862101</v>
      </c>
      <c r="AB137" s="13" t="s">
        <v>55</v>
      </c>
      <c r="AC137" s="13" t="s">
        <v>55</v>
      </c>
      <c r="AD137" s="13" t="s">
        <v>55</v>
      </c>
      <c r="AE137" s="30">
        <v>85124340.024462193</v>
      </c>
      <c r="AF137" s="13" t="s">
        <v>55</v>
      </c>
      <c r="AG137" s="13" t="s">
        <v>55</v>
      </c>
      <c r="AH137" s="13" t="s">
        <v>55</v>
      </c>
      <c r="AI137" s="30">
        <v>55745622.5165563</v>
      </c>
      <c r="AJ137" s="13" t="s">
        <v>55</v>
      </c>
      <c r="AK137" s="13" t="s">
        <v>55</v>
      </c>
      <c r="AL137" s="13" t="s">
        <v>55</v>
      </c>
      <c r="AM137" s="30">
        <v>43164166.612986296</v>
      </c>
      <c r="AN137" s="13" t="s">
        <v>55</v>
      </c>
      <c r="AO137" s="13" t="s">
        <v>55</v>
      </c>
      <c r="AP137" s="13" t="s">
        <v>55</v>
      </c>
      <c r="AQ137" s="30">
        <v>34066638.255698703</v>
      </c>
      <c r="AR137" s="13" t="s">
        <v>55</v>
      </c>
      <c r="AS137" s="13" t="s">
        <v>55</v>
      </c>
      <c r="AT137" s="13" t="s">
        <v>55</v>
      </c>
      <c r="AU137" s="30">
        <v>21896094.3063352</v>
      </c>
      <c r="AV137" s="13">
        <v>20122283.277916498</v>
      </c>
      <c r="AW137" s="13" t="s">
        <v>55</v>
      </c>
      <c r="AX137" s="13" t="s">
        <v>55</v>
      </c>
      <c r="AY137" s="30">
        <v>17035293.604051199</v>
      </c>
      <c r="AZ137" s="13" t="s">
        <v>55</v>
      </c>
      <c r="BA137" s="13" t="s">
        <v>55</v>
      </c>
      <c r="BB137" s="13" t="s">
        <v>55</v>
      </c>
      <c r="BC137" s="30">
        <v>12427138.077214301</v>
      </c>
      <c r="BD137" s="13" t="s">
        <v>55</v>
      </c>
      <c r="BE137" s="13" t="s">
        <v>55</v>
      </c>
      <c r="BF137" s="14">
        <v>9365644.3870880008</v>
      </c>
    </row>
    <row r="138" spans="1:58" x14ac:dyDescent="0.2">
      <c r="A138" s="39" t="s">
        <v>191</v>
      </c>
      <c r="B138" s="18">
        <v>4394522</v>
      </c>
      <c r="C138" s="19" t="s">
        <v>476</v>
      </c>
      <c r="D138" s="19"/>
      <c r="E138" s="20" t="s">
        <v>447</v>
      </c>
      <c r="F138" s="20" t="s">
        <v>439</v>
      </c>
      <c r="G138" s="30">
        <v>4078736.8787333998</v>
      </c>
      <c r="H138" s="13" t="s">
        <v>55</v>
      </c>
      <c r="I138" s="13" t="s">
        <v>55</v>
      </c>
      <c r="J138" s="30">
        <v>5005188.2693700204</v>
      </c>
      <c r="K138" s="30">
        <v>5005188.2693700204</v>
      </c>
      <c r="L138" s="13" t="s">
        <v>55</v>
      </c>
      <c r="M138" s="13" t="s">
        <v>55</v>
      </c>
      <c r="N138" s="30">
        <v>4979862.4513678299</v>
      </c>
      <c r="O138" s="30">
        <v>4979862.4513678299</v>
      </c>
      <c r="P138" s="13" t="s">
        <v>55</v>
      </c>
      <c r="Q138" s="13" t="s">
        <v>55</v>
      </c>
      <c r="R138" s="30">
        <v>2900856.2524235598</v>
      </c>
      <c r="S138" s="30">
        <v>2900856.2524235598</v>
      </c>
      <c r="T138" s="13" t="s">
        <v>55</v>
      </c>
      <c r="U138" s="13" t="s">
        <v>55</v>
      </c>
      <c r="V138" s="30">
        <v>2024335.6063800401</v>
      </c>
      <c r="W138" s="30">
        <v>2024335.6063800401</v>
      </c>
      <c r="X138" s="13" t="s">
        <v>55</v>
      </c>
      <c r="Y138" s="13" t="s">
        <v>55</v>
      </c>
      <c r="Z138" s="30">
        <v>1982650.0376535</v>
      </c>
      <c r="AA138" s="30">
        <v>1982650.0376535</v>
      </c>
      <c r="AB138" s="13" t="s">
        <v>55</v>
      </c>
      <c r="AC138" s="13" t="s">
        <v>55</v>
      </c>
      <c r="AD138" s="30">
        <v>2085797.82718181</v>
      </c>
      <c r="AE138" s="30">
        <v>2085797.82718181</v>
      </c>
      <c r="AF138" s="13" t="s">
        <v>55</v>
      </c>
      <c r="AG138" s="13" t="s">
        <v>55</v>
      </c>
      <c r="AH138" s="30">
        <v>1830938.2411828099</v>
      </c>
      <c r="AI138" s="30">
        <v>1830938.2411828099</v>
      </c>
      <c r="AJ138" s="13" t="s">
        <v>55</v>
      </c>
      <c r="AK138" s="13" t="s">
        <v>55</v>
      </c>
      <c r="AL138" s="30">
        <v>2299647.1592373098</v>
      </c>
      <c r="AM138" s="30">
        <v>2299647.1592373098</v>
      </c>
      <c r="AN138" s="13" t="s">
        <v>55</v>
      </c>
      <c r="AO138" s="13" t="s">
        <v>55</v>
      </c>
      <c r="AP138" s="30">
        <v>2218746.94416914</v>
      </c>
      <c r="AQ138" s="30">
        <v>2218746.94416914</v>
      </c>
      <c r="AR138" s="13" t="s">
        <v>55</v>
      </c>
      <c r="AS138" s="13" t="s">
        <v>55</v>
      </c>
      <c r="AT138" s="30">
        <v>2341822.6142742601</v>
      </c>
      <c r="AU138" s="30">
        <v>2341822.6142742601</v>
      </c>
      <c r="AV138" s="13" t="s">
        <v>55</v>
      </c>
      <c r="AW138" s="13" t="s">
        <v>55</v>
      </c>
      <c r="AX138" s="30">
        <v>2759042.7507818299</v>
      </c>
      <c r="AY138" s="30">
        <v>2759042.7507818299</v>
      </c>
      <c r="AZ138" s="13" t="s">
        <v>55</v>
      </c>
      <c r="BA138" s="13" t="s">
        <v>55</v>
      </c>
      <c r="BB138" s="30">
        <v>2548201.36260409</v>
      </c>
      <c r="BC138" s="30">
        <v>2548201.36260409</v>
      </c>
      <c r="BD138" s="13" t="s">
        <v>55</v>
      </c>
      <c r="BE138" s="13" t="s">
        <v>55</v>
      </c>
      <c r="BF138" s="33" t="s">
        <v>55</v>
      </c>
    </row>
    <row r="139" spans="1:58" s="1" customFormat="1" ht="12.75" x14ac:dyDescent="0.2">
      <c r="A139" s="2" t="s">
        <v>192</v>
      </c>
      <c r="B139" s="3">
        <v>5000115</v>
      </c>
      <c r="C139" s="2">
        <v>6719</v>
      </c>
      <c r="D139" s="2" t="s">
        <v>514</v>
      </c>
      <c r="E139" s="4" t="s">
        <v>434</v>
      </c>
      <c r="F139" s="4" t="s">
        <v>511</v>
      </c>
      <c r="G139" s="30">
        <v>73936597.169865996</v>
      </c>
      <c r="H139" s="13">
        <v>66055989.485964902</v>
      </c>
      <c r="I139" s="13">
        <v>69457074.619736403</v>
      </c>
      <c r="J139" s="13">
        <v>71896362.403192505</v>
      </c>
      <c r="K139" s="30">
        <v>71276552.277807504</v>
      </c>
      <c r="L139" s="13">
        <v>67756091.0247657</v>
      </c>
      <c r="M139" s="13">
        <v>62570514.937045999</v>
      </c>
      <c r="N139" s="13">
        <v>59569896.987455398</v>
      </c>
      <c r="O139" s="30">
        <v>56861829.9482278</v>
      </c>
      <c r="P139" s="13">
        <v>52099959.945808999</v>
      </c>
      <c r="Q139" s="13">
        <v>44098078.790538304</v>
      </c>
      <c r="R139" s="13">
        <v>40527246.681728303</v>
      </c>
      <c r="S139" s="30">
        <v>41027391.460454702</v>
      </c>
      <c r="T139" s="13">
        <v>34501854.924454398</v>
      </c>
      <c r="U139" s="13">
        <v>36143289.017677702</v>
      </c>
      <c r="V139" s="13">
        <v>34152167.5904404</v>
      </c>
      <c r="W139" s="30">
        <v>28364469.662823301</v>
      </c>
      <c r="X139" s="13" t="s">
        <v>55</v>
      </c>
      <c r="Y139" s="13" t="s">
        <v>55</v>
      </c>
      <c r="Z139" s="13" t="s">
        <v>55</v>
      </c>
      <c r="AA139" s="30">
        <v>31641752.6549557</v>
      </c>
      <c r="AB139" s="13" t="s">
        <v>55</v>
      </c>
      <c r="AC139" s="13" t="s">
        <v>55</v>
      </c>
      <c r="AD139" s="13" t="s">
        <v>55</v>
      </c>
      <c r="AE139" s="30">
        <v>26145052.162025999</v>
      </c>
      <c r="AF139" s="13" t="s">
        <v>55</v>
      </c>
      <c r="AG139" s="13" t="s">
        <v>55</v>
      </c>
      <c r="AH139" s="13" t="s">
        <v>55</v>
      </c>
      <c r="AI139" s="30">
        <v>28213210.380409699</v>
      </c>
      <c r="AJ139" s="13" t="s">
        <v>55</v>
      </c>
      <c r="AK139" s="13" t="s">
        <v>55</v>
      </c>
      <c r="AL139" s="13" t="s">
        <v>55</v>
      </c>
      <c r="AM139" s="31" t="s">
        <v>55</v>
      </c>
      <c r="AN139" s="13" t="s">
        <v>55</v>
      </c>
      <c r="AO139" s="13" t="s">
        <v>55</v>
      </c>
      <c r="AP139" s="13" t="s">
        <v>55</v>
      </c>
      <c r="AQ139" s="31" t="s">
        <v>55</v>
      </c>
      <c r="AR139" s="13" t="s">
        <v>55</v>
      </c>
      <c r="AS139" s="13" t="s">
        <v>55</v>
      </c>
      <c r="AT139" s="13" t="s">
        <v>55</v>
      </c>
      <c r="AU139" s="31" t="s">
        <v>55</v>
      </c>
      <c r="AV139" s="13" t="s">
        <v>55</v>
      </c>
      <c r="AW139" s="13" t="s">
        <v>55</v>
      </c>
      <c r="AX139" s="13" t="s">
        <v>55</v>
      </c>
      <c r="AY139" s="31" t="s">
        <v>55</v>
      </c>
      <c r="AZ139" s="13" t="s">
        <v>55</v>
      </c>
      <c r="BA139" s="13" t="s">
        <v>55</v>
      </c>
      <c r="BB139" s="13" t="s">
        <v>55</v>
      </c>
      <c r="BC139" s="31" t="s">
        <v>55</v>
      </c>
      <c r="BD139" s="13" t="s">
        <v>55</v>
      </c>
      <c r="BE139" s="13" t="s">
        <v>55</v>
      </c>
      <c r="BF139" s="33" t="s">
        <v>55</v>
      </c>
    </row>
    <row r="140" spans="1:58" s="1" customFormat="1" ht="12.75" x14ac:dyDescent="0.2">
      <c r="A140" s="2" t="s">
        <v>193</v>
      </c>
      <c r="B140" s="3">
        <v>11116089</v>
      </c>
      <c r="C140" s="2" t="s">
        <v>432</v>
      </c>
      <c r="D140" s="2" t="s">
        <v>515</v>
      </c>
      <c r="E140" s="4" t="s">
        <v>434</v>
      </c>
      <c r="F140" s="4" t="s">
        <v>435</v>
      </c>
      <c r="G140" s="31" t="s">
        <v>55</v>
      </c>
      <c r="H140" s="13" t="s">
        <v>55</v>
      </c>
      <c r="I140" s="13" t="s">
        <v>55</v>
      </c>
      <c r="J140" s="13" t="s">
        <v>55</v>
      </c>
      <c r="K140" s="30">
        <v>6471000.2203822099</v>
      </c>
      <c r="L140" s="13" t="s">
        <v>55</v>
      </c>
      <c r="M140" s="13" t="s">
        <v>55</v>
      </c>
      <c r="N140" s="13" t="s">
        <v>55</v>
      </c>
      <c r="O140" s="30">
        <v>5371817.3881077096</v>
      </c>
      <c r="P140" s="13" t="s">
        <v>55</v>
      </c>
      <c r="Q140" s="13" t="s">
        <v>55</v>
      </c>
      <c r="R140" s="13" t="s">
        <v>55</v>
      </c>
      <c r="S140" s="30">
        <v>3978407.9909233199</v>
      </c>
      <c r="T140" s="13" t="s">
        <v>55</v>
      </c>
      <c r="U140" s="13" t="s">
        <v>55</v>
      </c>
      <c r="V140" s="13" t="s">
        <v>55</v>
      </c>
      <c r="W140" s="30">
        <v>2799998.5460255598</v>
      </c>
      <c r="X140" s="13" t="s">
        <v>55</v>
      </c>
      <c r="Y140" s="13" t="s">
        <v>55</v>
      </c>
      <c r="Z140" s="13" t="s">
        <v>55</v>
      </c>
      <c r="AA140" s="31" t="s">
        <v>55</v>
      </c>
      <c r="AB140" s="13" t="s">
        <v>55</v>
      </c>
      <c r="AC140" s="13" t="s">
        <v>55</v>
      </c>
      <c r="AD140" s="13" t="s">
        <v>55</v>
      </c>
      <c r="AE140" s="31" t="s">
        <v>55</v>
      </c>
      <c r="AF140" s="13" t="s">
        <v>55</v>
      </c>
      <c r="AG140" s="13" t="s">
        <v>55</v>
      </c>
      <c r="AH140" s="13" t="s">
        <v>55</v>
      </c>
      <c r="AI140" s="31" t="s">
        <v>55</v>
      </c>
      <c r="AJ140" s="13" t="s">
        <v>55</v>
      </c>
      <c r="AK140" s="13" t="s">
        <v>55</v>
      </c>
      <c r="AL140" s="13" t="s">
        <v>55</v>
      </c>
      <c r="AM140" s="31" t="s">
        <v>55</v>
      </c>
      <c r="AN140" s="13" t="s">
        <v>55</v>
      </c>
      <c r="AO140" s="13" t="s">
        <v>55</v>
      </c>
      <c r="AP140" s="13" t="s">
        <v>55</v>
      </c>
      <c r="AQ140" s="31" t="s">
        <v>55</v>
      </c>
      <c r="AR140" s="13" t="s">
        <v>55</v>
      </c>
      <c r="AS140" s="13" t="s">
        <v>55</v>
      </c>
      <c r="AT140" s="13" t="s">
        <v>55</v>
      </c>
      <c r="AU140" s="31" t="s">
        <v>55</v>
      </c>
      <c r="AV140" s="13" t="s">
        <v>55</v>
      </c>
      <c r="AW140" s="13" t="s">
        <v>55</v>
      </c>
      <c r="AX140" s="13" t="s">
        <v>55</v>
      </c>
      <c r="AY140" s="31" t="s">
        <v>55</v>
      </c>
      <c r="AZ140" s="13" t="s">
        <v>55</v>
      </c>
      <c r="BA140" s="13" t="s">
        <v>55</v>
      </c>
      <c r="BB140" s="13" t="s">
        <v>55</v>
      </c>
      <c r="BC140" s="31" t="s">
        <v>55</v>
      </c>
      <c r="BD140" s="13" t="s">
        <v>55</v>
      </c>
      <c r="BE140" s="13" t="s">
        <v>55</v>
      </c>
      <c r="BF140" s="33" t="s">
        <v>55</v>
      </c>
    </row>
    <row r="141" spans="1:58" s="1" customFormat="1" x14ac:dyDescent="0.2">
      <c r="A141" s="2" t="s">
        <v>194</v>
      </c>
      <c r="B141" s="3">
        <v>4306449</v>
      </c>
      <c r="C141" s="7" t="s">
        <v>446</v>
      </c>
      <c r="D141" s="7"/>
      <c r="E141" s="8" t="s">
        <v>447</v>
      </c>
      <c r="F141" s="8" t="s">
        <v>439</v>
      </c>
      <c r="G141" s="30">
        <v>1447683.84271878</v>
      </c>
      <c r="H141" s="13" t="s">
        <v>55</v>
      </c>
      <c r="I141" s="13" t="s">
        <v>55</v>
      </c>
      <c r="J141" s="13" t="s">
        <v>55</v>
      </c>
      <c r="K141" s="30">
        <v>1703408.0533954599</v>
      </c>
      <c r="L141" s="13" t="s">
        <v>55</v>
      </c>
      <c r="M141" s="13" t="s">
        <v>55</v>
      </c>
      <c r="N141" s="13" t="s">
        <v>55</v>
      </c>
      <c r="O141" s="30">
        <v>1549378.1208835</v>
      </c>
      <c r="P141" s="13" t="s">
        <v>55</v>
      </c>
      <c r="Q141" s="13" t="s">
        <v>55</v>
      </c>
      <c r="R141" s="13" t="s">
        <v>55</v>
      </c>
      <c r="S141" s="30">
        <v>1444943.9170460601</v>
      </c>
      <c r="T141" s="13" t="s">
        <v>55</v>
      </c>
      <c r="U141" s="13" t="s">
        <v>55</v>
      </c>
      <c r="V141" s="13" t="s">
        <v>55</v>
      </c>
      <c r="W141" s="30">
        <v>1322535.1498320701</v>
      </c>
      <c r="X141" s="13" t="s">
        <v>55</v>
      </c>
      <c r="Y141" s="13" t="s">
        <v>55</v>
      </c>
      <c r="Z141" s="13" t="s">
        <v>55</v>
      </c>
      <c r="AA141" s="30">
        <v>1457213.02657261</v>
      </c>
      <c r="AB141" s="13" t="s">
        <v>55</v>
      </c>
      <c r="AC141" s="13" t="s">
        <v>55</v>
      </c>
      <c r="AD141" s="13" t="s">
        <v>55</v>
      </c>
      <c r="AE141" s="30">
        <v>1374994.89171883</v>
      </c>
      <c r="AF141" s="13" t="s">
        <v>55</v>
      </c>
      <c r="AG141" s="13" t="s">
        <v>55</v>
      </c>
      <c r="AH141" s="13" t="s">
        <v>55</v>
      </c>
      <c r="AI141" s="30">
        <v>1092059.1406129701</v>
      </c>
      <c r="AJ141" s="13" t="s">
        <v>55</v>
      </c>
      <c r="AK141" s="13" t="s">
        <v>55</v>
      </c>
      <c r="AL141" s="13" t="s">
        <v>55</v>
      </c>
      <c r="AM141" s="30">
        <v>1476950.68925535</v>
      </c>
      <c r="AN141" s="13" t="s">
        <v>55</v>
      </c>
      <c r="AO141" s="13" t="s">
        <v>55</v>
      </c>
      <c r="AP141" s="13" t="s">
        <v>55</v>
      </c>
      <c r="AQ141" s="30">
        <v>1534472.91047241</v>
      </c>
      <c r="AR141" s="13" t="s">
        <v>55</v>
      </c>
      <c r="AS141" s="13" t="s">
        <v>55</v>
      </c>
      <c r="AT141" s="13" t="s">
        <v>55</v>
      </c>
      <c r="AU141" s="31" t="s">
        <v>55</v>
      </c>
      <c r="AV141" s="13" t="s">
        <v>55</v>
      </c>
      <c r="AW141" s="13" t="s">
        <v>55</v>
      </c>
      <c r="AX141" s="13" t="s">
        <v>55</v>
      </c>
      <c r="AY141" s="31" t="s">
        <v>55</v>
      </c>
      <c r="AZ141" s="13" t="s">
        <v>55</v>
      </c>
      <c r="BA141" s="13" t="s">
        <v>55</v>
      </c>
      <c r="BB141" s="13" t="s">
        <v>55</v>
      </c>
      <c r="BC141" s="31" t="s">
        <v>55</v>
      </c>
      <c r="BD141" s="13" t="s">
        <v>55</v>
      </c>
      <c r="BE141" s="13" t="s">
        <v>55</v>
      </c>
      <c r="BF141" s="33" t="s">
        <v>55</v>
      </c>
    </row>
    <row r="142" spans="1:58" s="1" customFormat="1" x14ac:dyDescent="0.2">
      <c r="A142" s="2" t="s">
        <v>195</v>
      </c>
      <c r="B142" s="3">
        <v>7168551</v>
      </c>
      <c r="C142" s="7" t="s">
        <v>445</v>
      </c>
      <c r="D142" s="7"/>
      <c r="E142" s="8" t="s">
        <v>434</v>
      </c>
      <c r="F142" s="8" t="s">
        <v>439</v>
      </c>
      <c r="G142" s="30">
        <v>20699738.444586199</v>
      </c>
      <c r="H142" s="13">
        <v>19981869.474157698</v>
      </c>
      <c r="I142" s="13">
        <v>20424832.892988801</v>
      </c>
      <c r="J142" s="13" t="s">
        <v>55</v>
      </c>
      <c r="K142" s="30">
        <v>20164863.0482007</v>
      </c>
      <c r="L142" s="13">
        <v>19801188.163366601</v>
      </c>
      <c r="M142" s="13" t="s">
        <v>55</v>
      </c>
      <c r="N142" s="13">
        <v>19018933.5530934</v>
      </c>
      <c r="O142" s="30">
        <v>18099194.467420299</v>
      </c>
      <c r="P142" s="13">
        <v>17023316.251398999</v>
      </c>
      <c r="Q142" s="13">
        <v>16019791.062101001</v>
      </c>
      <c r="R142" s="13">
        <v>16111593.476419101</v>
      </c>
      <c r="S142" s="30">
        <v>15499140.587973399</v>
      </c>
      <c r="T142" s="13">
        <v>15483347.090095101</v>
      </c>
      <c r="U142" s="13">
        <v>15903370.7079826</v>
      </c>
      <c r="V142" s="13" t="s">
        <v>55</v>
      </c>
      <c r="W142" s="30">
        <v>15098433.7787342</v>
      </c>
      <c r="X142" s="13" t="s">
        <v>55</v>
      </c>
      <c r="Y142" s="13" t="s">
        <v>55</v>
      </c>
      <c r="Z142" s="13" t="s">
        <v>55</v>
      </c>
      <c r="AA142" s="30">
        <v>16478775.4161095</v>
      </c>
      <c r="AB142" s="13" t="s">
        <v>55</v>
      </c>
      <c r="AC142" s="13" t="s">
        <v>55</v>
      </c>
      <c r="AD142" s="13" t="s">
        <v>55</v>
      </c>
      <c r="AE142" s="30">
        <v>14822717.6055831</v>
      </c>
      <c r="AF142" s="13" t="s">
        <v>55</v>
      </c>
      <c r="AG142" s="13" t="s">
        <v>55</v>
      </c>
      <c r="AH142" s="13" t="s">
        <v>55</v>
      </c>
      <c r="AI142" s="30">
        <v>15547195.7492684</v>
      </c>
      <c r="AJ142" s="13" t="s">
        <v>55</v>
      </c>
      <c r="AK142" s="13" t="s">
        <v>55</v>
      </c>
      <c r="AL142" s="13" t="s">
        <v>55</v>
      </c>
      <c r="AM142" s="30">
        <v>13086466.761143999</v>
      </c>
      <c r="AN142" s="13" t="s">
        <v>55</v>
      </c>
      <c r="AO142" s="13" t="s">
        <v>55</v>
      </c>
      <c r="AP142" s="13" t="s">
        <v>55</v>
      </c>
      <c r="AQ142" s="30">
        <v>11630354.971919401</v>
      </c>
      <c r="AR142" s="13" t="s">
        <v>55</v>
      </c>
      <c r="AS142" s="13" t="s">
        <v>55</v>
      </c>
      <c r="AT142" s="13" t="s">
        <v>55</v>
      </c>
      <c r="AU142" s="31" t="s">
        <v>55</v>
      </c>
      <c r="AV142" s="13" t="s">
        <v>55</v>
      </c>
      <c r="AW142" s="13" t="s">
        <v>55</v>
      </c>
      <c r="AX142" s="13" t="s">
        <v>55</v>
      </c>
      <c r="AY142" s="31" t="s">
        <v>55</v>
      </c>
      <c r="AZ142" s="13" t="s">
        <v>55</v>
      </c>
      <c r="BA142" s="13" t="s">
        <v>55</v>
      </c>
      <c r="BB142" s="13" t="s">
        <v>55</v>
      </c>
      <c r="BC142" s="31" t="s">
        <v>55</v>
      </c>
      <c r="BD142" s="13" t="s">
        <v>55</v>
      </c>
      <c r="BE142" s="13" t="s">
        <v>55</v>
      </c>
      <c r="BF142" s="33" t="s">
        <v>55</v>
      </c>
    </row>
    <row r="143" spans="1:58" s="1" customFormat="1" x14ac:dyDescent="0.2">
      <c r="A143" s="2" t="s">
        <v>196</v>
      </c>
      <c r="B143" s="3">
        <v>4306720</v>
      </c>
      <c r="C143" s="7" t="s">
        <v>445</v>
      </c>
      <c r="D143" s="7"/>
      <c r="E143" s="8" t="s">
        <v>447</v>
      </c>
      <c r="F143" s="8" t="s">
        <v>439</v>
      </c>
      <c r="G143" s="30">
        <v>22423274.372209001</v>
      </c>
      <c r="H143" s="13">
        <v>21229373.2341903</v>
      </c>
      <c r="I143" s="13">
        <v>20668351.768095199</v>
      </c>
      <c r="J143" s="13">
        <v>21104933.831763901</v>
      </c>
      <c r="K143" s="30">
        <v>22027307.559109699</v>
      </c>
      <c r="L143" s="13" t="s">
        <v>55</v>
      </c>
      <c r="M143" s="13" t="s">
        <v>55</v>
      </c>
      <c r="N143" s="13">
        <v>20831201.355187301</v>
      </c>
      <c r="O143" s="30">
        <v>20596819.073001899</v>
      </c>
      <c r="P143" s="13" t="s">
        <v>55</v>
      </c>
      <c r="Q143" s="13" t="s">
        <v>55</v>
      </c>
      <c r="R143" s="13" t="s">
        <v>55</v>
      </c>
      <c r="S143" s="30">
        <v>17655844.403912202</v>
      </c>
      <c r="T143" s="13" t="s">
        <v>55</v>
      </c>
      <c r="U143" s="13" t="s">
        <v>55</v>
      </c>
      <c r="V143" s="13" t="s">
        <v>55</v>
      </c>
      <c r="W143" s="30">
        <v>18480223.185076401</v>
      </c>
      <c r="X143" s="13" t="s">
        <v>55</v>
      </c>
      <c r="Y143" s="13" t="s">
        <v>55</v>
      </c>
      <c r="Z143" s="13" t="s">
        <v>55</v>
      </c>
      <c r="AA143" s="30">
        <v>19049993.8524905</v>
      </c>
      <c r="AB143" s="13" t="s">
        <v>55</v>
      </c>
      <c r="AC143" s="13" t="s">
        <v>55</v>
      </c>
      <c r="AD143" s="13" t="s">
        <v>55</v>
      </c>
      <c r="AE143" s="30">
        <v>13912616.3033312</v>
      </c>
      <c r="AF143" s="13" t="s">
        <v>55</v>
      </c>
      <c r="AG143" s="13" t="s">
        <v>55</v>
      </c>
      <c r="AH143" s="13" t="s">
        <v>55</v>
      </c>
      <c r="AI143" s="30">
        <v>14681773.602341</v>
      </c>
      <c r="AJ143" s="13" t="s">
        <v>55</v>
      </c>
      <c r="AK143" s="13" t="s">
        <v>55</v>
      </c>
      <c r="AL143" s="13" t="s">
        <v>55</v>
      </c>
      <c r="AM143" s="30">
        <v>15790705.6815254</v>
      </c>
      <c r="AN143" s="13" t="s">
        <v>55</v>
      </c>
      <c r="AO143" s="13" t="s">
        <v>55</v>
      </c>
      <c r="AP143" s="13" t="s">
        <v>55</v>
      </c>
      <c r="AQ143" s="30">
        <v>16003827.7172118</v>
      </c>
      <c r="AR143" s="13" t="s">
        <v>55</v>
      </c>
      <c r="AS143" s="13" t="s">
        <v>55</v>
      </c>
      <c r="AT143" s="13" t="s">
        <v>55</v>
      </c>
      <c r="AU143" s="30">
        <v>15715906.976744199</v>
      </c>
      <c r="AV143" s="13" t="s">
        <v>55</v>
      </c>
      <c r="AW143" s="13" t="s">
        <v>55</v>
      </c>
      <c r="AX143" s="13" t="s">
        <v>55</v>
      </c>
      <c r="AY143" s="30">
        <v>13215162.795866201</v>
      </c>
      <c r="AZ143" s="13" t="s">
        <v>55</v>
      </c>
      <c r="BA143" s="13" t="s">
        <v>55</v>
      </c>
      <c r="BB143" s="13" t="s">
        <v>55</v>
      </c>
      <c r="BC143" s="30">
        <v>9308901.4383043405</v>
      </c>
      <c r="BD143" s="13" t="s">
        <v>55</v>
      </c>
      <c r="BE143" s="13" t="s">
        <v>55</v>
      </c>
      <c r="BF143" s="14">
        <v>5422169.7639119998</v>
      </c>
    </row>
    <row r="144" spans="1:58" s="1" customFormat="1" x14ac:dyDescent="0.2">
      <c r="A144" s="2" t="s">
        <v>197</v>
      </c>
      <c r="B144" s="3">
        <v>4252702</v>
      </c>
      <c r="C144" s="7" t="s">
        <v>476</v>
      </c>
      <c r="D144" s="7"/>
      <c r="E144" s="8" t="s">
        <v>447</v>
      </c>
      <c r="F144" s="8" t="s">
        <v>439</v>
      </c>
      <c r="G144" s="30">
        <v>8242319.49196776</v>
      </c>
      <c r="H144" s="13" t="s">
        <v>55</v>
      </c>
      <c r="I144" s="13" t="s">
        <v>55</v>
      </c>
      <c r="J144" s="13" t="s">
        <v>55</v>
      </c>
      <c r="K144" s="30">
        <v>11649634.9526178</v>
      </c>
      <c r="L144" s="13" t="s">
        <v>55</v>
      </c>
      <c r="M144" s="13" t="s">
        <v>55</v>
      </c>
      <c r="N144" s="13" t="s">
        <v>55</v>
      </c>
      <c r="O144" s="30">
        <v>11481076.341022599</v>
      </c>
      <c r="P144" s="13" t="s">
        <v>55</v>
      </c>
      <c r="Q144" s="13" t="s">
        <v>55</v>
      </c>
      <c r="R144" s="13" t="s">
        <v>55</v>
      </c>
      <c r="S144" s="30">
        <v>8701546.6256875694</v>
      </c>
      <c r="T144" s="13" t="s">
        <v>55</v>
      </c>
      <c r="U144" s="13" t="s">
        <v>55</v>
      </c>
      <c r="V144" s="13" t="s">
        <v>55</v>
      </c>
      <c r="W144" s="30">
        <v>7659320.41234715</v>
      </c>
      <c r="X144" s="13" t="s">
        <v>55</v>
      </c>
      <c r="Y144" s="13" t="s">
        <v>55</v>
      </c>
      <c r="Z144" s="13" t="s">
        <v>55</v>
      </c>
      <c r="AA144" s="30">
        <v>8411004.5030506998</v>
      </c>
      <c r="AB144" s="13" t="s">
        <v>55</v>
      </c>
      <c r="AC144" s="13" t="s">
        <v>55</v>
      </c>
      <c r="AD144" s="13" t="s">
        <v>55</v>
      </c>
      <c r="AE144" s="30">
        <v>10097259.6589683</v>
      </c>
      <c r="AF144" s="13" t="s">
        <v>55</v>
      </c>
      <c r="AG144" s="13" t="s">
        <v>55</v>
      </c>
      <c r="AH144" s="13" t="s">
        <v>55</v>
      </c>
      <c r="AI144" s="30">
        <v>9660988.4490990303</v>
      </c>
      <c r="AJ144" s="13" t="s">
        <v>55</v>
      </c>
      <c r="AK144" s="13" t="s">
        <v>55</v>
      </c>
      <c r="AL144" s="13" t="s">
        <v>55</v>
      </c>
      <c r="AM144" s="30">
        <v>12682243.1396547</v>
      </c>
      <c r="AN144" s="13" t="s">
        <v>55</v>
      </c>
      <c r="AO144" s="13" t="s">
        <v>55</v>
      </c>
      <c r="AP144" s="13" t="s">
        <v>55</v>
      </c>
      <c r="AQ144" s="30">
        <v>10842306.0786257</v>
      </c>
      <c r="AR144" s="13" t="s">
        <v>55</v>
      </c>
      <c r="AS144" s="13" t="s">
        <v>55</v>
      </c>
      <c r="AT144" s="13" t="s">
        <v>55</v>
      </c>
      <c r="AU144" s="30">
        <v>9285283.4001603909</v>
      </c>
      <c r="AV144" s="13" t="s">
        <v>55</v>
      </c>
      <c r="AW144" s="13" t="s">
        <v>55</v>
      </c>
      <c r="AX144" s="13" t="s">
        <v>55</v>
      </c>
      <c r="AY144" s="30">
        <v>8330925.65840647</v>
      </c>
      <c r="AZ144" s="13" t="s">
        <v>55</v>
      </c>
      <c r="BA144" s="13" t="s">
        <v>55</v>
      </c>
      <c r="BB144" s="13" t="s">
        <v>55</v>
      </c>
      <c r="BC144" s="30">
        <v>5631945.4958365001</v>
      </c>
      <c r="BD144" s="13" t="s">
        <v>55</v>
      </c>
      <c r="BE144" s="13" t="s">
        <v>55</v>
      </c>
      <c r="BF144" s="33" t="s">
        <v>55</v>
      </c>
    </row>
    <row r="145" spans="1:58" x14ac:dyDescent="0.2">
      <c r="A145" s="18" t="s">
        <v>198</v>
      </c>
      <c r="B145" s="18">
        <v>4307395</v>
      </c>
      <c r="C145" s="19" t="s">
        <v>436</v>
      </c>
      <c r="D145" s="19" t="s">
        <v>516</v>
      </c>
      <c r="E145" s="20" t="s">
        <v>434</v>
      </c>
      <c r="F145" s="20" t="s">
        <v>439</v>
      </c>
      <c r="G145" s="30">
        <v>95356082.468247995</v>
      </c>
      <c r="H145" s="13" t="s">
        <v>55</v>
      </c>
      <c r="I145" s="13">
        <v>93827337.035212606</v>
      </c>
      <c r="J145" s="13">
        <v>96818154.860486805</v>
      </c>
      <c r="K145" s="30">
        <v>93404447.470327094</v>
      </c>
      <c r="L145" s="13">
        <v>91423111.849047199</v>
      </c>
      <c r="M145" s="13">
        <v>90343572.036982596</v>
      </c>
      <c r="N145" s="13">
        <v>86157890.303085804</v>
      </c>
      <c r="O145" s="30">
        <v>83999931.991544902</v>
      </c>
      <c r="P145" s="13">
        <v>74363895.417329296</v>
      </c>
      <c r="Q145" s="13">
        <v>68479432.923290297</v>
      </c>
      <c r="R145" s="13">
        <v>65111940.977125101</v>
      </c>
      <c r="S145" s="30">
        <v>66238033.290726602</v>
      </c>
      <c r="T145" s="13">
        <v>59019675.993284799</v>
      </c>
      <c r="U145" s="13">
        <v>60485104.6975566</v>
      </c>
      <c r="V145" s="13">
        <v>61493739.048811004</v>
      </c>
      <c r="W145" s="30">
        <v>59308293.760995701</v>
      </c>
      <c r="X145" s="13">
        <v>56480891.263521098</v>
      </c>
      <c r="Y145" s="13">
        <v>57155263.467987999</v>
      </c>
      <c r="Z145" s="13">
        <v>59838811.789648198</v>
      </c>
      <c r="AA145" s="30">
        <v>57508165.890543602</v>
      </c>
      <c r="AB145" s="13">
        <v>54366411.904618502</v>
      </c>
      <c r="AC145" s="13">
        <v>51354609.189468302</v>
      </c>
      <c r="AD145" s="13" t="s">
        <v>55</v>
      </c>
      <c r="AE145" s="30">
        <v>50030623.210302897</v>
      </c>
      <c r="AF145" s="13" t="s">
        <v>55</v>
      </c>
      <c r="AG145" s="13" t="s">
        <v>55</v>
      </c>
      <c r="AH145" s="13" t="s">
        <v>55</v>
      </c>
      <c r="AI145" s="30">
        <v>46145927.768365897</v>
      </c>
      <c r="AJ145" s="13" t="s">
        <v>55</v>
      </c>
      <c r="AK145" s="13" t="s">
        <v>55</v>
      </c>
      <c r="AL145" s="13" t="s">
        <v>55</v>
      </c>
      <c r="AM145" s="30">
        <v>41585752.061324403</v>
      </c>
      <c r="AN145" s="13" t="s">
        <v>55</v>
      </c>
      <c r="AO145" s="13" t="s">
        <v>55</v>
      </c>
      <c r="AP145" s="13" t="s">
        <v>55</v>
      </c>
      <c r="AQ145" s="30">
        <v>34628202.180376597</v>
      </c>
      <c r="AR145" s="13" t="s">
        <v>55</v>
      </c>
      <c r="AS145" s="13" t="s">
        <v>55</v>
      </c>
      <c r="AT145" s="13" t="s">
        <v>55</v>
      </c>
      <c r="AU145" s="30">
        <v>27500803.047313601</v>
      </c>
      <c r="AV145" s="13" t="s">
        <v>55</v>
      </c>
      <c r="AW145" s="13" t="s">
        <v>55</v>
      </c>
      <c r="AX145" s="13" t="s">
        <v>55</v>
      </c>
      <c r="AY145" s="31" t="s">
        <v>55</v>
      </c>
      <c r="AZ145" s="13" t="s">
        <v>55</v>
      </c>
      <c r="BA145" s="13" t="s">
        <v>55</v>
      </c>
      <c r="BB145" s="13" t="s">
        <v>55</v>
      </c>
      <c r="BC145" s="31" t="s">
        <v>55</v>
      </c>
      <c r="BD145" s="13" t="s">
        <v>55</v>
      </c>
      <c r="BE145" s="13" t="s">
        <v>55</v>
      </c>
      <c r="BF145" s="33" t="s">
        <v>55</v>
      </c>
    </row>
    <row r="146" spans="1:58" s="1" customFormat="1" x14ac:dyDescent="0.2">
      <c r="A146" s="2" t="s">
        <v>199</v>
      </c>
      <c r="B146" s="3">
        <v>4309142</v>
      </c>
      <c r="C146" s="7" t="s">
        <v>445</v>
      </c>
      <c r="D146" s="7"/>
      <c r="E146" s="8" t="s">
        <v>443</v>
      </c>
      <c r="F146" s="8" t="s">
        <v>439</v>
      </c>
      <c r="G146" s="30">
        <v>25782504.639563899</v>
      </c>
      <c r="H146" s="13">
        <v>24000850.540460799</v>
      </c>
      <c r="I146" s="13" t="s">
        <v>55</v>
      </c>
      <c r="J146" s="13" t="s">
        <v>55</v>
      </c>
      <c r="K146" s="30">
        <v>23802226.804772802</v>
      </c>
      <c r="L146" s="13" t="s">
        <v>55</v>
      </c>
      <c r="M146" s="13" t="s">
        <v>55</v>
      </c>
      <c r="N146" s="13" t="s">
        <v>55</v>
      </c>
      <c r="O146" s="30">
        <v>19554277.946267199</v>
      </c>
      <c r="P146" s="13" t="s">
        <v>55</v>
      </c>
      <c r="Q146" s="13" t="s">
        <v>55</v>
      </c>
      <c r="R146" s="13" t="s">
        <v>55</v>
      </c>
      <c r="S146" s="30">
        <v>15686454.494535301</v>
      </c>
      <c r="T146" s="13" t="s">
        <v>55</v>
      </c>
      <c r="U146" s="13" t="s">
        <v>55</v>
      </c>
      <c r="V146" s="13" t="s">
        <v>55</v>
      </c>
      <c r="W146" s="30">
        <v>15091476.3656455</v>
      </c>
      <c r="X146" s="13" t="s">
        <v>55</v>
      </c>
      <c r="Y146" s="13" t="s">
        <v>55</v>
      </c>
      <c r="Z146" s="13" t="s">
        <v>55</v>
      </c>
      <c r="AA146" s="30">
        <v>13554336.7605699</v>
      </c>
      <c r="AB146" s="13" t="s">
        <v>55</v>
      </c>
      <c r="AC146" s="13" t="s">
        <v>55</v>
      </c>
      <c r="AD146" s="13" t="s">
        <v>55</v>
      </c>
      <c r="AE146" s="30">
        <v>9255878.2646233607</v>
      </c>
      <c r="AF146" s="13" t="s">
        <v>55</v>
      </c>
      <c r="AG146" s="13" t="s">
        <v>55</v>
      </c>
      <c r="AH146" s="13" t="s">
        <v>55</v>
      </c>
      <c r="AI146" s="30">
        <v>8619603.4190666899</v>
      </c>
      <c r="AJ146" s="13" t="s">
        <v>55</v>
      </c>
      <c r="AK146" s="13" t="s">
        <v>55</v>
      </c>
      <c r="AL146" s="13" t="s">
        <v>55</v>
      </c>
      <c r="AM146" s="30">
        <v>7433033.5287297098</v>
      </c>
      <c r="AN146" s="13" t="s">
        <v>55</v>
      </c>
      <c r="AO146" s="13" t="s">
        <v>55</v>
      </c>
      <c r="AP146" s="13" t="s">
        <v>55</v>
      </c>
      <c r="AQ146" s="30">
        <v>6433556.9871159596</v>
      </c>
      <c r="AR146" s="13" t="s">
        <v>55</v>
      </c>
      <c r="AS146" s="13" t="s">
        <v>55</v>
      </c>
      <c r="AT146" s="13" t="s">
        <v>55</v>
      </c>
      <c r="AU146" s="30">
        <v>4932994.7072975095</v>
      </c>
      <c r="AV146" s="13" t="s">
        <v>55</v>
      </c>
      <c r="AW146" s="13" t="s">
        <v>55</v>
      </c>
      <c r="AX146" s="13" t="s">
        <v>55</v>
      </c>
      <c r="AY146" s="30">
        <v>4086919.34024414</v>
      </c>
      <c r="AZ146" s="13" t="s">
        <v>55</v>
      </c>
      <c r="BA146" s="13" t="s">
        <v>55</v>
      </c>
      <c r="BB146" s="13" t="s">
        <v>55</v>
      </c>
      <c r="BC146" s="30">
        <v>3907733.3838001601</v>
      </c>
      <c r="BD146" s="13" t="s">
        <v>55</v>
      </c>
      <c r="BE146" s="13" t="s">
        <v>55</v>
      </c>
      <c r="BF146" s="14">
        <v>2525985.5043720002</v>
      </c>
    </row>
    <row r="147" spans="1:58" s="1" customFormat="1" x14ac:dyDescent="0.2">
      <c r="A147" s="2" t="s">
        <v>200</v>
      </c>
      <c r="B147" s="3">
        <v>4576615</v>
      </c>
      <c r="C147" s="7" t="s">
        <v>446</v>
      </c>
      <c r="D147" s="7"/>
      <c r="E147" s="8" t="s">
        <v>447</v>
      </c>
      <c r="F147" s="8" t="s">
        <v>439</v>
      </c>
      <c r="G147" s="30">
        <v>1866896.1317636101</v>
      </c>
      <c r="H147" s="13" t="s">
        <v>55</v>
      </c>
      <c r="I147" s="13" t="s">
        <v>55</v>
      </c>
      <c r="J147" s="13" t="s">
        <v>55</v>
      </c>
      <c r="K147" s="30">
        <v>1732433.6492144901</v>
      </c>
      <c r="L147" s="13" t="s">
        <v>55</v>
      </c>
      <c r="M147" s="13" t="s">
        <v>55</v>
      </c>
      <c r="N147" s="13" t="s">
        <v>55</v>
      </c>
      <c r="O147" s="30">
        <v>1637331.7403424899</v>
      </c>
      <c r="P147" s="13" t="s">
        <v>55</v>
      </c>
      <c r="Q147" s="13" t="s">
        <v>55</v>
      </c>
      <c r="R147" s="13" t="s">
        <v>55</v>
      </c>
      <c r="S147" s="30">
        <v>1513947.9239971801</v>
      </c>
      <c r="T147" s="13" t="s">
        <v>55</v>
      </c>
      <c r="U147" s="13" t="s">
        <v>55</v>
      </c>
      <c r="V147" s="13" t="s">
        <v>55</v>
      </c>
      <c r="W147" s="30">
        <v>1691854.1082047799</v>
      </c>
      <c r="X147" s="13" t="s">
        <v>55</v>
      </c>
      <c r="Y147" s="13" t="s">
        <v>55</v>
      </c>
      <c r="Z147" s="13" t="s">
        <v>55</v>
      </c>
      <c r="AA147" s="30">
        <v>1289115.6807598299</v>
      </c>
      <c r="AB147" s="13" t="s">
        <v>55</v>
      </c>
      <c r="AC147" s="13" t="s">
        <v>55</v>
      </c>
      <c r="AD147" s="13" t="s">
        <v>55</v>
      </c>
      <c r="AE147" s="30">
        <v>985919.41866321303</v>
      </c>
      <c r="AF147" s="13" t="s">
        <v>55</v>
      </c>
      <c r="AG147" s="13" t="s">
        <v>55</v>
      </c>
      <c r="AH147" s="13" t="s">
        <v>55</v>
      </c>
      <c r="AI147" s="30">
        <v>828391.96057292505</v>
      </c>
      <c r="AJ147" s="13" t="s">
        <v>55</v>
      </c>
      <c r="AK147" s="13" t="s">
        <v>55</v>
      </c>
      <c r="AL147" s="13" t="s">
        <v>55</v>
      </c>
      <c r="AM147" s="30">
        <v>770815.51146611699</v>
      </c>
      <c r="AN147" s="13" t="s">
        <v>55</v>
      </c>
      <c r="AO147" s="13" t="s">
        <v>55</v>
      </c>
      <c r="AP147" s="13" t="s">
        <v>55</v>
      </c>
      <c r="AQ147" s="30">
        <v>643469.27651139698</v>
      </c>
      <c r="AR147" s="13" t="s">
        <v>55</v>
      </c>
      <c r="AS147" s="13" t="s">
        <v>55</v>
      </c>
      <c r="AT147" s="13" t="s">
        <v>55</v>
      </c>
      <c r="AU147" s="30">
        <v>604875.86206896603</v>
      </c>
      <c r="AV147" s="13" t="s">
        <v>55</v>
      </c>
      <c r="AW147" s="13" t="s">
        <v>55</v>
      </c>
      <c r="AX147" s="13" t="s">
        <v>55</v>
      </c>
      <c r="AY147" s="30">
        <v>656165.92319781403</v>
      </c>
      <c r="AZ147" s="13" t="s">
        <v>55</v>
      </c>
      <c r="BA147" s="13" t="s">
        <v>55</v>
      </c>
      <c r="BB147" s="13" t="s">
        <v>55</v>
      </c>
      <c r="BC147" s="31" t="s">
        <v>55</v>
      </c>
      <c r="BD147" s="13" t="s">
        <v>55</v>
      </c>
      <c r="BE147" s="13" t="s">
        <v>55</v>
      </c>
      <c r="BF147" s="33" t="s">
        <v>55</v>
      </c>
    </row>
    <row r="148" spans="1:58" s="1" customFormat="1" ht="12.75" x14ac:dyDescent="0.2">
      <c r="A148" s="2" t="s">
        <v>201</v>
      </c>
      <c r="B148" s="3">
        <v>4327076</v>
      </c>
      <c r="C148" s="2" t="s">
        <v>481</v>
      </c>
      <c r="D148" s="2" t="s">
        <v>517</v>
      </c>
      <c r="E148" s="4" t="s">
        <v>438</v>
      </c>
      <c r="F148" s="4" t="s">
        <v>483</v>
      </c>
      <c r="G148" s="30">
        <v>37457878.849388197</v>
      </c>
      <c r="H148" s="13">
        <v>35140705.199387103</v>
      </c>
      <c r="I148" s="13">
        <v>37467916.349469297</v>
      </c>
      <c r="J148" s="13">
        <v>39304261.739144199</v>
      </c>
      <c r="K148" s="30">
        <v>37639328.936183602</v>
      </c>
      <c r="L148" s="13">
        <v>38845890.850971401</v>
      </c>
      <c r="M148" s="13">
        <v>38113176.658252202</v>
      </c>
      <c r="N148" s="13">
        <v>36106808.900283903</v>
      </c>
      <c r="O148" s="30">
        <v>35036054.284226298</v>
      </c>
      <c r="P148" s="13">
        <v>33790620.545443803</v>
      </c>
      <c r="Q148" s="13">
        <v>29024550.4862478</v>
      </c>
      <c r="R148" s="13">
        <v>30537943.0951709</v>
      </c>
      <c r="S148" s="30">
        <v>29311112.754742999</v>
      </c>
      <c r="T148" s="13">
        <v>28773219.362059299</v>
      </c>
      <c r="U148" s="13">
        <v>29974564.318373799</v>
      </c>
      <c r="V148" s="13">
        <v>31956288.068418901</v>
      </c>
      <c r="W148" s="30">
        <v>29919746.136062901</v>
      </c>
      <c r="X148" s="13">
        <v>30344825.372330401</v>
      </c>
      <c r="Y148" s="13">
        <v>31893250.445659701</v>
      </c>
      <c r="Z148" s="13">
        <v>32539999.840594299</v>
      </c>
      <c r="AA148" s="30">
        <v>31638828.4383789</v>
      </c>
      <c r="AB148" s="13">
        <v>30004372.252664499</v>
      </c>
      <c r="AC148" s="13">
        <v>28741962.239103202</v>
      </c>
      <c r="AD148" s="13">
        <v>25826420.964044198</v>
      </c>
      <c r="AE148" s="30">
        <v>25561156.773868602</v>
      </c>
      <c r="AF148" s="13">
        <v>25706154.422788601</v>
      </c>
      <c r="AG148" s="13">
        <v>26130456.781024899</v>
      </c>
      <c r="AH148" s="13">
        <v>29689086.242458999</v>
      </c>
      <c r="AI148" s="30">
        <v>30351581.857384901</v>
      </c>
      <c r="AJ148" s="13">
        <v>32094848.1846628</v>
      </c>
      <c r="AK148" s="13">
        <v>38850136.438409202</v>
      </c>
      <c r="AL148" s="13">
        <v>25549963.377055001</v>
      </c>
      <c r="AM148" s="30">
        <v>18510819.6985313</v>
      </c>
      <c r="AN148" s="13" t="s">
        <v>55</v>
      </c>
      <c r="AO148" s="13" t="s">
        <v>55</v>
      </c>
      <c r="AP148" s="13" t="s">
        <v>55</v>
      </c>
      <c r="AQ148" s="30">
        <v>8894247.9352494199</v>
      </c>
      <c r="AR148" s="13" t="s">
        <v>55</v>
      </c>
      <c r="AS148" s="13" t="s">
        <v>55</v>
      </c>
      <c r="AT148" s="13" t="s">
        <v>55</v>
      </c>
      <c r="AU148" s="30">
        <v>9345881.3151563797</v>
      </c>
      <c r="AV148" s="13" t="s">
        <v>55</v>
      </c>
      <c r="AW148" s="13" t="s">
        <v>55</v>
      </c>
      <c r="AX148" s="13" t="s">
        <v>55</v>
      </c>
      <c r="AY148" s="30">
        <v>7003596.1138538998</v>
      </c>
      <c r="AZ148" s="13" t="s">
        <v>55</v>
      </c>
      <c r="BA148" s="13" t="s">
        <v>55</v>
      </c>
      <c r="BB148" s="13" t="s">
        <v>55</v>
      </c>
      <c r="BC148" s="30">
        <v>9020265.4049962405</v>
      </c>
      <c r="BD148" s="13" t="s">
        <v>55</v>
      </c>
      <c r="BE148" s="13" t="s">
        <v>55</v>
      </c>
      <c r="BF148" s="33" t="s">
        <v>55</v>
      </c>
    </row>
    <row r="149" spans="1:58" s="1" customFormat="1" ht="12.75" x14ac:dyDescent="0.2">
      <c r="A149" s="29" t="s">
        <v>610</v>
      </c>
      <c r="B149" s="3">
        <v>4189571</v>
      </c>
      <c r="C149" s="9" t="s">
        <v>478</v>
      </c>
      <c r="D149" s="9"/>
      <c r="E149" s="10" t="s">
        <v>450</v>
      </c>
      <c r="F149" s="10" t="s">
        <v>441</v>
      </c>
      <c r="G149" s="36" t="s">
        <v>55</v>
      </c>
      <c r="H149" s="33" t="s">
        <v>55</v>
      </c>
      <c r="I149" s="33" t="s">
        <v>55</v>
      </c>
      <c r="J149" s="33" t="s">
        <v>55</v>
      </c>
      <c r="K149" s="33" t="s">
        <v>55</v>
      </c>
      <c r="L149" s="33" t="s">
        <v>55</v>
      </c>
      <c r="M149" s="33" t="s">
        <v>55</v>
      </c>
      <c r="N149" s="33" t="s">
        <v>55</v>
      </c>
      <c r="O149" s="14">
        <v>36997529.026131198</v>
      </c>
      <c r="P149" s="13" t="s">
        <v>55</v>
      </c>
      <c r="Q149" s="13" t="s">
        <v>55</v>
      </c>
      <c r="R149" s="13" t="s">
        <v>55</v>
      </c>
      <c r="S149" s="14">
        <v>27079334.041850399</v>
      </c>
      <c r="T149" s="13" t="s">
        <v>55</v>
      </c>
      <c r="U149" s="13" t="s">
        <v>55</v>
      </c>
      <c r="V149" s="13" t="s">
        <v>55</v>
      </c>
      <c r="W149" s="14">
        <v>17481440.452476799</v>
      </c>
      <c r="X149" s="13" t="s">
        <v>55</v>
      </c>
      <c r="Y149" s="13" t="s">
        <v>55</v>
      </c>
      <c r="Z149" s="13" t="s">
        <v>55</v>
      </c>
      <c r="AA149" s="14">
        <v>15959335.607911799</v>
      </c>
      <c r="AB149" s="13" t="s">
        <v>55</v>
      </c>
      <c r="AC149" s="13" t="s">
        <v>55</v>
      </c>
      <c r="AD149" s="13" t="s">
        <v>55</v>
      </c>
      <c r="AE149" s="14">
        <v>10524262.177135</v>
      </c>
      <c r="AF149" s="13" t="s">
        <v>55</v>
      </c>
      <c r="AG149" s="13" t="s">
        <v>55</v>
      </c>
      <c r="AH149" s="13" t="s">
        <v>55</v>
      </c>
      <c r="AI149" s="13" t="s">
        <v>55</v>
      </c>
      <c r="AJ149" s="13" t="s">
        <v>55</v>
      </c>
      <c r="AK149" s="13" t="s">
        <v>55</v>
      </c>
      <c r="AL149" s="13" t="s">
        <v>55</v>
      </c>
      <c r="AM149" s="13" t="s">
        <v>55</v>
      </c>
      <c r="AN149" s="13" t="s">
        <v>55</v>
      </c>
      <c r="AO149" s="13" t="s">
        <v>55</v>
      </c>
      <c r="AP149" s="13" t="s">
        <v>55</v>
      </c>
      <c r="AQ149" s="13" t="s">
        <v>55</v>
      </c>
      <c r="AR149" s="13" t="s">
        <v>55</v>
      </c>
      <c r="AS149" s="13" t="s">
        <v>55</v>
      </c>
      <c r="AT149" s="13" t="s">
        <v>55</v>
      </c>
      <c r="AU149" s="13" t="s">
        <v>55</v>
      </c>
      <c r="AV149" s="13" t="s">
        <v>55</v>
      </c>
      <c r="AW149" s="13" t="s">
        <v>55</v>
      </c>
      <c r="AX149" s="13" t="s">
        <v>55</v>
      </c>
      <c r="AY149" s="13" t="s">
        <v>55</v>
      </c>
      <c r="AZ149" s="13" t="s">
        <v>55</v>
      </c>
      <c r="BA149" s="13" t="s">
        <v>55</v>
      </c>
      <c r="BB149" s="13" t="s">
        <v>55</v>
      </c>
      <c r="BC149" s="13" t="s">
        <v>55</v>
      </c>
      <c r="BD149" s="13" t="s">
        <v>55</v>
      </c>
      <c r="BE149" s="13" t="s">
        <v>55</v>
      </c>
      <c r="BF149" s="33" t="s">
        <v>55</v>
      </c>
    </row>
    <row r="150" spans="1:58" x14ac:dyDescent="0.2">
      <c r="A150" s="18" t="s">
        <v>202</v>
      </c>
      <c r="B150" s="18">
        <v>4306512</v>
      </c>
      <c r="C150" s="19" t="s">
        <v>445</v>
      </c>
      <c r="D150" s="19"/>
      <c r="E150" s="20" t="s">
        <v>438</v>
      </c>
      <c r="F150" s="20" t="s">
        <v>439</v>
      </c>
      <c r="G150" s="30">
        <v>193063127.06605601</v>
      </c>
      <c r="H150" s="13" t="s">
        <v>55</v>
      </c>
      <c r="I150" s="13" t="s">
        <v>55</v>
      </c>
      <c r="J150" s="13" t="s">
        <v>55</v>
      </c>
      <c r="K150" s="30">
        <v>191615873.81544599</v>
      </c>
      <c r="L150" s="13" t="s">
        <v>55</v>
      </c>
      <c r="M150" s="13">
        <v>176426104.598039</v>
      </c>
      <c r="N150" s="13" t="s">
        <v>55</v>
      </c>
      <c r="O150" s="30">
        <v>170657568.238213</v>
      </c>
      <c r="P150" s="13" t="s">
        <v>55</v>
      </c>
      <c r="Q150" s="13">
        <v>147785788.68394601</v>
      </c>
      <c r="R150" s="13" t="s">
        <v>55</v>
      </c>
      <c r="S150" s="30">
        <v>147749866.86581701</v>
      </c>
      <c r="T150" s="13" t="s">
        <v>55</v>
      </c>
      <c r="U150" s="13" t="s">
        <v>55</v>
      </c>
      <c r="V150" s="13" t="s">
        <v>55</v>
      </c>
      <c r="W150" s="30">
        <v>152147956.43892601</v>
      </c>
      <c r="X150" s="13" t="s">
        <v>55</v>
      </c>
      <c r="Y150" s="13" t="s">
        <v>55</v>
      </c>
      <c r="Z150" s="13" t="s">
        <v>55</v>
      </c>
      <c r="AA150" s="31" t="s">
        <v>55</v>
      </c>
      <c r="AB150" s="13" t="s">
        <v>55</v>
      </c>
      <c r="AC150" s="13" t="s">
        <v>55</v>
      </c>
      <c r="AD150" s="30">
        <v>173900197.999856</v>
      </c>
      <c r="AE150" s="30">
        <v>173900197.999856</v>
      </c>
      <c r="AF150" s="13" t="s">
        <v>55</v>
      </c>
      <c r="AG150" s="13" t="s">
        <v>55</v>
      </c>
      <c r="AH150" s="30">
        <v>164508805.174804</v>
      </c>
      <c r="AI150" s="30">
        <v>164508805.174804</v>
      </c>
      <c r="AJ150" s="13" t="s">
        <v>55</v>
      </c>
      <c r="AK150" s="13" t="s">
        <v>55</v>
      </c>
      <c r="AL150" s="30">
        <v>136652166.162072</v>
      </c>
      <c r="AM150" s="30">
        <v>136652166.162072</v>
      </c>
      <c r="AN150" s="13" t="s">
        <v>55</v>
      </c>
      <c r="AO150" s="13">
        <v>141718542.83001599</v>
      </c>
      <c r="AP150" s="30">
        <v>127652619.92071401</v>
      </c>
      <c r="AQ150" s="30">
        <v>127652619.92071401</v>
      </c>
      <c r="AR150" s="13" t="s">
        <v>55</v>
      </c>
      <c r="AS150" s="13" t="s">
        <v>55</v>
      </c>
      <c r="AT150" s="30">
        <v>99153121.732157201</v>
      </c>
      <c r="AU150" s="30">
        <v>99153121.732157201</v>
      </c>
      <c r="AV150" s="13" t="s">
        <v>55</v>
      </c>
      <c r="AW150" s="13" t="s">
        <v>55</v>
      </c>
      <c r="AX150" s="30">
        <v>69418644.611305803</v>
      </c>
      <c r="AY150" s="30">
        <v>69418644.611305803</v>
      </c>
      <c r="AZ150" s="13" t="s">
        <v>55</v>
      </c>
      <c r="BA150" s="13" t="s">
        <v>55</v>
      </c>
      <c r="BB150" s="30">
        <v>41585968.962907001</v>
      </c>
      <c r="BC150" s="30">
        <v>41585968.962907001</v>
      </c>
      <c r="BD150" s="13" t="s">
        <v>55</v>
      </c>
      <c r="BE150" s="13" t="s">
        <v>55</v>
      </c>
      <c r="BF150" s="14">
        <v>31329535.734375998</v>
      </c>
    </row>
    <row r="151" spans="1:58" s="28" customFormat="1" ht="12.75" x14ac:dyDescent="0.2">
      <c r="A151" s="9" t="s">
        <v>203</v>
      </c>
      <c r="B151" s="26">
        <v>4183209</v>
      </c>
      <c r="C151" s="9">
        <v>6719</v>
      </c>
      <c r="D151" s="9" t="s">
        <v>518</v>
      </c>
      <c r="E151" s="10" t="s">
        <v>434</v>
      </c>
      <c r="F151" s="10" t="s">
        <v>511</v>
      </c>
      <c r="G151" s="32">
        <v>447937.713854898</v>
      </c>
      <c r="H151" s="27">
        <v>401627.56701291801</v>
      </c>
      <c r="I151" s="27">
        <v>419723.55320705101</v>
      </c>
      <c r="J151" s="27">
        <v>486987.96510986</v>
      </c>
      <c r="K151" s="32">
        <v>510360.79715392098</v>
      </c>
      <c r="L151" s="27">
        <v>481937.65129414701</v>
      </c>
      <c r="M151" s="27">
        <v>473653.65256849001</v>
      </c>
      <c r="N151" s="27">
        <v>493492.65940237499</v>
      </c>
      <c r="O151" s="32">
        <v>471923.38326746901</v>
      </c>
      <c r="P151" s="27">
        <v>488960.94716381002</v>
      </c>
      <c r="Q151" s="27">
        <v>477509.02424868703</v>
      </c>
      <c r="R151" s="27">
        <v>475908.782829709</v>
      </c>
      <c r="S151" s="32">
        <v>494168.09088167298</v>
      </c>
      <c r="T151" s="27">
        <v>523850.72747621703</v>
      </c>
      <c r="U151" s="27">
        <v>568663.97763345705</v>
      </c>
      <c r="V151" s="27">
        <v>643594.37391978095</v>
      </c>
      <c r="W151" s="32">
        <v>562195.35600564105</v>
      </c>
      <c r="X151" s="27">
        <v>578867.21309088799</v>
      </c>
      <c r="Y151" s="27">
        <v>779998.94250234205</v>
      </c>
      <c r="Z151" s="27">
        <v>786136.80200213601</v>
      </c>
      <c r="AA151" s="32">
        <v>728132.84768008406</v>
      </c>
      <c r="AB151" s="27">
        <v>759584.060938159</v>
      </c>
      <c r="AC151" s="27">
        <v>696030.090714655</v>
      </c>
      <c r="AD151" s="27">
        <v>650111.43677994097</v>
      </c>
      <c r="AE151" s="32">
        <v>609909.77768184803</v>
      </c>
      <c r="AF151" s="27">
        <v>602130.28485757101</v>
      </c>
      <c r="AG151" s="27">
        <v>615244.18307338306</v>
      </c>
      <c r="AH151" s="27">
        <v>633910.60932677798</v>
      </c>
      <c r="AI151" s="32">
        <v>618270.13707069203</v>
      </c>
      <c r="AJ151" s="27">
        <v>600172.02069280006</v>
      </c>
      <c r="AK151" s="27">
        <v>606629.68099861301</v>
      </c>
      <c r="AL151" s="27">
        <v>591690.94751786801</v>
      </c>
      <c r="AM151" s="32">
        <v>603659.81705745903</v>
      </c>
      <c r="AN151" s="27">
        <v>602204.77315304999</v>
      </c>
      <c r="AO151" s="27">
        <v>597854.39564860601</v>
      </c>
      <c r="AP151" s="27">
        <v>582307.29635825497</v>
      </c>
      <c r="AQ151" s="32">
        <v>588161.54608523299</v>
      </c>
      <c r="AR151" s="27">
        <v>563887.50020421797</v>
      </c>
      <c r="AS151" s="27">
        <v>554155.67711894796</v>
      </c>
      <c r="AT151" s="27">
        <v>546742.82036843395</v>
      </c>
      <c r="AU151" s="32">
        <v>545435.28468324</v>
      </c>
      <c r="AV151" s="27">
        <v>544420.98732042604</v>
      </c>
      <c r="AW151" s="27">
        <v>530338.63099921297</v>
      </c>
      <c r="AX151" s="27">
        <v>523006.665608635</v>
      </c>
      <c r="AY151" s="32">
        <v>520850.88819392503</v>
      </c>
      <c r="AZ151" s="27">
        <v>656538.13625684998</v>
      </c>
      <c r="BA151" s="27">
        <v>636655.06735334604</v>
      </c>
      <c r="BB151" s="27">
        <v>607820.73599022697</v>
      </c>
      <c r="BC151" s="32">
        <v>583566.38909916906</v>
      </c>
      <c r="BD151" s="27">
        <v>552333.49509999994</v>
      </c>
      <c r="BE151" s="27">
        <v>423566.89955999999</v>
      </c>
      <c r="BF151" s="14">
        <v>372922.76934</v>
      </c>
    </row>
    <row r="152" spans="1:58" s="1" customFormat="1" ht="12.75" x14ac:dyDescent="0.2">
      <c r="A152" s="2" t="s">
        <v>204</v>
      </c>
      <c r="B152" s="3">
        <v>4429536</v>
      </c>
      <c r="C152" s="2" t="s">
        <v>432</v>
      </c>
      <c r="D152" s="2" t="s">
        <v>519</v>
      </c>
      <c r="E152" s="4" t="s">
        <v>434</v>
      </c>
      <c r="F152" s="4" t="s">
        <v>435</v>
      </c>
      <c r="G152" s="30">
        <v>13778161.8627849</v>
      </c>
      <c r="H152" s="13" t="s">
        <v>55</v>
      </c>
      <c r="I152" s="13" t="s">
        <v>55</v>
      </c>
      <c r="J152" s="13" t="s">
        <v>55</v>
      </c>
      <c r="K152" s="30">
        <v>16545898.0574883</v>
      </c>
      <c r="L152" s="13" t="s">
        <v>55</v>
      </c>
      <c r="M152" s="13" t="s">
        <v>55</v>
      </c>
      <c r="N152" s="13" t="s">
        <v>55</v>
      </c>
      <c r="O152" s="30">
        <v>16167356.8605827</v>
      </c>
      <c r="P152" s="13" t="s">
        <v>55</v>
      </c>
      <c r="Q152" s="13" t="s">
        <v>55</v>
      </c>
      <c r="R152" s="13" t="s">
        <v>55</v>
      </c>
      <c r="S152" s="30">
        <v>13729905.4991455</v>
      </c>
      <c r="T152" s="13" t="s">
        <v>55</v>
      </c>
      <c r="U152" s="13" t="s">
        <v>55</v>
      </c>
      <c r="V152" s="13" t="s">
        <v>55</v>
      </c>
      <c r="W152" s="30">
        <v>13732217.3110197</v>
      </c>
      <c r="X152" s="13" t="s">
        <v>55</v>
      </c>
      <c r="Y152" s="13" t="s">
        <v>55</v>
      </c>
      <c r="Z152" s="13" t="s">
        <v>55</v>
      </c>
      <c r="AA152" s="30">
        <v>10597805.339112001</v>
      </c>
      <c r="AB152" s="13" t="s">
        <v>55</v>
      </c>
      <c r="AC152" s="13" t="s">
        <v>55</v>
      </c>
      <c r="AD152" s="13" t="s">
        <v>55</v>
      </c>
      <c r="AE152" s="30">
        <v>7159114.0369810797</v>
      </c>
      <c r="AF152" s="13" t="s">
        <v>55</v>
      </c>
      <c r="AG152" s="13" t="s">
        <v>55</v>
      </c>
      <c r="AH152" s="13" t="s">
        <v>55</v>
      </c>
      <c r="AI152" s="30">
        <v>6861433.5438164202</v>
      </c>
      <c r="AJ152" s="13" t="s">
        <v>55</v>
      </c>
      <c r="AK152" s="13" t="s">
        <v>55</v>
      </c>
      <c r="AL152" s="13" t="s">
        <v>55</v>
      </c>
      <c r="AM152" s="30">
        <v>6643597.0110796196</v>
      </c>
      <c r="AN152" s="13" t="s">
        <v>55</v>
      </c>
      <c r="AO152" s="13" t="s">
        <v>55</v>
      </c>
      <c r="AP152" s="13" t="s">
        <v>55</v>
      </c>
      <c r="AQ152" s="30">
        <v>5048474.7274529198</v>
      </c>
      <c r="AR152" s="13" t="s">
        <v>55</v>
      </c>
      <c r="AS152" s="13" t="s">
        <v>55</v>
      </c>
      <c r="AT152" s="13" t="s">
        <v>55</v>
      </c>
      <c r="AU152" s="30">
        <v>3933696.3913392099</v>
      </c>
      <c r="AV152" s="13" t="s">
        <v>55</v>
      </c>
      <c r="AW152" s="13" t="s">
        <v>55</v>
      </c>
      <c r="AX152" s="13" t="s">
        <v>55</v>
      </c>
      <c r="AY152" s="30">
        <v>2876928.54761639</v>
      </c>
      <c r="AZ152" s="13" t="s">
        <v>55</v>
      </c>
      <c r="BA152" s="13" t="s">
        <v>55</v>
      </c>
      <c r="BB152" s="13" t="s">
        <v>55</v>
      </c>
      <c r="BC152" s="31" t="s">
        <v>55</v>
      </c>
      <c r="BD152" s="13" t="s">
        <v>55</v>
      </c>
      <c r="BE152" s="13" t="s">
        <v>55</v>
      </c>
      <c r="BF152" s="33" t="s">
        <v>55</v>
      </c>
    </row>
    <row r="153" spans="1:58" s="1" customFormat="1" ht="12.75" x14ac:dyDescent="0.2">
      <c r="A153" s="2" t="s">
        <v>205</v>
      </c>
      <c r="B153" s="3">
        <v>4338692</v>
      </c>
      <c r="C153" s="2" t="s">
        <v>481</v>
      </c>
      <c r="D153" s="2" t="s">
        <v>520</v>
      </c>
      <c r="E153" s="4" t="s">
        <v>434</v>
      </c>
      <c r="F153" s="4" t="s">
        <v>483</v>
      </c>
      <c r="G153" s="30">
        <v>6931348.6632256601</v>
      </c>
      <c r="H153" s="13">
        <v>6582774.9743474396</v>
      </c>
      <c r="I153" s="13">
        <v>6913831.4450763501</v>
      </c>
      <c r="J153" s="13">
        <v>7342054.7642707303</v>
      </c>
      <c r="K153" s="30">
        <v>6792058.05496962</v>
      </c>
      <c r="L153" s="13">
        <v>7129698.1875737105</v>
      </c>
      <c r="M153" s="13">
        <v>6629144.0429914398</v>
      </c>
      <c r="N153" s="13">
        <v>6483165.7662607199</v>
      </c>
      <c r="O153" s="30">
        <v>6224371.3813068597</v>
      </c>
      <c r="P153" s="13">
        <v>6371678.5945691196</v>
      </c>
      <c r="Q153" s="13">
        <v>5044681.2847699001</v>
      </c>
      <c r="R153" s="13">
        <v>5347514.5439141504</v>
      </c>
      <c r="S153" s="30">
        <v>5109081.9916988602</v>
      </c>
      <c r="T153" s="13">
        <v>4879359.2613318404</v>
      </c>
      <c r="U153" s="13" t="s">
        <v>55</v>
      </c>
      <c r="V153" s="13">
        <v>5736644.9132844601</v>
      </c>
      <c r="W153" s="30">
        <v>4880156.1568547599</v>
      </c>
      <c r="X153" s="13">
        <v>4811398.9139454598</v>
      </c>
      <c r="Y153" s="13">
        <v>5162933.3474332998</v>
      </c>
      <c r="Z153" s="13">
        <v>5616926.9762326097</v>
      </c>
      <c r="AA153" s="30">
        <v>5090097.1306499401</v>
      </c>
      <c r="AB153" s="13">
        <v>4607570.3016800098</v>
      </c>
      <c r="AC153" s="13" t="s">
        <v>55</v>
      </c>
      <c r="AD153" s="13" t="s">
        <v>55</v>
      </c>
      <c r="AE153" s="30">
        <v>4561522.9872652702</v>
      </c>
      <c r="AF153" s="13" t="s">
        <v>55</v>
      </c>
      <c r="AG153" s="13" t="s">
        <v>55</v>
      </c>
      <c r="AH153" s="13" t="s">
        <v>55</v>
      </c>
      <c r="AI153" s="30">
        <v>5124521.7926998297</v>
      </c>
      <c r="AJ153" s="13" t="s">
        <v>55</v>
      </c>
      <c r="AK153" s="13" t="s">
        <v>55</v>
      </c>
      <c r="AL153" s="13" t="s">
        <v>55</v>
      </c>
      <c r="AM153" s="30">
        <v>3400154.4382890998</v>
      </c>
      <c r="AN153" s="13" t="s">
        <v>55</v>
      </c>
      <c r="AO153" s="13" t="s">
        <v>55</v>
      </c>
      <c r="AP153" s="13" t="s">
        <v>55</v>
      </c>
      <c r="AQ153" s="30">
        <v>1867124.71093492</v>
      </c>
      <c r="AR153" s="13" t="s">
        <v>55</v>
      </c>
      <c r="AS153" s="13" t="s">
        <v>55</v>
      </c>
      <c r="AT153" s="13" t="s">
        <v>55</v>
      </c>
      <c r="AU153" s="30">
        <v>1730508.0994386501</v>
      </c>
      <c r="AV153" s="13" t="s">
        <v>55</v>
      </c>
      <c r="AW153" s="13" t="s">
        <v>55</v>
      </c>
      <c r="AX153" s="13" t="s">
        <v>55</v>
      </c>
      <c r="AY153" s="30">
        <v>1546809.8042639601</v>
      </c>
      <c r="AZ153" s="13" t="s">
        <v>55</v>
      </c>
      <c r="BA153" s="13" t="s">
        <v>55</v>
      </c>
      <c r="BB153" s="13" t="s">
        <v>55</v>
      </c>
      <c r="BC153" s="30">
        <v>1360254.5041635199</v>
      </c>
      <c r="BD153" s="13" t="s">
        <v>55</v>
      </c>
      <c r="BE153" s="13" t="s">
        <v>55</v>
      </c>
      <c r="BF153" s="33" t="s">
        <v>55</v>
      </c>
    </row>
    <row r="154" spans="1:58" x14ac:dyDescent="0.2">
      <c r="A154" s="18" t="s">
        <v>206</v>
      </c>
      <c r="B154" s="18">
        <v>4332958</v>
      </c>
      <c r="C154" s="19" t="s">
        <v>445</v>
      </c>
      <c r="D154" s="19"/>
      <c r="E154" s="20" t="s">
        <v>434</v>
      </c>
      <c r="F154" s="20" t="s">
        <v>439</v>
      </c>
      <c r="G154" s="30">
        <v>25642821.434785102</v>
      </c>
      <c r="H154" s="13" t="s">
        <v>55</v>
      </c>
      <c r="I154" s="13" t="s">
        <v>55</v>
      </c>
      <c r="J154" s="13" t="s">
        <v>55</v>
      </c>
      <c r="K154" s="30">
        <v>26439132.638604701</v>
      </c>
      <c r="L154" s="13" t="s">
        <v>55</v>
      </c>
      <c r="M154" s="13" t="s">
        <v>55</v>
      </c>
      <c r="N154" s="13" t="s">
        <v>55</v>
      </c>
      <c r="O154" s="30">
        <v>24855355.972183902</v>
      </c>
      <c r="P154" s="13" t="s">
        <v>55</v>
      </c>
      <c r="Q154" s="13" t="s">
        <v>55</v>
      </c>
      <c r="R154" s="13" t="s">
        <v>55</v>
      </c>
      <c r="S154" s="30">
        <v>20384489.365063399</v>
      </c>
      <c r="T154" s="13" t="s">
        <v>55</v>
      </c>
      <c r="U154" s="13" t="s">
        <v>55</v>
      </c>
      <c r="V154" s="13" t="s">
        <v>55</v>
      </c>
      <c r="W154" s="30">
        <v>12933596.6965701</v>
      </c>
      <c r="X154" s="13">
        <v>12281425.992517</v>
      </c>
      <c r="Y154" s="13" t="s">
        <v>55</v>
      </c>
      <c r="Z154" s="13" t="s">
        <v>55</v>
      </c>
      <c r="AA154" s="30">
        <v>13166996.787926299</v>
      </c>
      <c r="AB154" s="13">
        <v>12320546.9079304</v>
      </c>
      <c r="AC154" s="13">
        <v>11715174.1278855</v>
      </c>
      <c r="AD154" s="13">
        <v>10741333.613859899</v>
      </c>
      <c r="AE154" s="30">
        <v>10894507.374631301</v>
      </c>
      <c r="AF154" s="13">
        <v>11116901.7991005</v>
      </c>
      <c r="AG154" s="13" t="s">
        <v>55</v>
      </c>
      <c r="AH154" s="13" t="s">
        <v>55</v>
      </c>
      <c r="AI154" s="30">
        <v>9975375.6352995504</v>
      </c>
      <c r="AJ154" s="13" t="s">
        <v>55</v>
      </c>
      <c r="AK154" s="13" t="s">
        <v>55</v>
      </c>
      <c r="AL154" s="13" t="s">
        <v>55</v>
      </c>
      <c r="AM154" s="30">
        <v>9712142.3280082494</v>
      </c>
      <c r="AN154" s="13" t="s">
        <v>55</v>
      </c>
      <c r="AO154" s="13" t="s">
        <v>55</v>
      </c>
      <c r="AP154" s="13" t="s">
        <v>55</v>
      </c>
      <c r="AQ154" s="30">
        <v>9288432.1110009905</v>
      </c>
      <c r="AR154" s="13" t="s">
        <v>55</v>
      </c>
      <c r="AS154" s="13" t="s">
        <v>55</v>
      </c>
      <c r="AT154" s="13" t="s">
        <v>55</v>
      </c>
      <c r="AU154" s="30">
        <v>6745772.0930232601</v>
      </c>
      <c r="AV154" s="13" t="s">
        <v>55</v>
      </c>
      <c r="AW154" s="13" t="s">
        <v>55</v>
      </c>
      <c r="AX154" s="13" t="s">
        <v>55</v>
      </c>
      <c r="AY154" s="30">
        <v>5747295.4137761202</v>
      </c>
      <c r="AZ154" s="13" t="s">
        <v>55</v>
      </c>
      <c r="BA154" s="13" t="s">
        <v>55</v>
      </c>
      <c r="BB154" s="13" t="s">
        <v>55</v>
      </c>
      <c r="BC154" s="30">
        <v>4593362.6040878203</v>
      </c>
      <c r="BD154" s="13" t="s">
        <v>55</v>
      </c>
      <c r="BE154" s="13" t="s">
        <v>55</v>
      </c>
      <c r="BF154" s="14">
        <v>3647589.1483240002</v>
      </c>
    </row>
    <row r="155" spans="1:58" s="1" customFormat="1" ht="12.75" x14ac:dyDescent="0.2">
      <c r="A155" s="2" t="s">
        <v>207</v>
      </c>
      <c r="B155" s="3">
        <v>4424358</v>
      </c>
      <c r="C155" s="2" t="s">
        <v>481</v>
      </c>
      <c r="D155" s="2" t="s">
        <v>521</v>
      </c>
      <c r="E155" s="4" t="s">
        <v>434</v>
      </c>
      <c r="F155" s="4" t="s">
        <v>483</v>
      </c>
      <c r="G155" s="30">
        <v>26331255.002029799</v>
      </c>
      <c r="H155" s="13">
        <v>24102937.463980999</v>
      </c>
      <c r="I155" s="13">
        <v>26204221.784365501</v>
      </c>
      <c r="J155" s="13">
        <v>27436051.357276902</v>
      </c>
      <c r="K155" s="30">
        <v>27172005.478071999</v>
      </c>
      <c r="L155" s="13">
        <v>23044414.064924601</v>
      </c>
      <c r="M155" s="13">
        <v>22153768.4099673</v>
      </c>
      <c r="N155" s="13" t="s">
        <v>55</v>
      </c>
      <c r="O155" s="30">
        <v>18879448.886438102</v>
      </c>
      <c r="P155" s="13" t="s">
        <v>55</v>
      </c>
      <c r="Q155" s="13" t="s">
        <v>55</v>
      </c>
      <c r="R155" s="13">
        <v>18652271.6746682</v>
      </c>
      <c r="S155" s="30">
        <v>19617571.701446202</v>
      </c>
      <c r="T155" s="13" t="s">
        <v>55</v>
      </c>
      <c r="U155" s="13" t="s">
        <v>55</v>
      </c>
      <c r="V155" s="13">
        <v>22272622.4745217</v>
      </c>
      <c r="W155" s="30">
        <v>21551065.472468998</v>
      </c>
      <c r="X155" s="13">
        <v>22526875.627829801</v>
      </c>
      <c r="Y155" s="13">
        <v>23350167.991056599</v>
      </c>
      <c r="Z155" s="13">
        <v>23917785.854334999</v>
      </c>
      <c r="AA155" s="30">
        <v>22797464.306023002</v>
      </c>
      <c r="AB155" s="13">
        <v>23532980.670801502</v>
      </c>
      <c r="AC155" s="13">
        <v>22140057.6738698</v>
      </c>
      <c r="AD155" s="13">
        <v>21706097.246002499</v>
      </c>
      <c r="AE155" s="30">
        <v>21920818.763939898</v>
      </c>
      <c r="AF155" s="13">
        <v>21858707.796101999</v>
      </c>
      <c r="AG155" s="13" t="s">
        <v>55</v>
      </c>
      <c r="AH155" s="13" t="s">
        <v>55</v>
      </c>
      <c r="AI155" s="30">
        <v>23783336.824272301</v>
      </c>
      <c r="AJ155" s="13" t="s">
        <v>55</v>
      </c>
      <c r="AK155" s="13" t="s">
        <v>55</v>
      </c>
      <c r="AL155" s="13" t="s">
        <v>55</v>
      </c>
      <c r="AM155" s="30">
        <v>13998302.145065701</v>
      </c>
      <c r="AN155" s="13" t="s">
        <v>55</v>
      </c>
      <c r="AO155" s="13" t="s">
        <v>55</v>
      </c>
      <c r="AP155" s="13" t="s">
        <v>55</v>
      </c>
      <c r="AQ155" s="30">
        <v>6112509.7456227299</v>
      </c>
      <c r="AR155" s="13" t="s">
        <v>55</v>
      </c>
      <c r="AS155" s="13" t="s">
        <v>55</v>
      </c>
      <c r="AT155" s="13" t="s">
        <v>55</v>
      </c>
      <c r="AU155" s="30">
        <v>4488332.7987169204</v>
      </c>
      <c r="AV155" s="13" t="s">
        <v>55</v>
      </c>
      <c r="AW155" s="13" t="s">
        <v>55</v>
      </c>
      <c r="AX155" s="13" t="s">
        <v>55</v>
      </c>
      <c r="AY155" s="30">
        <v>4149933.0084294998</v>
      </c>
      <c r="AZ155" s="13" t="s">
        <v>55</v>
      </c>
      <c r="BA155" s="13" t="s">
        <v>55</v>
      </c>
      <c r="BB155" s="13" t="s">
        <v>55</v>
      </c>
      <c r="BC155" s="30">
        <v>4242851.7789553497</v>
      </c>
      <c r="BD155" s="13" t="s">
        <v>55</v>
      </c>
      <c r="BE155" s="13" t="s">
        <v>55</v>
      </c>
      <c r="BF155" s="33" t="s">
        <v>55</v>
      </c>
    </row>
    <row r="156" spans="1:58" s="1" customFormat="1" ht="12.75" x14ac:dyDescent="0.2">
      <c r="A156" s="2" t="s">
        <v>208</v>
      </c>
      <c r="B156" s="3">
        <v>4309138</v>
      </c>
      <c r="C156" s="2" t="s">
        <v>476</v>
      </c>
      <c r="D156" s="2"/>
      <c r="E156" s="4" t="s">
        <v>447</v>
      </c>
      <c r="F156" s="4" t="s">
        <v>439</v>
      </c>
      <c r="G156" s="30">
        <v>19330020.733051099</v>
      </c>
      <c r="H156" s="13">
        <v>18925825.4501497</v>
      </c>
      <c r="I156" s="13">
        <v>19795202.483841602</v>
      </c>
      <c r="J156" s="13">
        <v>21496238.1110112</v>
      </c>
      <c r="K156" s="30">
        <v>21607372.257028598</v>
      </c>
      <c r="L156" s="13">
        <v>20600055.862454198</v>
      </c>
      <c r="M156" s="13">
        <v>19297827.197968099</v>
      </c>
      <c r="N156" s="13">
        <v>17021640.264933001</v>
      </c>
      <c r="O156" s="30">
        <v>17856301.1978066</v>
      </c>
      <c r="P156" s="13">
        <v>17324026.624256302</v>
      </c>
      <c r="Q156" s="13">
        <v>16167020.6531433</v>
      </c>
      <c r="R156" s="13">
        <v>14781276.475571901</v>
      </c>
      <c r="S156" s="30">
        <v>13610187.9963808</v>
      </c>
      <c r="T156" s="13">
        <v>11912003.3575825</v>
      </c>
      <c r="U156" s="13">
        <v>12090392.8706643</v>
      </c>
      <c r="V156" s="13">
        <v>10857023.660528</v>
      </c>
      <c r="W156" s="30">
        <v>10293118.1935822</v>
      </c>
      <c r="X156" s="13">
        <v>10000727.918589599</v>
      </c>
      <c r="Y156" s="13">
        <v>9712234.3414811008</v>
      </c>
      <c r="Z156" s="13">
        <v>11049686.767729901</v>
      </c>
      <c r="AA156" s="30">
        <v>11022924.062889</v>
      </c>
      <c r="AB156" s="13">
        <v>10794996.085987801</v>
      </c>
      <c r="AC156" s="13">
        <v>9526956.2652113009</v>
      </c>
      <c r="AD156" s="13">
        <v>9308163.3245305996</v>
      </c>
      <c r="AE156" s="30">
        <v>9807052.0181307998</v>
      </c>
      <c r="AF156" s="13">
        <v>10563718.1409295</v>
      </c>
      <c r="AG156" s="13">
        <v>10323822.702182399</v>
      </c>
      <c r="AH156" s="13">
        <v>10447573.7038818</v>
      </c>
      <c r="AI156" s="30">
        <v>11342477.283228099</v>
      </c>
      <c r="AJ156" s="13">
        <v>10854757.2998726</v>
      </c>
      <c r="AK156" s="13">
        <v>10570106.1187627</v>
      </c>
      <c r="AL156" s="13">
        <v>9822854.6536953691</v>
      </c>
      <c r="AM156" s="30">
        <v>9920786.3630507607</v>
      </c>
      <c r="AN156" s="13">
        <v>9223751.7308788802</v>
      </c>
      <c r="AO156" s="13">
        <v>9400878.6469480693</v>
      </c>
      <c r="AP156" s="13">
        <v>8125241.2816883298</v>
      </c>
      <c r="AQ156" s="30">
        <v>8160109.5143706603</v>
      </c>
      <c r="AR156" s="13">
        <v>7232269.7642503604</v>
      </c>
      <c r="AS156" s="13" t="s">
        <v>55</v>
      </c>
      <c r="AT156" s="13" t="s">
        <v>55</v>
      </c>
      <c r="AU156" s="30">
        <v>7169531.1948676798</v>
      </c>
      <c r="AV156" s="13" t="s">
        <v>55</v>
      </c>
      <c r="AW156" s="13" t="s">
        <v>55</v>
      </c>
      <c r="AX156" s="13" t="s">
        <v>55</v>
      </c>
      <c r="AY156" s="30">
        <v>6441567.6344990497</v>
      </c>
      <c r="AZ156" s="13" t="s">
        <v>55</v>
      </c>
      <c r="BA156" s="13" t="s">
        <v>55</v>
      </c>
      <c r="BB156" s="13" t="s">
        <v>55</v>
      </c>
      <c r="BC156" s="30">
        <v>4350747.9182437696</v>
      </c>
      <c r="BD156" s="13" t="s">
        <v>55</v>
      </c>
      <c r="BE156" s="13" t="s">
        <v>55</v>
      </c>
      <c r="BF156" s="14">
        <v>3166195.3348960001</v>
      </c>
    </row>
    <row r="157" spans="1:58" s="1" customFormat="1" x14ac:dyDescent="0.2">
      <c r="A157" s="2" t="s">
        <v>209</v>
      </c>
      <c r="B157" s="3">
        <v>4306583</v>
      </c>
      <c r="C157" s="7" t="s">
        <v>445</v>
      </c>
      <c r="D157" s="7"/>
      <c r="E157" s="8" t="s">
        <v>434</v>
      </c>
      <c r="F157" s="8" t="s">
        <v>439</v>
      </c>
      <c r="G157" s="30">
        <v>50121891.492199697</v>
      </c>
      <c r="H157" s="13">
        <v>47768810.705199398</v>
      </c>
      <c r="I157" s="13">
        <v>49873847.566163599</v>
      </c>
      <c r="J157" s="13">
        <v>50354563.163456798</v>
      </c>
      <c r="K157" s="30">
        <v>50690231.716147698</v>
      </c>
      <c r="L157" s="13" t="s">
        <v>55</v>
      </c>
      <c r="M157" s="13" t="s">
        <v>55</v>
      </c>
      <c r="N157" s="13">
        <v>47204863.565607503</v>
      </c>
      <c r="O157" s="30">
        <v>46996539.840088204</v>
      </c>
      <c r="P157" s="13">
        <v>44325420.421747103</v>
      </c>
      <c r="Q157" s="13">
        <v>40438936.766558602</v>
      </c>
      <c r="R157" s="13">
        <v>38396635.696130998</v>
      </c>
      <c r="S157" s="30">
        <v>38406373.924657799</v>
      </c>
      <c r="T157" s="13">
        <v>36543775.741466098</v>
      </c>
      <c r="U157" s="13">
        <v>36014983.254215598</v>
      </c>
      <c r="V157" s="13">
        <v>34787293.193873301</v>
      </c>
      <c r="W157" s="30">
        <v>35973968.187039301</v>
      </c>
      <c r="X157" s="13">
        <v>33316717.232744701</v>
      </c>
      <c r="Y157" s="13">
        <v>35587875.033991002</v>
      </c>
      <c r="Z157" s="13">
        <v>36764934.2451341</v>
      </c>
      <c r="AA157" s="30">
        <v>37473278.005747899</v>
      </c>
      <c r="AB157" s="13" t="s">
        <v>55</v>
      </c>
      <c r="AC157" s="13" t="s">
        <v>55</v>
      </c>
      <c r="AD157" s="13" t="s">
        <v>55</v>
      </c>
      <c r="AE157" s="30">
        <v>28556442.7656666</v>
      </c>
      <c r="AF157" s="13" t="s">
        <v>55</v>
      </c>
      <c r="AG157" s="13" t="s">
        <v>55</v>
      </c>
      <c r="AH157" s="13" t="s">
        <v>55</v>
      </c>
      <c r="AI157" s="30">
        <v>23723307.0999538</v>
      </c>
      <c r="AJ157" s="13" t="s">
        <v>55</v>
      </c>
      <c r="AK157" s="13" t="s">
        <v>55</v>
      </c>
      <c r="AL157" s="13" t="s">
        <v>55</v>
      </c>
      <c r="AM157" s="30">
        <v>23372065.6725071</v>
      </c>
      <c r="AN157" s="13" t="s">
        <v>55</v>
      </c>
      <c r="AO157" s="13" t="s">
        <v>55</v>
      </c>
      <c r="AP157" s="13" t="s">
        <v>55</v>
      </c>
      <c r="AQ157" s="30">
        <v>19988054.013875101</v>
      </c>
      <c r="AR157" s="13" t="s">
        <v>55</v>
      </c>
      <c r="AS157" s="13" t="s">
        <v>55</v>
      </c>
      <c r="AT157" s="13" t="s">
        <v>55</v>
      </c>
      <c r="AU157" s="30">
        <v>16893640.577385701</v>
      </c>
      <c r="AV157" s="13" t="s">
        <v>55</v>
      </c>
      <c r="AW157" s="13" t="s">
        <v>55</v>
      </c>
      <c r="AX157" s="13" t="s">
        <v>55</v>
      </c>
      <c r="AY157" s="30">
        <v>13177759.274839999</v>
      </c>
      <c r="AZ157" s="13" t="s">
        <v>55</v>
      </c>
      <c r="BA157" s="13" t="s">
        <v>55</v>
      </c>
      <c r="BB157" s="13" t="s">
        <v>55</v>
      </c>
      <c r="BC157" s="30">
        <v>10791353.520060601</v>
      </c>
      <c r="BD157" s="13" t="s">
        <v>55</v>
      </c>
      <c r="BE157" s="13" t="s">
        <v>55</v>
      </c>
      <c r="BF157" s="14">
        <v>7853295.5064960001</v>
      </c>
    </row>
    <row r="158" spans="1:58" s="1" customFormat="1" x14ac:dyDescent="0.2">
      <c r="A158" s="2" t="s">
        <v>210</v>
      </c>
      <c r="B158" s="3">
        <v>4725204</v>
      </c>
      <c r="C158" s="7" t="s">
        <v>446</v>
      </c>
      <c r="D158" s="7"/>
      <c r="E158" s="8" t="s">
        <v>434</v>
      </c>
      <c r="F158" s="8" t="s">
        <v>439</v>
      </c>
      <c r="G158" s="30">
        <v>8628781.8245084994</v>
      </c>
      <c r="H158" s="13">
        <v>8480812.1670438405</v>
      </c>
      <c r="I158" s="13" t="s">
        <v>55</v>
      </c>
      <c r="J158" s="13" t="s">
        <v>55</v>
      </c>
      <c r="K158" s="30">
        <v>8672429.5564021003</v>
      </c>
      <c r="L158" s="13" t="s">
        <v>55</v>
      </c>
      <c r="M158" s="13" t="s">
        <v>55</v>
      </c>
      <c r="N158" s="13">
        <v>7610834.7831395203</v>
      </c>
      <c r="O158" s="30">
        <v>7580944.9192782501</v>
      </c>
      <c r="P158" s="13">
        <v>7029529.8050303301</v>
      </c>
      <c r="Q158" s="13">
        <v>6573815.0984527804</v>
      </c>
      <c r="R158" s="13">
        <v>6255902.0050833104</v>
      </c>
      <c r="S158" s="30">
        <v>6343203.1193899103</v>
      </c>
      <c r="T158" s="13">
        <v>5857843.1729154997</v>
      </c>
      <c r="U158" s="13">
        <v>5866372.8630922902</v>
      </c>
      <c r="V158" s="13">
        <v>5827467.9659097698</v>
      </c>
      <c r="W158" s="30">
        <v>5417830.0885470398</v>
      </c>
      <c r="X158" s="13">
        <v>5157014.8058641097</v>
      </c>
      <c r="Y158" s="13">
        <v>5176178.2034625504</v>
      </c>
      <c r="Z158" s="13">
        <v>5533971.9127094196</v>
      </c>
      <c r="AA158" s="30">
        <v>5201253.7845605304</v>
      </c>
      <c r="AB158" s="13">
        <v>5098040.5852953596</v>
      </c>
      <c r="AC158" s="13">
        <v>5048170.8090567198</v>
      </c>
      <c r="AD158" s="13">
        <v>5056792.2748773899</v>
      </c>
      <c r="AE158" s="30">
        <v>4832414.1305129901</v>
      </c>
      <c r="AF158" s="13">
        <v>4801640.0299850097</v>
      </c>
      <c r="AG158" s="13">
        <v>4720986.8094514702</v>
      </c>
      <c r="AH158" s="13" t="s">
        <v>55</v>
      </c>
      <c r="AI158" s="30">
        <v>4767362.8523024796</v>
      </c>
      <c r="AJ158" s="13" t="s">
        <v>55</v>
      </c>
      <c r="AK158" s="13" t="s">
        <v>55</v>
      </c>
      <c r="AL158" s="13" t="s">
        <v>55</v>
      </c>
      <c r="AM158" s="30">
        <v>3810815.5114661199</v>
      </c>
      <c r="AN158" s="13" t="s">
        <v>55</v>
      </c>
      <c r="AO158" s="13" t="s">
        <v>55</v>
      </c>
      <c r="AP158" s="13" t="s">
        <v>55</v>
      </c>
      <c r="AQ158" s="30">
        <v>3300844.2352163899</v>
      </c>
      <c r="AR158" s="13" t="s">
        <v>55</v>
      </c>
      <c r="AS158" s="13" t="s">
        <v>55</v>
      </c>
      <c r="AT158" s="13" t="s">
        <v>55</v>
      </c>
      <c r="AU158" s="30">
        <v>2703004.6511627901</v>
      </c>
      <c r="AV158" s="13" t="s">
        <v>55</v>
      </c>
      <c r="AW158" s="13" t="s">
        <v>55</v>
      </c>
      <c r="AX158" s="13" t="s">
        <v>55</v>
      </c>
      <c r="AY158" s="31" t="s">
        <v>55</v>
      </c>
      <c r="AZ158" s="13" t="s">
        <v>55</v>
      </c>
      <c r="BA158" s="13" t="s">
        <v>55</v>
      </c>
      <c r="BB158" s="13" t="s">
        <v>55</v>
      </c>
      <c r="BC158" s="31" t="s">
        <v>55</v>
      </c>
      <c r="BD158" s="13" t="s">
        <v>55</v>
      </c>
      <c r="BE158" s="13" t="s">
        <v>55</v>
      </c>
      <c r="BF158" s="33" t="s">
        <v>55</v>
      </c>
    </row>
    <row r="159" spans="1:58" x14ac:dyDescent="0.2">
      <c r="A159" s="18" t="s">
        <v>211</v>
      </c>
      <c r="B159" s="18">
        <v>4306593</v>
      </c>
      <c r="C159" s="19" t="s">
        <v>445</v>
      </c>
      <c r="D159" s="19"/>
      <c r="E159" s="20" t="s">
        <v>434</v>
      </c>
      <c r="F159" s="20" t="s">
        <v>439</v>
      </c>
      <c r="G159" s="30">
        <v>32649780.2006611</v>
      </c>
      <c r="H159" s="13" t="s">
        <v>55</v>
      </c>
      <c r="I159" s="13" t="s">
        <v>55</v>
      </c>
      <c r="J159" s="13" t="s">
        <v>55</v>
      </c>
      <c r="K159" s="30">
        <v>31675668.7025785</v>
      </c>
      <c r="L159" s="13" t="s">
        <v>55</v>
      </c>
      <c r="M159" s="13" t="s">
        <v>55</v>
      </c>
      <c r="N159" s="13" t="s">
        <v>55</v>
      </c>
      <c r="O159" s="30">
        <v>27854261.863186602</v>
      </c>
      <c r="P159" s="13" t="s">
        <v>55</v>
      </c>
      <c r="Q159" s="13" t="s">
        <v>55</v>
      </c>
      <c r="R159" s="13" t="s">
        <v>55</v>
      </c>
      <c r="S159" s="30">
        <v>23331327.033276401</v>
      </c>
      <c r="T159" s="13" t="s">
        <v>55</v>
      </c>
      <c r="U159" s="13" t="s">
        <v>55</v>
      </c>
      <c r="V159" s="13" t="s">
        <v>55</v>
      </c>
      <c r="W159" s="30">
        <v>22257024.732105199</v>
      </c>
      <c r="X159" s="13" t="s">
        <v>55</v>
      </c>
      <c r="Y159" s="13" t="s">
        <v>55</v>
      </c>
      <c r="Z159" s="13" t="s">
        <v>55</v>
      </c>
      <c r="AA159" s="30">
        <v>24832997.064564198</v>
      </c>
      <c r="AB159" s="13" t="s">
        <v>55</v>
      </c>
      <c r="AC159" s="13" t="s">
        <v>55</v>
      </c>
      <c r="AD159" s="13" t="s">
        <v>55</v>
      </c>
      <c r="AE159" s="30">
        <v>22247537.952370699</v>
      </c>
      <c r="AF159" s="13" t="s">
        <v>55</v>
      </c>
      <c r="AG159" s="13" t="s">
        <v>55</v>
      </c>
      <c r="AH159" s="13" t="s">
        <v>55</v>
      </c>
      <c r="AI159" s="30">
        <v>20588861.0811643</v>
      </c>
      <c r="AJ159" s="13" t="s">
        <v>55</v>
      </c>
      <c r="AK159" s="13" t="s">
        <v>55</v>
      </c>
      <c r="AL159" s="13" t="s">
        <v>55</v>
      </c>
      <c r="AM159" s="30">
        <v>17365681.203298099</v>
      </c>
      <c r="AN159" s="13" t="s">
        <v>55</v>
      </c>
      <c r="AO159" s="13" t="s">
        <v>55</v>
      </c>
      <c r="AP159" s="13" t="s">
        <v>55</v>
      </c>
      <c r="AQ159" s="30">
        <v>13933163.858605901</v>
      </c>
      <c r="AR159" s="13" t="s">
        <v>55</v>
      </c>
      <c r="AS159" s="13" t="s">
        <v>55</v>
      </c>
      <c r="AT159" s="13" t="s">
        <v>55</v>
      </c>
      <c r="AU159" s="30">
        <v>11270484.5228549</v>
      </c>
      <c r="AV159" s="13">
        <v>10870265.682422001</v>
      </c>
      <c r="AW159" s="13" t="s">
        <v>55</v>
      </c>
      <c r="AX159" s="13" t="s">
        <v>55</v>
      </c>
      <c r="AY159" s="30">
        <v>9808970.0442906097</v>
      </c>
      <c r="AZ159" s="13" t="s">
        <v>55</v>
      </c>
      <c r="BA159" s="13" t="s">
        <v>55</v>
      </c>
      <c r="BB159" s="13" t="s">
        <v>55</v>
      </c>
      <c r="BC159" s="30">
        <v>8076900.6813020697</v>
      </c>
      <c r="BD159" s="13" t="s">
        <v>55</v>
      </c>
      <c r="BE159" s="13" t="s">
        <v>55</v>
      </c>
      <c r="BF159" s="14">
        <v>6083286.4068679996</v>
      </c>
    </row>
    <row r="160" spans="1:58" x14ac:dyDescent="0.2">
      <c r="A160" s="18" t="s">
        <v>212</v>
      </c>
      <c r="B160" s="18">
        <v>10443562</v>
      </c>
      <c r="C160" s="19" t="s">
        <v>446</v>
      </c>
      <c r="D160" s="19"/>
      <c r="E160" s="20" t="s">
        <v>434</v>
      </c>
      <c r="F160" s="20" t="s">
        <v>439</v>
      </c>
      <c r="G160" s="31">
        <f>31565062*0.140562</f>
        <v>4436848.2448439999</v>
      </c>
      <c r="H160" s="13" t="s">
        <v>55</v>
      </c>
      <c r="I160" s="13" t="s">
        <v>55</v>
      </c>
      <c r="J160" s="31">
        <f>27759994*0.140562</f>
        <v>3902000.2766279997</v>
      </c>
      <c r="K160" s="31">
        <f>27759994*0.140562</f>
        <v>3902000.2766279997</v>
      </c>
      <c r="L160" s="13" t="s">
        <v>55</v>
      </c>
      <c r="M160" s="13" t="s">
        <v>55</v>
      </c>
      <c r="N160" s="30">
        <v>4490215.66645223</v>
      </c>
      <c r="O160" s="30">
        <v>4490215.66645223</v>
      </c>
      <c r="P160" s="13" t="s">
        <v>55</v>
      </c>
      <c r="Q160" s="13" t="s">
        <v>55</v>
      </c>
      <c r="R160" s="30">
        <v>3780746.5280271098</v>
      </c>
      <c r="S160" s="30">
        <v>3780746.5280271098</v>
      </c>
      <c r="T160" s="13" t="s">
        <v>55</v>
      </c>
      <c r="U160" s="13" t="s">
        <v>55</v>
      </c>
      <c r="V160" s="30">
        <v>3590313.18609419</v>
      </c>
      <c r="W160" s="30">
        <v>3590313.18609419</v>
      </c>
      <c r="X160" s="13" t="s">
        <v>55</v>
      </c>
      <c r="Y160" s="13" t="s">
        <v>55</v>
      </c>
      <c r="Z160" s="30">
        <v>4219915.3180567697</v>
      </c>
      <c r="AA160" s="30">
        <v>4219915.3180567697</v>
      </c>
      <c r="AB160" s="13" t="s">
        <v>55</v>
      </c>
      <c r="AC160" s="13" t="s">
        <v>55</v>
      </c>
      <c r="AD160" s="30">
        <v>4118871.2857040102</v>
      </c>
      <c r="AE160" s="30">
        <v>4118871.2857040102</v>
      </c>
      <c r="AF160" s="13" t="s">
        <v>55</v>
      </c>
      <c r="AG160" s="13" t="s">
        <v>55</v>
      </c>
      <c r="AH160" s="30">
        <v>3480200.2156168199</v>
      </c>
      <c r="AI160" s="30">
        <v>3480200.2156168199</v>
      </c>
      <c r="AJ160" s="13" t="s">
        <v>55</v>
      </c>
      <c r="AK160" s="13" t="s">
        <v>55</v>
      </c>
      <c r="AL160" s="30">
        <v>3212485.1842308701</v>
      </c>
      <c r="AM160" s="30">
        <v>3212485.1842308701</v>
      </c>
      <c r="AN160" s="13" t="s">
        <v>55</v>
      </c>
      <c r="AO160" s="13" t="s">
        <v>55</v>
      </c>
      <c r="AP160" s="30">
        <v>2604531.2190287402</v>
      </c>
      <c r="AQ160" s="30">
        <v>2604531.2190287402</v>
      </c>
      <c r="AR160" s="13" t="s">
        <v>55</v>
      </c>
      <c r="AS160" s="13" t="s">
        <v>55</v>
      </c>
      <c r="AT160" s="31" t="s">
        <v>55</v>
      </c>
      <c r="AU160" s="31" t="s">
        <v>55</v>
      </c>
      <c r="AV160" s="13" t="s">
        <v>55</v>
      </c>
      <c r="AW160" s="13" t="s">
        <v>55</v>
      </c>
      <c r="AX160" s="13" t="s">
        <v>55</v>
      </c>
      <c r="AY160" s="31" t="s">
        <v>55</v>
      </c>
      <c r="AZ160" s="13" t="s">
        <v>55</v>
      </c>
      <c r="BA160" s="13" t="s">
        <v>55</v>
      </c>
      <c r="BB160" s="13" t="s">
        <v>55</v>
      </c>
      <c r="BC160" s="31" t="s">
        <v>55</v>
      </c>
      <c r="BD160" s="13" t="s">
        <v>55</v>
      </c>
      <c r="BE160" s="13" t="s">
        <v>55</v>
      </c>
      <c r="BF160" s="33" t="s">
        <v>55</v>
      </c>
    </row>
    <row r="161" spans="1:58" x14ac:dyDescent="0.2">
      <c r="A161" s="18" t="s">
        <v>213</v>
      </c>
      <c r="B161" s="18">
        <v>6315213</v>
      </c>
      <c r="C161" s="19" t="s">
        <v>446</v>
      </c>
      <c r="D161" s="19"/>
      <c r="E161" s="20" t="s">
        <v>434</v>
      </c>
      <c r="F161" s="20" t="s">
        <v>439</v>
      </c>
      <c r="G161" s="31">
        <f>34206341*0.140562</f>
        <v>4808111.7036419995</v>
      </c>
      <c r="H161" s="13" t="s">
        <v>55</v>
      </c>
      <c r="I161" s="13" t="s">
        <v>55</v>
      </c>
      <c r="J161" s="31">
        <f>31025085*0.140562</f>
        <v>4360947.9977699993</v>
      </c>
      <c r="K161" s="31">
        <f>31025085*0.140562</f>
        <v>4360947.9977699993</v>
      </c>
      <c r="L161" s="13" t="s">
        <v>55</v>
      </c>
      <c r="M161" s="13" t="s">
        <v>55</v>
      </c>
      <c r="N161" s="13">
        <v>4463750.7249030899</v>
      </c>
      <c r="O161" s="30">
        <v>4236281.7449376602</v>
      </c>
      <c r="P161" s="13">
        <v>3955733.1978559201</v>
      </c>
      <c r="Q161" s="13">
        <v>3641946.4065795601</v>
      </c>
      <c r="R161" s="13">
        <v>3587106.4670996899</v>
      </c>
      <c r="S161" s="30">
        <v>3348916.1125393198</v>
      </c>
      <c r="T161" s="13">
        <v>3281342.6133184098</v>
      </c>
      <c r="U161" s="13">
        <v>3491160.7012843299</v>
      </c>
      <c r="V161" s="30">
        <v>3366606.7144539598</v>
      </c>
      <c r="W161" s="30">
        <v>3366606.7144539598</v>
      </c>
      <c r="X161" s="13" t="s">
        <v>55</v>
      </c>
      <c r="Y161" s="13" t="s">
        <v>55</v>
      </c>
      <c r="Z161" s="1">
        <v>3619143.1761006289</v>
      </c>
      <c r="AA161" s="1">
        <v>3619143.1761006289</v>
      </c>
      <c r="AB161" s="13" t="s">
        <v>55</v>
      </c>
      <c r="AC161" s="13" t="s">
        <v>55</v>
      </c>
      <c r="AD161" s="30">
        <v>2965183.9700697898</v>
      </c>
      <c r="AE161" s="30">
        <v>2965183.9700697898</v>
      </c>
      <c r="AF161" s="13" t="s">
        <v>55</v>
      </c>
      <c r="AG161" s="13" t="s">
        <v>55</v>
      </c>
      <c r="AH161" s="30">
        <v>2684039.8891113498</v>
      </c>
      <c r="AI161" s="30">
        <v>2684039.8891113498</v>
      </c>
      <c r="AJ161" s="13" t="s">
        <v>55</v>
      </c>
      <c r="AK161" s="13" t="s">
        <v>55</v>
      </c>
      <c r="AL161" s="30">
        <v>1954785.9765524301</v>
      </c>
      <c r="AM161" s="30">
        <v>1954785.9765524301</v>
      </c>
      <c r="AN161" s="13" t="s">
        <v>55</v>
      </c>
      <c r="AO161" s="13" t="s">
        <v>55</v>
      </c>
      <c r="AP161" s="30">
        <v>1755727.7832837801</v>
      </c>
      <c r="AQ161" s="30">
        <v>1755727.7832837801</v>
      </c>
      <c r="AR161" s="13" t="s">
        <v>55</v>
      </c>
      <c r="AS161" s="13" t="s">
        <v>55</v>
      </c>
      <c r="AT161" s="30">
        <v>1358650.0400962301</v>
      </c>
      <c r="AU161" s="30">
        <v>1358650.0400962301</v>
      </c>
      <c r="AV161" s="13" t="s">
        <v>55</v>
      </c>
      <c r="AW161" s="13" t="s">
        <v>55</v>
      </c>
      <c r="AX161" s="13" t="s">
        <v>55</v>
      </c>
      <c r="AY161" s="31" t="s">
        <v>55</v>
      </c>
      <c r="AZ161" s="13" t="s">
        <v>55</v>
      </c>
      <c r="BA161" s="13" t="s">
        <v>55</v>
      </c>
      <c r="BB161" s="13" t="s">
        <v>55</v>
      </c>
      <c r="BC161" s="31" t="s">
        <v>55</v>
      </c>
      <c r="BD161" s="13" t="s">
        <v>55</v>
      </c>
      <c r="BE161" s="13" t="s">
        <v>55</v>
      </c>
      <c r="BF161" s="33" t="s">
        <v>55</v>
      </c>
    </row>
    <row r="162" spans="1:58" s="1" customFormat="1" ht="12.75" x14ac:dyDescent="0.2">
      <c r="A162" s="2" t="s">
        <v>214</v>
      </c>
      <c r="B162" s="3">
        <v>29248714</v>
      </c>
      <c r="C162" s="2">
        <v>6719</v>
      </c>
      <c r="D162" s="2"/>
      <c r="E162" s="4" t="s">
        <v>434</v>
      </c>
      <c r="F162" s="4" t="s">
        <v>511</v>
      </c>
      <c r="G162" s="31" t="s">
        <v>55</v>
      </c>
      <c r="H162" s="13" t="s">
        <v>55</v>
      </c>
      <c r="I162" s="13" t="s">
        <v>55</v>
      </c>
      <c r="J162" s="13" t="s">
        <v>55</v>
      </c>
      <c r="K162" s="31" t="s">
        <v>55</v>
      </c>
      <c r="L162" s="13" t="s">
        <v>55</v>
      </c>
      <c r="M162" s="13" t="s">
        <v>55</v>
      </c>
      <c r="N162" s="13" t="s">
        <v>55</v>
      </c>
      <c r="O162" s="31" t="s">
        <v>55</v>
      </c>
      <c r="P162" s="13" t="s">
        <v>55</v>
      </c>
      <c r="Q162" s="13" t="s">
        <v>55</v>
      </c>
      <c r="R162" s="13" t="s">
        <v>55</v>
      </c>
      <c r="S162" s="31" t="s">
        <v>55</v>
      </c>
      <c r="T162" s="13" t="s">
        <v>55</v>
      </c>
      <c r="U162" s="13" t="s">
        <v>55</v>
      </c>
      <c r="V162" s="13" t="s">
        <v>55</v>
      </c>
      <c r="W162" s="31" t="s">
        <v>55</v>
      </c>
      <c r="X162" s="13" t="s">
        <v>55</v>
      </c>
      <c r="Y162" s="13" t="s">
        <v>55</v>
      </c>
      <c r="Z162" s="13" t="s">
        <v>55</v>
      </c>
      <c r="AA162" s="31" t="s">
        <v>55</v>
      </c>
      <c r="AB162" s="13" t="s">
        <v>55</v>
      </c>
      <c r="AC162" s="13" t="s">
        <v>55</v>
      </c>
      <c r="AD162" s="13" t="s">
        <v>55</v>
      </c>
      <c r="AE162" s="31" t="s">
        <v>55</v>
      </c>
      <c r="AF162" s="13" t="s">
        <v>55</v>
      </c>
      <c r="AG162" s="13" t="s">
        <v>55</v>
      </c>
      <c r="AH162" s="13" t="s">
        <v>55</v>
      </c>
      <c r="AI162" s="31" t="s">
        <v>55</v>
      </c>
      <c r="AJ162" s="13" t="s">
        <v>55</v>
      </c>
      <c r="AK162" s="13" t="s">
        <v>55</v>
      </c>
      <c r="AL162" s="13" t="s">
        <v>55</v>
      </c>
      <c r="AM162" s="31" t="s">
        <v>55</v>
      </c>
      <c r="AN162" s="13" t="s">
        <v>55</v>
      </c>
      <c r="AO162" s="13" t="s">
        <v>55</v>
      </c>
      <c r="AP162" s="13" t="s">
        <v>55</v>
      </c>
      <c r="AQ162" s="31" t="s">
        <v>55</v>
      </c>
      <c r="AR162" s="13" t="s">
        <v>55</v>
      </c>
      <c r="AS162" s="13" t="s">
        <v>55</v>
      </c>
      <c r="AT162" s="13" t="s">
        <v>55</v>
      </c>
      <c r="AU162" s="31" t="s">
        <v>55</v>
      </c>
      <c r="AV162" s="13" t="s">
        <v>55</v>
      </c>
      <c r="AW162" s="13" t="s">
        <v>55</v>
      </c>
      <c r="AX162" s="13" t="s">
        <v>55</v>
      </c>
      <c r="AY162" s="31" t="s">
        <v>55</v>
      </c>
      <c r="AZ162" s="13" t="s">
        <v>55</v>
      </c>
      <c r="BA162" s="13" t="s">
        <v>55</v>
      </c>
      <c r="BB162" s="13" t="s">
        <v>55</v>
      </c>
      <c r="BC162" s="31" t="s">
        <v>55</v>
      </c>
      <c r="BD162" s="13" t="s">
        <v>55</v>
      </c>
      <c r="BE162" s="13" t="s">
        <v>55</v>
      </c>
      <c r="BF162" s="33" t="s">
        <v>55</v>
      </c>
    </row>
    <row r="163" spans="1:58" s="1" customFormat="1" ht="12.75" x14ac:dyDescent="0.2">
      <c r="A163" s="2" t="s">
        <v>215</v>
      </c>
      <c r="B163" s="3">
        <v>4317162</v>
      </c>
      <c r="C163" s="2" t="s">
        <v>478</v>
      </c>
      <c r="D163" s="2"/>
      <c r="E163" s="4" t="s">
        <v>434</v>
      </c>
      <c r="F163" s="4" t="s">
        <v>441</v>
      </c>
      <c r="G163" s="31" t="s">
        <v>55</v>
      </c>
      <c r="H163" s="13" t="s">
        <v>55</v>
      </c>
      <c r="I163" s="13" t="s">
        <v>55</v>
      </c>
      <c r="J163" s="13" t="s">
        <v>55</v>
      </c>
      <c r="K163" s="31" t="s">
        <v>55</v>
      </c>
      <c r="L163" s="13" t="s">
        <v>55</v>
      </c>
      <c r="M163" s="13" t="s">
        <v>55</v>
      </c>
      <c r="N163" s="13" t="s">
        <v>55</v>
      </c>
      <c r="O163" s="30">
        <v>80238240.817326799</v>
      </c>
      <c r="P163" s="13" t="s">
        <v>55</v>
      </c>
      <c r="Q163" s="13" t="s">
        <v>55</v>
      </c>
      <c r="R163" s="13" t="s">
        <v>55</v>
      </c>
      <c r="S163" s="30">
        <v>67955514.225394607</v>
      </c>
      <c r="T163" s="13" t="s">
        <v>55</v>
      </c>
      <c r="U163" s="13" t="s">
        <v>55</v>
      </c>
      <c r="V163" s="13" t="s">
        <v>55</v>
      </c>
      <c r="W163" s="30">
        <v>67453998.138912693</v>
      </c>
      <c r="X163" s="13" t="s">
        <v>55</v>
      </c>
      <c r="Y163" s="13" t="s">
        <v>55</v>
      </c>
      <c r="Z163" s="13" t="s">
        <v>55</v>
      </c>
      <c r="AA163" s="30">
        <v>67328954.001260206</v>
      </c>
      <c r="AB163" s="13" t="s">
        <v>55</v>
      </c>
      <c r="AC163" s="13" t="s">
        <v>55</v>
      </c>
      <c r="AD163" s="13" t="s">
        <v>55</v>
      </c>
      <c r="AE163" s="30">
        <v>65475663.860709399</v>
      </c>
      <c r="AF163" s="13" t="s">
        <v>55</v>
      </c>
      <c r="AG163" s="13" t="s">
        <v>55</v>
      </c>
      <c r="AH163" s="13" t="s">
        <v>55</v>
      </c>
      <c r="AI163" s="30">
        <v>63124201.6017249</v>
      </c>
      <c r="AJ163" s="13" t="s">
        <v>55</v>
      </c>
      <c r="AK163" s="13" t="s">
        <v>55</v>
      </c>
      <c r="AL163" s="13" t="s">
        <v>55</v>
      </c>
      <c r="AM163" s="30">
        <v>38476417.965730503</v>
      </c>
      <c r="AN163" s="13" t="s">
        <v>55</v>
      </c>
      <c r="AO163" s="13" t="s">
        <v>55</v>
      </c>
      <c r="AP163" s="13" t="s">
        <v>55</v>
      </c>
      <c r="AQ163" s="30">
        <v>32353627.6841757</v>
      </c>
      <c r="AR163" s="13" t="s">
        <v>55</v>
      </c>
      <c r="AS163" s="13" t="s">
        <v>55</v>
      </c>
      <c r="AT163" s="13" t="s">
        <v>55</v>
      </c>
      <c r="AU163" s="30">
        <v>18073314.194065802</v>
      </c>
      <c r="AV163" s="13" t="s">
        <v>55</v>
      </c>
      <c r="AW163" s="13" t="s">
        <v>55</v>
      </c>
      <c r="AX163" s="13" t="s">
        <v>55</v>
      </c>
      <c r="AY163" s="30">
        <v>10252817.29716</v>
      </c>
      <c r="AZ163" s="13" t="s">
        <v>55</v>
      </c>
      <c r="BA163" s="13" t="s">
        <v>55</v>
      </c>
      <c r="BB163" s="13" t="s">
        <v>55</v>
      </c>
      <c r="BC163" s="30">
        <v>6558010.9008327201</v>
      </c>
      <c r="BD163" s="13" t="s">
        <v>55</v>
      </c>
      <c r="BE163" s="13" t="s">
        <v>55</v>
      </c>
      <c r="BF163" s="33" t="s">
        <v>55</v>
      </c>
    </row>
    <row r="164" spans="1:58" s="1" customFormat="1" x14ac:dyDescent="0.2">
      <c r="A164" s="2" t="s">
        <v>216</v>
      </c>
      <c r="B164" s="3">
        <v>10443686</v>
      </c>
      <c r="C164" s="7" t="s">
        <v>522</v>
      </c>
      <c r="D164" s="7"/>
      <c r="E164" s="8" t="s">
        <v>434</v>
      </c>
      <c r="F164" s="8" t="s">
        <v>439</v>
      </c>
      <c r="G164" s="30">
        <v>5340353.4767731801</v>
      </c>
      <c r="H164" s="13">
        <v>5327921.0885118702</v>
      </c>
      <c r="I164" s="13">
        <v>5783205.2602510704</v>
      </c>
      <c r="J164" s="13">
        <v>5924651.0197321698</v>
      </c>
      <c r="K164" s="30">
        <v>5655815.0993294101</v>
      </c>
      <c r="L164" s="13" t="s">
        <v>55</v>
      </c>
      <c r="M164" s="13" t="s">
        <v>55</v>
      </c>
      <c r="N164" s="13">
        <v>5429266.0928486399</v>
      </c>
      <c r="O164" s="1">
        <v>5291725.4847900001</v>
      </c>
      <c r="P164" s="13">
        <v>5236473.9058726504</v>
      </c>
      <c r="Q164" s="13" t="s">
        <v>55</v>
      </c>
      <c r="R164" s="30">
        <v>4543666.1448534401</v>
      </c>
      <c r="S164" s="30">
        <v>4543666.1448534401</v>
      </c>
      <c r="T164" s="13">
        <v>4375541.1303861197</v>
      </c>
      <c r="U164" s="13" t="s">
        <v>55</v>
      </c>
      <c r="V164" s="30">
        <v>3959028.16348489</v>
      </c>
      <c r="W164" s="30">
        <v>3959028.16348489</v>
      </c>
      <c r="X164" s="13" t="s">
        <v>55</v>
      </c>
      <c r="Y164" s="13" t="s">
        <v>55</v>
      </c>
      <c r="Z164" s="30">
        <v>3688850.5694130701</v>
      </c>
      <c r="AA164" s="30">
        <v>3688850.5694130701</v>
      </c>
      <c r="AB164" s="13" t="s">
        <v>55</v>
      </c>
      <c r="AC164" s="13" t="s">
        <v>55</v>
      </c>
      <c r="AD164" s="30">
        <v>2558899.4891718798</v>
      </c>
      <c r="AE164" s="30">
        <v>2558899.4891718798</v>
      </c>
      <c r="AF164" s="13" t="s">
        <v>55</v>
      </c>
      <c r="AG164" s="13" t="s">
        <v>55</v>
      </c>
      <c r="AH164" s="30">
        <v>1839308.4860619099</v>
      </c>
      <c r="AI164" s="30">
        <v>1839308.4860619099</v>
      </c>
      <c r="AJ164" s="13" t="s">
        <v>55</v>
      </c>
      <c r="AK164" s="13" t="s">
        <v>55</v>
      </c>
      <c r="AL164" s="30">
        <v>1410993.6227776301</v>
      </c>
      <c r="AM164" s="30">
        <v>1410993.6227776301</v>
      </c>
      <c r="AN164" s="13" t="s">
        <v>55</v>
      </c>
      <c r="AO164" s="13" t="s">
        <v>55</v>
      </c>
      <c r="AP164" s="30">
        <v>1004615.29567228</v>
      </c>
      <c r="AQ164" s="30">
        <v>1004615.29567228</v>
      </c>
      <c r="AR164" s="13" t="s">
        <v>55</v>
      </c>
      <c r="AS164" s="13" t="s">
        <v>55</v>
      </c>
      <c r="AT164" s="13" t="s">
        <v>55</v>
      </c>
      <c r="AU164" s="31" t="s">
        <v>55</v>
      </c>
      <c r="AV164" s="13" t="s">
        <v>55</v>
      </c>
      <c r="AW164" s="13" t="s">
        <v>55</v>
      </c>
      <c r="AX164" s="13" t="s">
        <v>55</v>
      </c>
      <c r="AY164" s="31" t="s">
        <v>55</v>
      </c>
      <c r="AZ164" s="13" t="s">
        <v>55</v>
      </c>
      <c r="BA164" s="13" t="s">
        <v>55</v>
      </c>
      <c r="BB164" s="13" t="s">
        <v>55</v>
      </c>
      <c r="BC164" s="31" t="s">
        <v>55</v>
      </c>
      <c r="BD164" s="13" t="s">
        <v>55</v>
      </c>
      <c r="BE164" s="13" t="s">
        <v>55</v>
      </c>
      <c r="BF164" s="33" t="s">
        <v>55</v>
      </c>
    </row>
    <row r="165" spans="1:58" x14ac:dyDescent="0.2">
      <c r="A165" s="18" t="s">
        <v>217</v>
      </c>
      <c r="B165" s="18">
        <v>10432095</v>
      </c>
      <c r="C165" s="19" t="s">
        <v>446</v>
      </c>
      <c r="D165" s="19"/>
      <c r="E165" s="20" t="s">
        <v>434</v>
      </c>
      <c r="F165" s="20" t="s">
        <v>439</v>
      </c>
      <c r="G165" s="31">
        <f>43436684602*0.140562/1000</f>
        <v>6105547.2610263238</v>
      </c>
      <c r="H165" s="13" t="s">
        <v>55</v>
      </c>
      <c r="I165" s="13" t="s">
        <v>55</v>
      </c>
      <c r="J165" s="31">
        <f>39364111711*0.140562/1000</f>
        <v>5533098.2703215815</v>
      </c>
      <c r="K165" s="31">
        <f>39364111711*0.140562/1000</f>
        <v>5533098.2703215815</v>
      </c>
      <c r="L165" s="13">
        <v>6048029.7622742197</v>
      </c>
      <c r="M165" s="13">
        <v>6102492.9147759797</v>
      </c>
      <c r="N165" s="13">
        <v>6074188.8715929603</v>
      </c>
      <c r="O165" s="31">
        <f>35722058673*0.140562/1000</f>
        <v>5021164.0111942254</v>
      </c>
      <c r="P165" s="13">
        <v>5303187.2533427598</v>
      </c>
      <c r="Q165" s="13">
        <v>5098440.18515635</v>
      </c>
      <c r="R165" s="30">
        <v>4683919.6311881496</v>
      </c>
      <c r="S165" s="30">
        <v>4683919.6311881496</v>
      </c>
      <c r="T165" s="13">
        <v>4519641.1583659798</v>
      </c>
      <c r="U165" s="13" t="s">
        <v>55</v>
      </c>
      <c r="V165" s="30">
        <v>4482785.0880381502</v>
      </c>
      <c r="W165" s="30">
        <v>4482785.0880381502</v>
      </c>
      <c r="X165" s="13" t="s">
        <v>55</v>
      </c>
      <c r="Y165" s="13" t="s">
        <v>55</v>
      </c>
      <c r="Z165" s="30">
        <v>4179250.0038421899</v>
      </c>
      <c r="AA165" s="30">
        <v>4179250.0038421899</v>
      </c>
      <c r="AB165" s="13" t="s">
        <v>55</v>
      </c>
      <c r="AC165" s="13" t="s">
        <v>55</v>
      </c>
      <c r="AD165" s="30">
        <v>3543881.7181092198</v>
      </c>
      <c r="AE165" s="30">
        <v>3543881.7181092198</v>
      </c>
      <c r="AF165" s="13" t="s">
        <v>55</v>
      </c>
      <c r="AG165" s="13" t="s">
        <v>55</v>
      </c>
      <c r="AH165" s="30">
        <v>3087924.38010165</v>
      </c>
      <c r="AI165" s="30">
        <v>3087924.38010165</v>
      </c>
      <c r="AJ165" s="13" t="s">
        <v>55</v>
      </c>
      <c r="AK165" s="13" t="s">
        <v>55</v>
      </c>
      <c r="AL165" s="30">
        <v>2794182.87812419</v>
      </c>
      <c r="AM165" s="30">
        <v>2794182.87812419</v>
      </c>
      <c r="AN165" s="13" t="s">
        <v>55</v>
      </c>
      <c r="AO165" s="13" t="s">
        <v>55</v>
      </c>
      <c r="AP165" s="30">
        <v>1345607.03666997</v>
      </c>
      <c r="AQ165" s="30">
        <v>1345607.03666997</v>
      </c>
      <c r="AR165" s="13" t="s">
        <v>55</v>
      </c>
      <c r="AS165" s="13" t="s">
        <v>55</v>
      </c>
      <c r="AT165" s="30">
        <v>1123358.9414595</v>
      </c>
      <c r="AU165" s="30">
        <v>1123358.9414595</v>
      </c>
      <c r="AV165" s="13" t="s">
        <v>55</v>
      </c>
      <c r="AW165" s="13" t="s">
        <v>55</v>
      </c>
      <c r="AX165" s="31" t="s">
        <v>55</v>
      </c>
      <c r="AY165" s="31" t="s">
        <v>55</v>
      </c>
      <c r="AZ165" s="13" t="s">
        <v>55</v>
      </c>
      <c r="BA165" s="13" t="s">
        <v>55</v>
      </c>
      <c r="BB165" s="13" t="s">
        <v>55</v>
      </c>
      <c r="BC165" s="31" t="s">
        <v>55</v>
      </c>
      <c r="BD165" s="13" t="s">
        <v>55</v>
      </c>
      <c r="BE165" s="13" t="s">
        <v>55</v>
      </c>
      <c r="BF165" s="33" t="s">
        <v>55</v>
      </c>
    </row>
    <row r="166" spans="1:58" s="1" customFormat="1" ht="12.75" x14ac:dyDescent="0.2">
      <c r="A166" s="2" t="s">
        <v>218</v>
      </c>
      <c r="B166" s="3">
        <v>4546263</v>
      </c>
      <c r="C166" s="2" t="s">
        <v>432</v>
      </c>
      <c r="D166" s="2" t="s">
        <v>523</v>
      </c>
      <c r="E166" s="4" t="s">
        <v>434</v>
      </c>
      <c r="F166" s="4" t="s">
        <v>435</v>
      </c>
      <c r="G166" s="30">
        <v>8320247.7817085199</v>
      </c>
      <c r="H166" s="13" t="s">
        <v>55</v>
      </c>
      <c r="I166" s="13" t="s">
        <v>55</v>
      </c>
      <c r="J166" s="13" t="s">
        <v>55</v>
      </c>
      <c r="K166" s="30">
        <v>9613903.1262790002</v>
      </c>
      <c r="L166" s="13" t="s">
        <v>55</v>
      </c>
      <c r="M166" s="13" t="s">
        <v>55</v>
      </c>
      <c r="N166" s="13" t="s">
        <v>55</v>
      </c>
      <c r="O166" s="30">
        <v>10341454.9826915</v>
      </c>
      <c r="P166" s="13" t="s">
        <v>55</v>
      </c>
      <c r="Q166" s="13" t="s">
        <v>55</v>
      </c>
      <c r="R166" s="13" t="s">
        <v>55</v>
      </c>
      <c r="S166" s="30">
        <v>11800593.0000431</v>
      </c>
      <c r="T166" s="13" t="s">
        <v>55</v>
      </c>
      <c r="U166" s="13" t="s">
        <v>55</v>
      </c>
      <c r="V166" s="13" t="s">
        <v>55</v>
      </c>
      <c r="W166" s="30">
        <v>11003707.780217201</v>
      </c>
      <c r="X166" s="13" t="s">
        <v>55</v>
      </c>
      <c r="Y166" s="13" t="s">
        <v>55</v>
      </c>
      <c r="Z166" s="13" t="s">
        <v>55</v>
      </c>
      <c r="AA166" s="30">
        <v>8997549.75640494</v>
      </c>
      <c r="AB166" s="13" t="s">
        <v>55</v>
      </c>
      <c r="AC166" s="13" t="s">
        <v>55</v>
      </c>
      <c r="AD166" s="13" t="s">
        <v>55</v>
      </c>
      <c r="AE166" s="30">
        <v>6434663.3570760498</v>
      </c>
      <c r="AF166" s="13" t="s">
        <v>55</v>
      </c>
      <c r="AG166" s="13" t="s">
        <v>55</v>
      </c>
      <c r="AH166" s="13" t="s">
        <v>55</v>
      </c>
      <c r="AI166" s="30">
        <v>5425383.6439242298</v>
      </c>
      <c r="AJ166" s="13" t="s">
        <v>55</v>
      </c>
      <c r="AK166" s="13" t="s">
        <v>55</v>
      </c>
      <c r="AL166" s="13" t="s">
        <v>55</v>
      </c>
      <c r="AM166" s="30">
        <v>4672341.6967276502</v>
      </c>
      <c r="AN166" s="13" t="s">
        <v>55</v>
      </c>
      <c r="AO166" s="13" t="s">
        <v>55</v>
      </c>
      <c r="AP166" s="13" t="s">
        <v>55</v>
      </c>
      <c r="AQ166" s="31" t="s">
        <v>55</v>
      </c>
      <c r="AR166" s="13" t="s">
        <v>55</v>
      </c>
      <c r="AS166" s="13" t="s">
        <v>55</v>
      </c>
      <c r="AT166" s="13" t="s">
        <v>55</v>
      </c>
      <c r="AU166" s="31" t="s">
        <v>55</v>
      </c>
      <c r="AV166" s="13" t="s">
        <v>55</v>
      </c>
      <c r="AW166" s="13" t="s">
        <v>55</v>
      </c>
      <c r="AX166" s="13" t="s">
        <v>55</v>
      </c>
      <c r="AY166" s="31" t="s">
        <v>55</v>
      </c>
      <c r="AZ166" s="13" t="s">
        <v>55</v>
      </c>
      <c r="BA166" s="13" t="s">
        <v>55</v>
      </c>
      <c r="BB166" s="13" t="s">
        <v>55</v>
      </c>
      <c r="BC166" s="31" t="s">
        <v>55</v>
      </c>
      <c r="BD166" s="13" t="s">
        <v>55</v>
      </c>
      <c r="BE166" s="13" t="s">
        <v>55</v>
      </c>
      <c r="BF166" s="33" t="s">
        <v>55</v>
      </c>
    </row>
    <row r="167" spans="1:58" x14ac:dyDescent="0.2">
      <c r="A167" s="18" t="s">
        <v>219</v>
      </c>
      <c r="B167" s="18">
        <v>4550259</v>
      </c>
      <c r="C167" s="19" t="s">
        <v>445</v>
      </c>
      <c r="D167" s="19"/>
      <c r="E167" s="20" t="s">
        <v>434</v>
      </c>
      <c r="F167" s="20" t="s">
        <v>439</v>
      </c>
      <c r="G167" s="31">
        <f>134702960*0.140562</f>
        <v>18934117.463519998</v>
      </c>
      <c r="H167" s="13" t="s">
        <v>55</v>
      </c>
      <c r="I167" s="13" t="s">
        <v>55</v>
      </c>
      <c r="J167" s="30">
        <v>19581214.148537599</v>
      </c>
      <c r="K167" s="30">
        <v>19581214.148537599</v>
      </c>
      <c r="L167" s="14">
        <v>19581214.148537599</v>
      </c>
      <c r="M167" s="13" t="s">
        <v>55</v>
      </c>
      <c r="N167" s="30">
        <v>17454106.240235299</v>
      </c>
      <c r="O167" s="30">
        <v>17454106.240235299</v>
      </c>
      <c r="P167" s="13" t="s">
        <v>55</v>
      </c>
      <c r="Q167" s="13" t="s">
        <v>55</v>
      </c>
      <c r="R167" s="30">
        <v>15155707.1047983</v>
      </c>
      <c r="S167" s="30">
        <v>15155707.1047983</v>
      </c>
      <c r="T167" s="13" t="s">
        <v>55</v>
      </c>
      <c r="U167" s="13" t="s">
        <v>55</v>
      </c>
      <c r="V167" s="30">
        <v>15130678.569870699</v>
      </c>
      <c r="W167" s="30">
        <v>15130678.569870699</v>
      </c>
      <c r="X167" s="13" t="s">
        <v>55</v>
      </c>
      <c r="Y167" s="13" t="s">
        <v>55</v>
      </c>
      <c r="Z167" s="30">
        <v>17052892.864278398</v>
      </c>
      <c r="AA167" s="30">
        <v>17052892.864278398</v>
      </c>
      <c r="AB167" s="13" t="s">
        <v>55</v>
      </c>
      <c r="AC167" s="13" t="s">
        <v>55</v>
      </c>
      <c r="AD167" s="30">
        <v>14773454.2053385</v>
      </c>
      <c r="AE167" s="30">
        <v>14773454.2053385</v>
      </c>
      <c r="AF167" s="13" t="s">
        <v>55</v>
      </c>
      <c r="AG167" s="13" t="s">
        <v>55</v>
      </c>
      <c r="AH167" s="30">
        <v>12813091.4831357</v>
      </c>
      <c r="AI167" s="30">
        <v>12813091.4831357</v>
      </c>
      <c r="AJ167" s="13" t="s">
        <v>55</v>
      </c>
      <c r="AK167" s="13" t="s">
        <v>55</v>
      </c>
      <c r="AL167" s="13" t="s">
        <v>55</v>
      </c>
      <c r="AM167" s="31" t="s">
        <v>55</v>
      </c>
      <c r="AN167" s="13" t="s">
        <v>55</v>
      </c>
      <c r="AO167" s="13" t="s">
        <v>55</v>
      </c>
      <c r="AP167" s="30">
        <v>9014727.1225635894</v>
      </c>
      <c r="AQ167" s="30">
        <v>9014727.1225635894</v>
      </c>
      <c r="AR167" s="13" t="s">
        <v>55</v>
      </c>
      <c r="AS167" s="13" t="s">
        <v>55</v>
      </c>
      <c r="AT167" s="30">
        <v>7518433.3600641498</v>
      </c>
      <c r="AU167" s="30">
        <v>7518433.3600641498</v>
      </c>
      <c r="AV167" s="13" t="s">
        <v>55</v>
      </c>
      <c r="AW167" s="13" t="s">
        <v>55</v>
      </c>
      <c r="AX167" s="30">
        <v>5917946.9147365401</v>
      </c>
      <c r="AY167" s="30">
        <v>5917946.9147365401</v>
      </c>
      <c r="AZ167" s="13" t="s">
        <v>55</v>
      </c>
      <c r="BA167" s="13" t="s">
        <v>55</v>
      </c>
      <c r="BB167" s="30">
        <v>4791921.2717638304</v>
      </c>
      <c r="BC167" s="30">
        <v>4791921.2717638304</v>
      </c>
      <c r="BD167" s="13" t="s">
        <v>55</v>
      </c>
      <c r="BE167" s="13" t="s">
        <v>55</v>
      </c>
      <c r="BF167" s="33" t="s">
        <v>55</v>
      </c>
    </row>
    <row r="168" spans="1:58" s="1" customFormat="1" ht="12.75" x14ac:dyDescent="0.2">
      <c r="A168" s="2" t="s">
        <v>220</v>
      </c>
      <c r="B168" s="3">
        <v>4429472</v>
      </c>
      <c r="C168" s="2" t="s">
        <v>432</v>
      </c>
      <c r="D168" s="2" t="s">
        <v>524</v>
      </c>
      <c r="E168" s="4" t="s">
        <v>434</v>
      </c>
      <c r="F168" s="4" t="s">
        <v>435</v>
      </c>
      <c r="G168" s="30">
        <v>77578871.426085904</v>
      </c>
      <c r="H168" s="13" t="s">
        <v>55</v>
      </c>
      <c r="I168" s="13" t="s">
        <v>55</v>
      </c>
      <c r="J168" s="13" t="s">
        <v>55</v>
      </c>
      <c r="K168" s="30">
        <v>82020530.963699907</v>
      </c>
      <c r="L168" s="13" t="s">
        <v>55</v>
      </c>
      <c r="M168" s="13" t="s">
        <v>55</v>
      </c>
      <c r="N168" s="13" t="s">
        <v>55</v>
      </c>
      <c r="O168" s="30">
        <v>63456460.496890597</v>
      </c>
      <c r="P168" s="13" t="s">
        <v>55</v>
      </c>
      <c r="Q168" s="13" t="s">
        <v>55</v>
      </c>
      <c r="R168" s="13" t="s">
        <v>55</v>
      </c>
      <c r="S168" s="30">
        <v>48412603.656522401</v>
      </c>
      <c r="T168" s="13" t="s">
        <v>55</v>
      </c>
      <c r="U168" s="13" t="s">
        <v>55</v>
      </c>
      <c r="V168" s="13" t="s">
        <v>55</v>
      </c>
      <c r="W168" s="30">
        <v>40676787.8796691</v>
      </c>
      <c r="X168" s="13" t="s">
        <v>55</v>
      </c>
      <c r="Y168" s="13" t="s">
        <v>55</v>
      </c>
      <c r="Z168" s="13" t="s">
        <v>55</v>
      </c>
      <c r="AA168" s="30">
        <v>36243909.508660302</v>
      </c>
      <c r="AB168" s="13" t="s">
        <v>55</v>
      </c>
      <c r="AC168" s="13" t="s">
        <v>55</v>
      </c>
      <c r="AD168" s="13" t="s">
        <v>55</v>
      </c>
      <c r="AE168" s="30">
        <v>24432783.509605002</v>
      </c>
      <c r="AF168" s="13" t="s">
        <v>55</v>
      </c>
      <c r="AG168" s="13" t="s">
        <v>55</v>
      </c>
      <c r="AH168" s="13" t="s">
        <v>55</v>
      </c>
      <c r="AI168" s="30">
        <v>22256677.036808901</v>
      </c>
      <c r="AJ168" s="13" t="s">
        <v>55</v>
      </c>
      <c r="AK168" s="13" t="s">
        <v>55</v>
      </c>
      <c r="AL168" s="13" t="s">
        <v>55</v>
      </c>
      <c r="AM168" s="30">
        <v>20475373.292965699</v>
      </c>
      <c r="AN168" s="13" t="s">
        <v>55</v>
      </c>
      <c r="AO168" s="13" t="s">
        <v>55</v>
      </c>
      <c r="AP168" s="13" t="s">
        <v>55</v>
      </c>
      <c r="AQ168" s="30">
        <v>20207416.914436702</v>
      </c>
      <c r="AR168" s="13" t="s">
        <v>55</v>
      </c>
      <c r="AS168" s="13" t="s">
        <v>55</v>
      </c>
      <c r="AT168" s="13" t="s">
        <v>55</v>
      </c>
      <c r="AU168" s="30">
        <v>17274626.463512398</v>
      </c>
      <c r="AV168" s="13" t="s">
        <v>55</v>
      </c>
      <c r="AW168" s="13" t="s">
        <v>55</v>
      </c>
      <c r="AX168" s="13" t="s">
        <v>55</v>
      </c>
      <c r="AY168" s="30">
        <v>20315991.935611799</v>
      </c>
      <c r="AZ168" s="13" t="s">
        <v>55</v>
      </c>
      <c r="BA168" s="13" t="s">
        <v>55</v>
      </c>
      <c r="BB168" s="13" t="s">
        <v>55</v>
      </c>
      <c r="BC168" s="31" t="s">
        <v>55</v>
      </c>
      <c r="BD168" s="13" t="s">
        <v>55</v>
      </c>
      <c r="BE168" s="13" t="s">
        <v>55</v>
      </c>
      <c r="BF168" s="33" t="s">
        <v>55</v>
      </c>
    </row>
    <row r="169" spans="1:58" s="1" customFormat="1" ht="12.75" x14ac:dyDescent="0.2">
      <c r="A169" s="2" t="s">
        <v>221</v>
      </c>
      <c r="B169" s="3">
        <v>10254586</v>
      </c>
      <c r="C169" s="2">
        <v>6719</v>
      </c>
      <c r="D169" s="2" t="s">
        <v>525</v>
      </c>
      <c r="E169" s="4" t="s">
        <v>434</v>
      </c>
      <c r="F169" s="4" t="s">
        <v>511</v>
      </c>
      <c r="G169" s="30">
        <v>738862.00197181501</v>
      </c>
      <c r="H169" s="13" t="s">
        <v>55</v>
      </c>
      <c r="I169" s="13" t="s">
        <v>55</v>
      </c>
      <c r="J169" s="13" t="s">
        <v>55</v>
      </c>
      <c r="K169" s="30">
        <v>734669.42669143295</v>
      </c>
      <c r="L169" s="13">
        <v>698436.31680218503</v>
      </c>
      <c r="M169" s="13">
        <v>694776.75736785901</v>
      </c>
      <c r="N169" s="13">
        <v>661046.91267588397</v>
      </c>
      <c r="O169" s="30">
        <v>627233.25062034698</v>
      </c>
      <c r="P169" s="13">
        <v>587209.90163161897</v>
      </c>
      <c r="Q169" s="13">
        <v>540687.11691179604</v>
      </c>
      <c r="R169" s="13">
        <v>521725.36006777798</v>
      </c>
      <c r="S169" s="30">
        <v>548116.30211549799</v>
      </c>
      <c r="T169" s="13">
        <v>502917.17963066598</v>
      </c>
      <c r="U169" s="13">
        <v>498827.358243294</v>
      </c>
      <c r="V169" s="13">
        <v>458426.902675964</v>
      </c>
      <c r="W169" s="30">
        <v>447792.28521162597</v>
      </c>
      <c r="X169" s="13">
        <v>406808.80490326002</v>
      </c>
      <c r="Y169" s="13">
        <v>388176.874036922</v>
      </c>
      <c r="Z169" s="13">
        <v>425917.45971020003</v>
      </c>
      <c r="AA169" s="31" t="s">
        <v>55</v>
      </c>
      <c r="AB169" s="13" t="s">
        <v>55</v>
      </c>
      <c r="AC169" s="13" t="s">
        <v>55</v>
      </c>
      <c r="AD169" s="13" t="s">
        <v>55</v>
      </c>
      <c r="AE169" s="31" t="s">
        <v>55</v>
      </c>
      <c r="AF169" s="13" t="s">
        <v>55</v>
      </c>
      <c r="AG169" s="13" t="s">
        <v>55</v>
      </c>
      <c r="AH169" s="13" t="s">
        <v>55</v>
      </c>
      <c r="AI169" s="31" t="s">
        <v>55</v>
      </c>
      <c r="AJ169" s="13" t="s">
        <v>55</v>
      </c>
      <c r="AK169" s="13" t="s">
        <v>55</v>
      </c>
      <c r="AL169" s="13" t="s">
        <v>55</v>
      </c>
      <c r="AM169" s="31" t="s">
        <v>55</v>
      </c>
      <c r="AN169" s="13" t="s">
        <v>55</v>
      </c>
      <c r="AO169" s="13" t="s">
        <v>55</v>
      </c>
      <c r="AP169" s="13" t="s">
        <v>55</v>
      </c>
      <c r="AQ169" s="31" t="s">
        <v>55</v>
      </c>
      <c r="AR169" s="13" t="s">
        <v>55</v>
      </c>
      <c r="AS169" s="13" t="s">
        <v>55</v>
      </c>
      <c r="AT169" s="13" t="s">
        <v>55</v>
      </c>
      <c r="AU169" s="31" t="s">
        <v>55</v>
      </c>
      <c r="AV169" s="13" t="s">
        <v>55</v>
      </c>
      <c r="AW169" s="13" t="s">
        <v>55</v>
      </c>
      <c r="AX169" s="13" t="s">
        <v>55</v>
      </c>
      <c r="AY169" s="31" t="s">
        <v>55</v>
      </c>
      <c r="AZ169" s="13" t="s">
        <v>55</v>
      </c>
      <c r="BA169" s="13" t="s">
        <v>55</v>
      </c>
      <c r="BB169" s="13" t="s">
        <v>55</v>
      </c>
      <c r="BC169" s="31" t="s">
        <v>55</v>
      </c>
      <c r="BD169" s="13" t="s">
        <v>55</v>
      </c>
      <c r="BE169" s="13" t="s">
        <v>55</v>
      </c>
      <c r="BF169" s="33" t="s">
        <v>55</v>
      </c>
    </row>
    <row r="170" spans="1:58" s="1" customFormat="1" x14ac:dyDescent="0.2">
      <c r="A170" s="2" t="s">
        <v>222</v>
      </c>
      <c r="B170" s="3">
        <v>4395572</v>
      </c>
      <c r="C170" s="5" t="s">
        <v>445</v>
      </c>
      <c r="D170" s="5"/>
      <c r="E170" s="6" t="s">
        <v>434</v>
      </c>
      <c r="F170" s="6" t="s">
        <v>439</v>
      </c>
      <c r="G170" s="30">
        <v>59507517.688337304</v>
      </c>
      <c r="H170" s="13">
        <v>53103020.3955414</v>
      </c>
      <c r="I170" s="13">
        <v>58293183.466929398</v>
      </c>
      <c r="J170" s="13">
        <v>60727655.483525001</v>
      </c>
      <c r="K170" s="30">
        <v>58940339.703428499</v>
      </c>
      <c r="L170" s="13">
        <v>55185873.781888098</v>
      </c>
      <c r="M170" s="13">
        <v>56096177.386133097</v>
      </c>
      <c r="N170" s="13">
        <v>51790705.063638903</v>
      </c>
      <c r="O170" s="30">
        <v>50572705.1741568</v>
      </c>
      <c r="P170" s="13">
        <v>44220172.144666299</v>
      </c>
      <c r="Q170" s="13">
        <v>41395267.330096401</v>
      </c>
      <c r="R170" s="13">
        <v>36864061.846935898</v>
      </c>
      <c r="S170" s="30">
        <v>33483359.519740298</v>
      </c>
      <c r="T170" s="13">
        <v>29115996.362618901</v>
      </c>
      <c r="U170" s="13">
        <v>29384797.303200599</v>
      </c>
      <c r="V170" s="13" t="s">
        <v>55</v>
      </c>
      <c r="W170" s="30">
        <v>28609584.454105299</v>
      </c>
      <c r="X170" s="13">
        <v>26831091.441133201</v>
      </c>
      <c r="Y170" s="13">
        <v>25582050.034746401</v>
      </c>
      <c r="Z170" s="13">
        <v>24663948.161254801</v>
      </c>
      <c r="AA170" s="30">
        <v>23421534.572056498</v>
      </c>
      <c r="AB170" s="13">
        <v>21730736.7375203</v>
      </c>
      <c r="AC170" s="13">
        <v>20261947.488752902</v>
      </c>
      <c r="AD170" s="13">
        <v>18264822.832931899</v>
      </c>
      <c r="AE170" s="30">
        <v>17680082.8836607</v>
      </c>
      <c r="AF170" s="13">
        <v>17292740.329835098</v>
      </c>
      <c r="AG170" s="13">
        <v>16609281.2128687</v>
      </c>
      <c r="AH170" s="13">
        <v>20035305.283727001</v>
      </c>
      <c r="AI170" s="30">
        <v>16330253.965809301</v>
      </c>
      <c r="AJ170" s="13">
        <v>13730822.994795401</v>
      </c>
      <c r="AK170" s="13">
        <v>13224994.0328355</v>
      </c>
      <c r="AL170" s="13">
        <v>12963249.762031499</v>
      </c>
      <c r="AM170" s="30">
        <v>10989305.2692605</v>
      </c>
      <c r="AN170" s="13">
        <v>10366497.8414922</v>
      </c>
      <c r="AO170" s="13">
        <v>11192782.703850901</v>
      </c>
      <c r="AP170" s="13">
        <v>10560291.146570601</v>
      </c>
      <c r="AQ170" s="30">
        <v>8570941.3610835802</v>
      </c>
      <c r="AR170" s="13" t="s">
        <v>55</v>
      </c>
      <c r="AS170" s="13" t="s">
        <v>55</v>
      </c>
      <c r="AT170" s="13" t="s">
        <v>55</v>
      </c>
      <c r="AU170" s="30">
        <v>5082902.9671210898</v>
      </c>
      <c r="AV170" s="13" t="s">
        <v>55</v>
      </c>
      <c r="AW170" s="13" t="s">
        <v>55</v>
      </c>
      <c r="AX170" s="13" t="s">
        <v>55</v>
      </c>
      <c r="AY170" s="30">
        <v>2635202.1653199499</v>
      </c>
      <c r="AZ170" s="13" t="s">
        <v>55</v>
      </c>
      <c r="BA170" s="13" t="s">
        <v>55</v>
      </c>
      <c r="BB170" s="13" t="s">
        <v>55</v>
      </c>
      <c r="BC170" s="31" t="s">
        <v>55</v>
      </c>
      <c r="BD170" s="13" t="s">
        <v>55</v>
      </c>
      <c r="BE170" s="13" t="s">
        <v>55</v>
      </c>
      <c r="BF170" s="33" t="s">
        <v>55</v>
      </c>
    </row>
    <row r="171" spans="1:58" s="1" customFormat="1" x14ac:dyDescent="0.2">
      <c r="A171" s="2" t="s">
        <v>223</v>
      </c>
      <c r="B171" s="3">
        <v>4676798</v>
      </c>
      <c r="C171" s="7" t="s">
        <v>445</v>
      </c>
      <c r="D171" s="7"/>
      <c r="E171" s="8" t="s">
        <v>434</v>
      </c>
      <c r="F171" s="8" t="s">
        <v>439</v>
      </c>
      <c r="G171" s="30">
        <v>40094247.230760299</v>
      </c>
      <c r="H171" s="13" t="s">
        <v>55</v>
      </c>
      <c r="I171" s="13">
        <v>39966588.748078197</v>
      </c>
      <c r="J171" s="13" t="s">
        <v>55</v>
      </c>
      <c r="K171" s="30">
        <v>39129249.441173702</v>
      </c>
      <c r="L171" s="13" t="s">
        <v>55</v>
      </c>
      <c r="M171" s="13" t="s">
        <v>55</v>
      </c>
      <c r="N171" s="13" t="s">
        <v>55</v>
      </c>
      <c r="O171" s="30">
        <v>34320759.7340931</v>
      </c>
      <c r="P171" s="13">
        <v>32331933.940036502</v>
      </c>
      <c r="Q171" s="13">
        <v>30584465.552142501</v>
      </c>
      <c r="R171" s="13">
        <v>29681925.8683988</v>
      </c>
      <c r="S171" s="30">
        <v>28825853.882721301</v>
      </c>
      <c r="T171" s="13">
        <v>27198254.616675999</v>
      </c>
      <c r="U171" s="13" t="s">
        <v>55</v>
      </c>
      <c r="V171" s="13" t="s">
        <v>55</v>
      </c>
      <c r="W171" s="30">
        <v>27077868.328074802</v>
      </c>
      <c r="X171" s="13">
        <v>26085542.808892298</v>
      </c>
      <c r="Y171" s="13">
        <v>26319053.539595701</v>
      </c>
      <c r="Z171" s="13">
        <v>27846730.747772299</v>
      </c>
      <c r="AA171" s="30">
        <v>26210961.470484301</v>
      </c>
      <c r="AB171" s="13">
        <v>25886248.419341199</v>
      </c>
      <c r="AC171" s="13">
        <v>25399866.951840099</v>
      </c>
      <c r="AD171" s="13">
        <v>23260007.980498601</v>
      </c>
      <c r="AE171" s="30">
        <v>22561866.753003798</v>
      </c>
      <c r="AF171" s="13" t="s">
        <v>55</v>
      </c>
      <c r="AG171" s="13" t="s">
        <v>55</v>
      </c>
      <c r="AH171" s="13" t="s">
        <v>55</v>
      </c>
      <c r="AI171" s="30">
        <v>20400971.6617896</v>
      </c>
      <c r="AJ171" s="13" t="s">
        <v>55</v>
      </c>
      <c r="AK171" s="13" t="s">
        <v>55</v>
      </c>
      <c r="AL171" s="13" t="s">
        <v>55</v>
      </c>
      <c r="AM171" s="30">
        <v>19488146.7405308</v>
      </c>
      <c r="AN171" s="13" t="s">
        <v>55</v>
      </c>
      <c r="AO171" s="13" t="s">
        <v>55</v>
      </c>
      <c r="AP171" s="13" t="s">
        <v>55</v>
      </c>
      <c r="AQ171" s="30">
        <v>17868101.916088499</v>
      </c>
      <c r="AR171" s="13" t="s">
        <v>55</v>
      </c>
      <c r="AS171" s="13" t="s">
        <v>55</v>
      </c>
      <c r="AT171" s="13" t="s">
        <v>55</v>
      </c>
      <c r="AU171" s="30">
        <v>13442120.7698476</v>
      </c>
      <c r="AV171" s="13" t="s">
        <v>55</v>
      </c>
      <c r="AW171" s="13" t="s">
        <v>55</v>
      </c>
      <c r="AX171" s="13" t="s">
        <v>55</v>
      </c>
      <c r="AY171" s="30">
        <v>11421589.3829473</v>
      </c>
      <c r="AZ171" s="13" t="s">
        <v>55</v>
      </c>
      <c r="BA171" s="13" t="s">
        <v>55</v>
      </c>
      <c r="BB171" s="13" t="s">
        <v>55</v>
      </c>
      <c r="BC171" s="30">
        <v>9831386.9795609601</v>
      </c>
      <c r="BD171" s="13" t="s">
        <v>55</v>
      </c>
      <c r="BE171" s="13" t="s">
        <v>55</v>
      </c>
      <c r="BF171" s="33" t="s">
        <v>55</v>
      </c>
    </row>
    <row r="172" spans="1:58" x14ac:dyDescent="0.2">
      <c r="A172" s="18" t="s">
        <v>224</v>
      </c>
      <c r="B172" s="18">
        <v>4384408</v>
      </c>
      <c r="C172" s="22" t="s">
        <v>445</v>
      </c>
      <c r="D172" s="22"/>
      <c r="E172" s="23" t="s">
        <v>434</v>
      </c>
      <c r="F172" s="23" t="s">
        <v>439</v>
      </c>
      <c r="G172" s="30">
        <v>33036969.639853898</v>
      </c>
      <c r="H172" s="13" t="s">
        <v>55</v>
      </c>
      <c r="I172" s="13" t="s">
        <v>55</v>
      </c>
      <c r="J172" s="13" t="s">
        <v>55</v>
      </c>
      <c r="K172" s="30">
        <v>32606918.427100699</v>
      </c>
      <c r="L172" s="13" t="s">
        <v>55</v>
      </c>
      <c r="M172" s="13" t="s">
        <v>55</v>
      </c>
      <c r="N172" s="13" t="s">
        <v>55</v>
      </c>
      <c r="O172" s="30">
        <v>36848677.5112582</v>
      </c>
      <c r="P172" s="13" t="s">
        <v>55</v>
      </c>
      <c r="Q172" s="13" t="s">
        <v>55</v>
      </c>
      <c r="R172" s="13" t="s">
        <v>55</v>
      </c>
      <c r="S172" s="30">
        <v>29623925.232302599</v>
      </c>
      <c r="T172" s="13" t="s">
        <v>55</v>
      </c>
      <c r="U172" s="13" t="s">
        <v>55</v>
      </c>
      <c r="V172" s="13" t="s">
        <v>55</v>
      </c>
      <c r="W172" s="30">
        <v>29795345.9732178</v>
      </c>
      <c r="X172" s="13" t="s">
        <v>55</v>
      </c>
      <c r="Y172" s="13" t="s">
        <v>55</v>
      </c>
      <c r="Z172" s="13" t="s">
        <v>55</v>
      </c>
      <c r="AA172" s="30">
        <v>33488157.2840303</v>
      </c>
      <c r="AB172" s="13" t="s">
        <v>55</v>
      </c>
      <c r="AC172" s="13" t="s">
        <v>55</v>
      </c>
      <c r="AD172" s="13" t="s">
        <v>55</v>
      </c>
      <c r="AE172" s="30">
        <v>29334442.477876101</v>
      </c>
      <c r="AF172" s="13" t="s">
        <v>55</v>
      </c>
      <c r="AG172" s="13" t="s">
        <v>55</v>
      </c>
      <c r="AH172" s="13" t="s">
        <v>55</v>
      </c>
      <c r="AI172" s="30">
        <v>25563722.008316599</v>
      </c>
      <c r="AJ172" s="13">
        <v>25327378.178215999</v>
      </c>
      <c r="AK172" s="13" t="s">
        <v>55</v>
      </c>
      <c r="AL172" s="13" t="s">
        <v>55</v>
      </c>
      <c r="AM172" s="30">
        <v>23131440.833548099</v>
      </c>
      <c r="AN172" s="13" t="s">
        <v>55</v>
      </c>
      <c r="AO172" s="13" t="s">
        <v>55</v>
      </c>
      <c r="AP172" s="13" t="s">
        <v>55</v>
      </c>
      <c r="AQ172" s="30">
        <v>21731244.962008599</v>
      </c>
      <c r="AR172" s="13" t="s">
        <v>55</v>
      </c>
      <c r="AS172" s="13" t="s">
        <v>55</v>
      </c>
      <c r="AT172" s="13" t="s">
        <v>55</v>
      </c>
      <c r="AU172" s="30">
        <v>17463890.617481999</v>
      </c>
      <c r="AV172" s="13" t="s">
        <v>55</v>
      </c>
      <c r="AW172" s="13" t="s">
        <v>55</v>
      </c>
      <c r="AX172" s="13" t="s">
        <v>55</v>
      </c>
      <c r="AY172" s="30">
        <v>13156206.880129499</v>
      </c>
      <c r="AZ172" s="13" t="s">
        <v>55</v>
      </c>
      <c r="BA172" s="13" t="s">
        <v>55</v>
      </c>
      <c r="BB172" s="13" t="s">
        <v>55</v>
      </c>
      <c r="BC172" s="30">
        <v>7582051.3247539904</v>
      </c>
      <c r="BD172" s="13" t="s">
        <v>55</v>
      </c>
      <c r="BE172" s="13" t="s">
        <v>55</v>
      </c>
      <c r="BF172" s="14">
        <v>3990113.1674799998</v>
      </c>
    </row>
    <row r="173" spans="1:58" x14ac:dyDescent="0.2">
      <c r="A173" s="18" t="s">
        <v>225</v>
      </c>
      <c r="B173" s="18">
        <v>4332959</v>
      </c>
      <c r="C173" s="19" t="s">
        <v>446</v>
      </c>
      <c r="D173" s="19"/>
      <c r="E173" s="20" t="s">
        <v>434</v>
      </c>
      <c r="F173" s="20" t="s">
        <v>439</v>
      </c>
      <c r="G173" s="30">
        <v>64269012.062866099</v>
      </c>
      <c r="H173" s="13" t="s">
        <v>55</v>
      </c>
      <c r="I173" s="13" t="s">
        <v>55</v>
      </c>
      <c r="J173" s="13" t="s">
        <v>55</v>
      </c>
      <c r="K173" s="30">
        <v>63867450.492711604</v>
      </c>
      <c r="L173" s="13" t="s">
        <v>55</v>
      </c>
      <c r="M173" s="13" t="s">
        <v>55</v>
      </c>
      <c r="N173" s="13" t="s">
        <v>55</v>
      </c>
      <c r="O173" s="30">
        <v>56262022.485678397</v>
      </c>
      <c r="P173" s="13" t="s">
        <v>55</v>
      </c>
      <c r="Q173" s="13" t="s">
        <v>55</v>
      </c>
      <c r="R173" s="13" t="s">
        <v>55</v>
      </c>
      <c r="S173" s="30">
        <v>47557736.431659199</v>
      </c>
      <c r="T173" s="13" t="s">
        <v>55</v>
      </c>
      <c r="U173" s="13" t="s">
        <v>55</v>
      </c>
      <c r="V173" s="13" t="s">
        <v>55</v>
      </c>
      <c r="W173" s="30">
        <v>44085598.092385501</v>
      </c>
      <c r="X173" s="13" t="s">
        <v>55</v>
      </c>
      <c r="Y173" s="13" t="s">
        <v>55</v>
      </c>
      <c r="Z173" s="13" t="s">
        <v>55</v>
      </c>
      <c r="AA173" s="30">
        <v>45777630.596154697</v>
      </c>
      <c r="AB173" s="13" t="s">
        <v>55</v>
      </c>
      <c r="AC173" s="13" t="s">
        <v>55</v>
      </c>
      <c r="AD173" s="13" t="s">
        <v>55</v>
      </c>
      <c r="AE173" s="30">
        <v>37568746.8163177</v>
      </c>
      <c r="AF173" s="13" t="s">
        <v>55</v>
      </c>
      <c r="AG173" s="13" t="s">
        <v>55</v>
      </c>
      <c r="AH173" s="13" t="s">
        <v>55</v>
      </c>
      <c r="AI173" s="30">
        <v>34812280.6098876</v>
      </c>
      <c r="AJ173" s="13" t="s">
        <v>55</v>
      </c>
      <c r="AK173" s="13" t="s">
        <v>55</v>
      </c>
      <c r="AL173" s="13" t="s">
        <v>55</v>
      </c>
      <c r="AM173" s="30">
        <v>33559948.305849001</v>
      </c>
      <c r="AN173" s="13" t="s">
        <v>55</v>
      </c>
      <c r="AO173" s="13" t="s">
        <v>55</v>
      </c>
      <c r="AP173" s="13" t="s">
        <v>55</v>
      </c>
      <c r="AQ173" s="30">
        <v>31034652.791542798</v>
      </c>
      <c r="AR173" s="13" t="s">
        <v>55</v>
      </c>
      <c r="AS173" s="13" t="s">
        <v>55</v>
      </c>
      <c r="AT173" s="13" t="s">
        <v>55</v>
      </c>
      <c r="AU173" s="30">
        <v>24916846.8323978</v>
      </c>
      <c r="AV173" s="13" t="s">
        <v>55</v>
      </c>
      <c r="AW173" s="13" t="s">
        <v>55</v>
      </c>
      <c r="AX173" s="13" t="s">
        <v>55</v>
      </c>
      <c r="AY173" s="30">
        <v>21828095.820170399</v>
      </c>
      <c r="AZ173" s="13" t="s">
        <v>55</v>
      </c>
      <c r="BA173" s="13" t="s">
        <v>55</v>
      </c>
      <c r="BB173" s="13" t="s">
        <v>55</v>
      </c>
      <c r="BC173" s="30">
        <v>18160328.236184798</v>
      </c>
      <c r="BD173" s="13" t="s">
        <v>55</v>
      </c>
      <c r="BE173" s="13" t="s">
        <v>55</v>
      </c>
      <c r="BF173" s="14">
        <v>14875817.517704001</v>
      </c>
    </row>
    <row r="174" spans="1:58" s="1" customFormat="1" x14ac:dyDescent="0.2">
      <c r="A174" s="2" t="s">
        <v>226</v>
      </c>
      <c r="B174" s="3">
        <v>4390976</v>
      </c>
      <c r="C174" s="7" t="s">
        <v>445</v>
      </c>
      <c r="D174" s="7"/>
      <c r="E174" s="8" t="s">
        <v>443</v>
      </c>
      <c r="F174" s="8" t="s">
        <v>439</v>
      </c>
      <c r="G174" s="30">
        <v>60385463.376442596</v>
      </c>
      <c r="H174" s="13">
        <v>57088821.106784903</v>
      </c>
      <c r="I174" s="13">
        <v>58557384.950666502</v>
      </c>
      <c r="J174" s="13">
        <v>60035804.981151097</v>
      </c>
      <c r="K174" s="30">
        <v>56753430.563863598</v>
      </c>
      <c r="L174" s="13">
        <v>53790972.937744401</v>
      </c>
      <c r="M174" s="13">
        <v>51583284.446578197</v>
      </c>
      <c r="N174" s="13">
        <v>49268992.461007804</v>
      </c>
      <c r="O174" s="30">
        <v>46760250.436540797</v>
      </c>
      <c r="P174" s="13">
        <v>41349031.041997999</v>
      </c>
      <c r="Q174" s="13">
        <v>38601992.554110102</v>
      </c>
      <c r="R174" s="13">
        <v>34840581.756565899</v>
      </c>
      <c r="S174" s="30">
        <v>33754624.079047501</v>
      </c>
      <c r="T174" s="13">
        <v>28475457.050923299</v>
      </c>
      <c r="U174" s="13" t="s">
        <v>55</v>
      </c>
      <c r="V174" s="13" t="s">
        <v>55</v>
      </c>
      <c r="W174" s="30">
        <v>27501419.6606424</v>
      </c>
      <c r="X174" s="13" t="s">
        <v>55</v>
      </c>
      <c r="Y174" s="13" t="s">
        <v>55</v>
      </c>
      <c r="Z174" s="13" t="s">
        <v>55</v>
      </c>
      <c r="AA174" s="30">
        <v>24641725.7596016</v>
      </c>
      <c r="AB174" s="13" t="s">
        <v>55</v>
      </c>
      <c r="AC174" s="13" t="s">
        <v>55</v>
      </c>
      <c r="AD174" s="13" t="s">
        <v>55</v>
      </c>
      <c r="AE174" s="30">
        <v>19395548.025037799</v>
      </c>
      <c r="AF174" s="13" t="s">
        <v>55</v>
      </c>
      <c r="AG174" s="13" t="s">
        <v>55</v>
      </c>
      <c r="AH174" s="13" t="s">
        <v>55</v>
      </c>
      <c r="AI174" s="30">
        <v>17416877.560449701</v>
      </c>
      <c r="AJ174" s="13" t="s">
        <v>55</v>
      </c>
      <c r="AK174" s="13" t="s">
        <v>55</v>
      </c>
      <c r="AL174" s="13" t="s">
        <v>55</v>
      </c>
      <c r="AM174" s="30">
        <v>13784367.1089925</v>
      </c>
      <c r="AN174" s="13" t="s">
        <v>55</v>
      </c>
      <c r="AO174" s="13" t="s">
        <v>55</v>
      </c>
      <c r="AP174" s="13" t="s">
        <v>55</v>
      </c>
      <c r="AQ174" s="30">
        <v>15128743.145028099</v>
      </c>
      <c r="AR174" s="13" t="s">
        <v>55</v>
      </c>
      <c r="AS174" s="13" t="s">
        <v>55</v>
      </c>
      <c r="AT174" s="13" t="s">
        <v>55</v>
      </c>
      <c r="AU174" s="30">
        <v>19521398.8773055</v>
      </c>
      <c r="AV174" s="13" t="s">
        <v>55</v>
      </c>
      <c r="AW174" s="13" t="s">
        <v>55</v>
      </c>
      <c r="AX174" s="13" t="s">
        <v>55</v>
      </c>
      <c r="AY174" s="30">
        <v>17646608.035813499</v>
      </c>
      <c r="AZ174" s="13" t="s">
        <v>55</v>
      </c>
      <c r="BA174" s="13" t="s">
        <v>55</v>
      </c>
      <c r="BB174" s="13" t="s">
        <v>55</v>
      </c>
      <c r="BC174" s="30">
        <v>8967193.4897804894</v>
      </c>
      <c r="BD174" s="13" t="s">
        <v>55</v>
      </c>
      <c r="BE174" s="13" t="s">
        <v>55</v>
      </c>
      <c r="BF174" s="33" t="s">
        <v>55</v>
      </c>
    </row>
    <row r="175" spans="1:58" s="1" customFormat="1" ht="12.75" x14ac:dyDescent="0.2">
      <c r="A175" s="2" t="s">
        <v>227</v>
      </c>
      <c r="B175" s="3">
        <v>4232970</v>
      </c>
      <c r="C175" s="2" t="s">
        <v>432</v>
      </c>
      <c r="D175" s="2" t="s">
        <v>526</v>
      </c>
      <c r="E175" s="4" t="s">
        <v>434</v>
      </c>
      <c r="F175" s="4" t="s">
        <v>435</v>
      </c>
      <c r="G175" s="30">
        <v>53488507.800266802</v>
      </c>
      <c r="H175" s="13" t="s">
        <v>55</v>
      </c>
      <c r="I175" s="13" t="s">
        <v>55</v>
      </c>
      <c r="J175" s="13" t="s">
        <v>55</v>
      </c>
      <c r="K175" s="30">
        <v>62736884.740106396</v>
      </c>
      <c r="L175" s="13" t="s">
        <v>55</v>
      </c>
      <c r="M175" s="13" t="s">
        <v>55</v>
      </c>
      <c r="N175" s="13" t="s">
        <v>55</v>
      </c>
      <c r="O175" s="30">
        <v>67730480.501179397</v>
      </c>
      <c r="P175" s="13" t="s">
        <v>55</v>
      </c>
      <c r="Q175" s="13" t="s">
        <v>55</v>
      </c>
      <c r="R175" s="13" t="s">
        <v>55</v>
      </c>
      <c r="S175" s="30">
        <v>61371887.862815797</v>
      </c>
      <c r="T175" s="13" t="s">
        <v>55</v>
      </c>
      <c r="U175" s="13" t="s">
        <v>55</v>
      </c>
      <c r="V175" s="13" t="s">
        <v>55</v>
      </c>
      <c r="W175" s="30">
        <v>53243661.398432598</v>
      </c>
      <c r="X175" s="13" t="s">
        <v>55</v>
      </c>
      <c r="Y175" s="13" t="s">
        <v>55</v>
      </c>
      <c r="Z175" s="13" t="s">
        <v>55</v>
      </c>
      <c r="AA175" s="30">
        <v>45815688.444219001</v>
      </c>
      <c r="AB175" s="13" t="s">
        <v>55</v>
      </c>
      <c r="AC175" s="13" t="s">
        <v>55</v>
      </c>
      <c r="AD175" s="13" t="s">
        <v>55</v>
      </c>
      <c r="AE175" s="30">
        <v>32579535.0744658</v>
      </c>
      <c r="AF175" s="13" t="s">
        <v>55</v>
      </c>
      <c r="AG175" s="13" t="s">
        <v>55</v>
      </c>
      <c r="AH175" s="13" t="s">
        <v>55</v>
      </c>
      <c r="AI175" s="30">
        <v>28297078.5461266</v>
      </c>
      <c r="AJ175" s="13" t="s">
        <v>55</v>
      </c>
      <c r="AK175" s="13" t="s">
        <v>55</v>
      </c>
      <c r="AL175" s="13" t="s">
        <v>55</v>
      </c>
      <c r="AM175" s="30">
        <v>27673324.046637502</v>
      </c>
      <c r="AN175" s="13" t="s">
        <v>55</v>
      </c>
      <c r="AO175" s="13" t="s">
        <v>55</v>
      </c>
      <c r="AP175" s="13" t="s">
        <v>55</v>
      </c>
      <c r="AQ175" s="30">
        <v>23182544.103072301</v>
      </c>
      <c r="AR175" s="13" t="s">
        <v>55</v>
      </c>
      <c r="AS175" s="13" t="s">
        <v>55</v>
      </c>
      <c r="AT175" s="13" t="s">
        <v>55</v>
      </c>
      <c r="AU175" s="30">
        <v>15811902.165196501</v>
      </c>
      <c r="AV175" s="13" t="s">
        <v>55</v>
      </c>
      <c r="AW175" s="13" t="s">
        <v>55</v>
      </c>
      <c r="AX175" s="13" t="s">
        <v>55</v>
      </c>
      <c r="AY175" s="30">
        <v>13360037.4644801</v>
      </c>
      <c r="AZ175" s="13" t="s">
        <v>55</v>
      </c>
      <c r="BA175" s="13" t="s">
        <v>55</v>
      </c>
      <c r="BB175" s="13" t="s">
        <v>55</v>
      </c>
      <c r="BC175" s="30">
        <v>11720954.5798638</v>
      </c>
      <c r="BD175" s="13" t="s">
        <v>55</v>
      </c>
      <c r="BE175" s="13" t="s">
        <v>55</v>
      </c>
      <c r="BF175" s="14">
        <v>9717806.2340920009</v>
      </c>
    </row>
    <row r="176" spans="1:58" x14ac:dyDescent="0.2">
      <c r="A176" s="18" t="s">
        <v>228</v>
      </c>
      <c r="B176" s="18">
        <v>4308417</v>
      </c>
      <c r="C176" s="22" t="s">
        <v>436</v>
      </c>
      <c r="D176" s="22" t="s">
        <v>527</v>
      </c>
      <c r="E176" s="23" t="s">
        <v>443</v>
      </c>
      <c r="F176" s="23" t="s">
        <v>439</v>
      </c>
      <c r="G176" s="30">
        <v>178834084.99101099</v>
      </c>
      <c r="H176" s="13" t="s">
        <v>55</v>
      </c>
      <c r="I176" s="13" t="s">
        <v>55</v>
      </c>
      <c r="J176" s="13" t="s">
        <v>55</v>
      </c>
      <c r="K176" s="30">
        <v>182858770.58212399</v>
      </c>
      <c r="L176" s="13" t="s">
        <v>55</v>
      </c>
      <c r="M176" s="13" t="s">
        <v>55</v>
      </c>
      <c r="N176" s="13" t="s">
        <v>55</v>
      </c>
      <c r="O176" s="30">
        <v>157441357.41200301</v>
      </c>
      <c r="P176" s="13" t="s">
        <v>55</v>
      </c>
      <c r="Q176" s="13" t="s">
        <v>55</v>
      </c>
      <c r="R176" s="13" t="s">
        <v>55</v>
      </c>
      <c r="S176" s="30">
        <v>128416937.05209</v>
      </c>
      <c r="T176" s="13" t="s">
        <v>55</v>
      </c>
      <c r="U176" s="13" t="s">
        <v>55</v>
      </c>
      <c r="V176" s="13" t="s">
        <v>55</v>
      </c>
      <c r="W176" s="30">
        <v>110980356.36913501</v>
      </c>
      <c r="X176" s="13" t="s">
        <v>55</v>
      </c>
      <c r="Y176" s="13" t="s">
        <v>55</v>
      </c>
      <c r="Z176" s="13" t="s">
        <v>55</v>
      </c>
      <c r="AA176" s="30">
        <v>113070167.67332099</v>
      </c>
      <c r="AB176" s="13" t="s">
        <v>55</v>
      </c>
      <c r="AC176" s="13">
        <v>100309613.688325</v>
      </c>
      <c r="AD176" s="13" t="s">
        <v>55</v>
      </c>
      <c r="AE176" s="30">
        <v>95107722.138283297</v>
      </c>
      <c r="AF176" s="13" t="s">
        <v>55</v>
      </c>
      <c r="AG176" s="13" t="s">
        <v>55</v>
      </c>
      <c r="AH176" s="13" t="s">
        <v>55</v>
      </c>
      <c r="AI176" s="30">
        <v>89759310.026181996</v>
      </c>
      <c r="AJ176" s="13" t="s">
        <v>55</v>
      </c>
      <c r="AK176" s="13" t="s">
        <v>55</v>
      </c>
      <c r="AL176" s="13" t="s">
        <v>55</v>
      </c>
      <c r="AM176" s="30">
        <v>75142943.023705199</v>
      </c>
      <c r="AN176" s="13" t="s">
        <v>55</v>
      </c>
      <c r="AO176" s="13" t="s">
        <v>55</v>
      </c>
      <c r="AP176" s="13" t="s">
        <v>55</v>
      </c>
      <c r="AQ176" s="30">
        <v>62683863.5612818</v>
      </c>
      <c r="AR176" s="13" t="s">
        <v>55</v>
      </c>
      <c r="AS176" s="13" t="s">
        <v>55</v>
      </c>
      <c r="AT176" s="13" t="s">
        <v>55</v>
      </c>
      <c r="AU176" s="30">
        <v>55726566.639935799</v>
      </c>
      <c r="AV176" s="13" t="s">
        <v>55</v>
      </c>
      <c r="AW176" s="13" t="s">
        <v>55</v>
      </c>
      <c r="AX176" s="13" t="s">
        <v>55</v>
      </c>
      <c r="AY176" s="30">
        <v>43455177.400663398</v>
      </c>
      <c r="AZ176" s="13" t="s">
        <v>55</v>
      </c>
      <c r="BA176" s="13" t="s">
        <v>55</v>
      </c>
      <c r="BB176" s="13" t="s">
        <v>55</v>
      </c>
      <c r="BC176" s="30">
        <v>32016536.866010699</v>
      </c>
      <c r="BD176" s="13" t="s">
        <v>55</v>
      </c>
      <c r="BE176" s="13" t="s">
        <v>55</v>
      </c>
      <c r="BF176" s="14">
        <v>25286688.568064</v>
      </c>
    </row>
    <row r="177" spans="1:58" s="1" customFormat="1" x14ac:dyDescent="0.2">
      <c r="A177" s="2" t="s">
        <v>229</v>
      </c>
      <c r="B177" s="3">
        <v>4327731</v>
      </c>
      <c r="C177" s="7" t="s">
        <v>445</v>
      </c>
      <c r="D177" s="7"/>
      <c r="E177" s="8" t="s">
        <v>443</v>
      </c>
      <c r="F177" s="8" t="s">
        <v>439</v>
      </c>
      <c r="G177" s="30">
        <v>72073826.045351699</v>
      </c>
      <c r="H177" s="13">
        <v>68433812.181099996</v>
      </c>
      <c r="I177" s="13">
        <v>71801437.463615596</v>
      </c>
      <c r="J177" s="13">
        <v>73203914.888247505</v>
      </c>
      <c r="K177" s="30">
        <v>69665633.284009695</v>
      </c>
      <c r="L177" s="13">
        <v>66242920.985661998</v>
      </c>
      <c r="M177" s="13">
        <v>64066740.487215601</v>
      </c>
      <c r="N177" s="13">
        <v>59802486.036077298</v>
      </c>
      <c r="O177" s="30">
        <v>57743392.610973299</v>
      </c>
      <c r="P177" s="13">
        <v>53309832.4203334</v>
      </c>
      <c r="Q177" s="13">
        <v>48650912.333847597</v>
      </c>
      <c r="R177" s="13">
        <v>45357588.251906201</v>
      </c>
      <c r="S177" s="30">
        <v>44848189.260222003</v>
      </c>
      <c r="T177" s="13">
        <v>39763261.052042499</v>
      </c>
      <c r="U177" s="13">
        <v>41247518.711593904</v>
      </c>
      <c r="V177" s="13">
        <v>39771716.1332618</v>
      </c>
      <c r="W177" s="30">
        <v>38862973.377728</v>
      </c>
      <c r="X177" s="13">
        <v>36068294.777911998</v>
      </c>
      <c r="Y177" s="13" t="s">
        <v>55</v>
      </c>
      <c r="Z177" s="13" t="s">
        <v>55</v>
      </c>
      <c r="AA177" s="30">
        <v>34919026.695560001</v>
      </c>
      <c r="AB177" s="13" t="s">
        <v>55</v>
      </c>
      <c r="AC177" s="13" t="s">
        <v>55</v>
      </c>
      <c r="AD177" s="13" t="s">
        <v>55</v>
      </c>
      <c r="AE177" s="30">
        <v>28018687.963162798</v>
      </c>
      <c r="AF177" s="13" t="s">
        <v>55</v>
      </c>
      <c r="AG177" s="13" t="s">
        <v>55</v>
      </c>
      <c r="AH177" s="13" t="s">
        <v>55</v>
      </c>
      <c r="AI177" s="30">
        <v>22087003.696288299</v>
      </c>
      <c r="AJ177" s="13" t="s">
        <v>55</v>
      </c>
      <c r="AK177" s="13" t="s">
        <v>55</v>
      </c>
      <c r="AL177" s="13" t="s">
        <v>55</v>
      </c>
      <c r="AM177" s="30">
        <v>18275681.203298099</v>
      </c>
      <c r="AN177" s="13" t="s">
        <v>55</v>
      </c>
      <c r="AO177" s="13" t="s">
        <v>55</v>
      </c>
      <c r="AP177" s="13" t="s">
        <v>55</v>
      </c>
      <c r="AQ177" s="30">
        <v>17187289.0650809</v>
      </c>
      <c r="AR177" s="13" t="s">
        <v>55</v>
      </c>
      <c r="AS177" s="13" t="s">
        <v>55</v>
      </c>
      <c r="AT177" s="13" t="s">
        <v>55</v>
      </c>
      <c r="AU177" s="30">
        <v>11397471.2109062</v>
      </c>
      <c r="AV177" s="13" t="s">
        <v>55</v>
      </c>
      <c r="AW177" s="13" t="s">
        <v>55</v>
      </c>
      <c r="AX177" s="13" t="s">
        <v>55</v>
      </c>
      <c r="AY177" s="30">
        <v>6783397.6791071799</v>
      </c>
      <c r="AZ177" s="13" t="s">
        <v>55</v>
      </c>
      <c r="BA177" s="13" t="s">
        <v>55</v>
      </c>
      <c r="BB177" s="13" t="s">
        <v>55</v>
      </c>
      <c r="BC177" s="30">
        <v>3870295.9878879702</v>
      </c>
      <c r="BD177" s="13" t="s">
        <v>55</v>
      </c>
      <c r="BE177" s="13" t="s">
        <v>55</v>
      </c>
      <c r="BF177" s="33" t="s">
        <v>55</v>
      </c>
    </row>
    <row r="178" spans="1:58" s="1" customFormat="1" x14ac:dyDescent="0.2">
      <c r="A178" s="2" t="s">
        <v>230</v>
      </c>
      <c r="B178" s="3">
        <v>4841676</v>
      </c>
      <c r="C178" s="7" t="s">
        <v>445</v>
      </c>
      <c r="D178" s="7"/>
      <c r="E178" s="8" t="s">
        <v>434</v>
      </c>
      <c r="F178" s="8" t="s">
        <v>439</v>
      </c>
      <c r="G178" s="30">
        <v>21458392.246128902</v>
      </c>
      <c r="H178" s="13">
        <v>19776936.733058799</v>
      </c>
      <c r="I178" s="13">
        <v>20835444.897228099</v>
      </c>
      <c r="J178" s="13">
        <v>20950419.249515001</v>
      </c>
      <c r="K178" s="30">
        <v>20660441.236659002</v>
      </c>
      <c r="L178" s="13" t="s">
        <v>55</v>
      </c>
      <c r="M178" s="13" t="s">
        <v>55</v>
      </c>
      <c r="N178" s="13">
        <v>17349615.2672222</v>
      </c>
      <c r="O178" s="30">
        <v>17780781.7908893</v>
      </c>
      <c r="P178" s="13" t="s">
        <v>55</v>
      </c>
      <c r="Q178" s="13">
        <v>15309771.3856999</v>
      </c>
      <c r="R178" s="13" t="s">
        <v>55</v>
      </c>
      <c r="S178" s="30">
        <v>14846762.9866866</v>
      </c>
      <c r="T178" s="13" t="s">
        <v>55</v>
      </c>
      <c r="U178" s="13">
        <v>13602621.661764299</v>
      </c>
      <c r="V178" s="13" t="s">
        <v>55</v>
      </c>
      <c r="W178" s="30">
        <v>11760272.329412401</v>
      </c>
      <c r="X178" s="13" t="s">
        <v>55</v>
      </c>
      <c r="Y178" s="13" t="s">
        <v>55</v>
      </c>
      <c r="Z178" s="13" t="s">
        <v>55</v>
      </c>
      <c r="AA178" s="30">
        <v>11027835.3082208</v>
      </c>
      <c r="AB178" s="13">
        <v>10403480.309508</v>
      </c>
      <c r="AC178" s="13">
        <v>9773997.0499299392</v>
      </c>
      <c r="AD178" s="13">
        <v>8359876.3748222496</v>
      </c>
      <c r="AE178" s="30">
        <v>7886094.9708612096</v>
      </c>
      <c r="AF178" s="13">
        <v>7911957.2713643201</v>
      </c>
      <c r="AG178" s="13" t="s">
        <v>55</v>
      </c>
      <c r="AH178" s="13" t="s">
        <v>55</v>
      </c>
      <c r="AI178" s="30">
        <v>6959659.6334514096</v>
      </c>
      <c r="AJ178" s="13" t="s">
        <v>55</v>
      </c>
      <c r="AK178" s="13" t="s">
        <v>55</v>
      </c>
      <c r="AL178" s="13" t="s">
        <v>55</v>
      </c>
      <c r="AM178" s="30">
        <v>7043637.9154856997</v>
      </c>
      <c r="AN178" s="13" t="s">
        <v>55</v>
      </c>
      <c r="AO178" s="13" t="s">
        <v>55</v>
      </c>
      <c r="AP178" s="13" t="s">
        <v>55</v>
      </c>
      <c r="AQ178" s="30">
        <v>5581378.9230260998</v>
      </c>
      <c r="AR178" s="13" t="s">
        <v>55</v>
      </c>
      <c r="AS178" s="13" t="s">
        <v>55</v>
      </c>
      <c r="AT178" s="13" t="s">
        <v>55</v>
      </c>
      <c r="AU178" s="30">
        <v>3990586.6880513201</v>
      </c>
      <c r="AV178" s="13" t="s">
        <v>55</v>
      </c>
      <c r="AW178" s="13" t="s">
        <v>55</v>
      </c>
      <c r="AX178" s="13" t="s">
        <v>55</v>
      </c>
      <c r="AY178" s="30">
        <v>2890769.7680694601</v>
      </c>
      <c r="AZ178" s="13" t="s">
        <v>55</v>
      </c>
      <c r="BA178" s="13" t="s">
        <v>55</v>
      </c>
      <c r="BB178" s="13" t="s">
        <v>55</v>
      </c>
      <c r="BC178" s="31" t="s">
        <v>55</v>
      </c>
      <c r="BD178" s="13" t="s">
        <v>55</v>
      </c>
      <c r="BE178" s="13" t="s">
        <v>55</v>
      </c>
      <c r="BF178" s="33" t="s">
        <v>55</v>
      </c>
    </row>
    <row r="179" spans="1:58" s="1" customFormat="1" x14ac:dyDescent="0.2">
      <c r="A179" s="2" t="s">
        <v>231</v>
      </c>
      <c r="B179" s="3">
        <v>4838213</v>
      </c>
      <c r="C179" s="7" t="s">
        <v>445</v>
      </c>
      <c r="D179" s="7"/>
      <c r="E179" s="8" t="s">
        <v>434</v>
      </c>
      <c r="F179" s="8" t="s">
        <v>439</v>
      </c>
      <c r="G179" s="30">
        <v>4055834.8315258399</v>
      </c>
      <c r="H179" s="13">
        <v>4065954.62659714</v>
      </c>
      <c r="I179" s="13">
        <v>4323473.0494230697</v>
      </c>
      <c r="J179" s="13">
        <v>4667932.6172337104</v>
      </c>
      <c r="K179" s="30">
        <v>4488999.3073702101</v>
      </c>
      <c r="L179" s="13" t="s">
        <v>55</v>
      </c>
      <c r="M179" s="13" t="s">
        <v>55</v>
      </c>
      <c r="N179" s="13" t="s">
        <v>55</v>
      </c>
      <c r="O179" s="30">
        <v>4504252.51968263</v>
      </c>
      <c r="P179" s="13">
        <v>4367907.0212640604</v>
      </c>
      <c r="Q179" s="13" t="s">
        <v>55</v>
      </c>
      <c r="R179" s="13" t="s">
        <v>55</v>
      </c>
      <c r="S179" s="30">
        <v>4240872.0504387496</v>
      </c>
      <c r="T179" s="13">
        <v>4007416.4801343</v>
      </c>
      <c r="U179" s="13">
        <v>4009495.8790808702</v>
      </c>
      <c r="V179" s="13">
        <v>4647031.7062995397</v>
      </c>
      <c r="W179" s="30">
        <v>3926527.47284703</v>
      </c>
      <c r="X179" s="13">
        <v>3882925.3592278198</v>
      </c>
      <c r="Y179" s="13">
        <v>4140741.1547874399</v>
      </c>
      <c r="Z179" s="13">
        <v>4971708.3512664801</v>
      </c>
      <c r="AA179" s="30">
        <v>5034227.79596416</v>
      </c>
      <c r="AB179" s="13">
        <v>4746539.8627084997</v>
      </c>
      <c r="AC179" s="13">
        <v>4686872.7782284804</v>
      </c>
      <c r="AD179" s="13">
        <v>4618577.7300560102</v>
      </c>
      <c r="AE179" s="30">
        <v>4075917.4041297901</v>
      </c>
      <c r="AF179" s="13" t="s">
        <v>55</v>
      </c>
      <c r="AG179" s="13" t="s">
        <v>55</v>
      </c>
      <c r="AH179" s="13" t="s">
        <v>55</v>
      </c>
      <c r="AI179" s="30">
        <v>3178177.4218389001</v>
      </c>
      <c r="AJ179" s="13" t="s">
        <v>55</v>
      </c>
      <c r="AK179" s="13" t="s">
        <v>55</v>
      </c>
      <c r="AL179" s="13" t="s">
        <v>55</v>
      </c>
      <c r="AM179" s="30">
        <v>1953907.1759855701</v>
      </c>
      <c r="AN179" s="13" t="s">
        <v>55</v>
      </c>
      <c r="AO179" s="13" t="s">
        <v>55</v>
      </c>
      <c r="AP179" s="13" t="s">
        <v>55</v>
      </c>
      <c r="AQ179" s="30">
        <v>1896419.2269573801</v>
      </c>
      <c r="AR179" s="13" t="s">
        <v>55</v>
      </c>
      <c r="AS179" s="13" t="s">
        <v>55</v>
      </c>
      <c r="AT179" s="13" t="s">
        <v>55</v>
      </c>
      <c r="AU179" s="30">
        <v>929074.418604651</v>
      </c>
      <c r="AV179" s="13" t="s">
        <v>55</v>
      </c>
      <c r="AW179" s="13" t="s">
        <v>55</v>
      </c>
      <c r="AX179" s="13" t="s">
        <v>55</v>
      </c>
      <c r="AY179" s="31" t="s">
        <v>55</v>
      </c>
      <c r="AZ179" s="13" t="s">
        <v>55</v>
      </c>
      <c r="BA179" s="13" t="s">
        <v>55</v>
      </c>
      <c r="BB179" s="13" t="s">
        <v>55</v>
      </c>
      <c r="BC179" s="31" t="s">
        <v>55</v>
      </c>
      <c r="BD179" s="13" t="s">
        <v>55</v>
      </c>
      <c r="BE179" s="13" t="s">
        <v>55</v>
      </c>
      <c r="BF179" s="33" t="s">
        <v>55</v>
      </c>
    </row>
    <row r="180" spans="1:58" s="1" customFormat="1" ht="12.75" x14ac:dyDescent="0.2">
      <c r="A180" s="2" t="s">
        <v>232</v>
      </c>
      <c r="B180" s="3">
        <v>4562057</v>
      </c>
      <c r="C180" s="2" t="s">
        <v>481</v>
      </c>
      <c r="D180" s="2" t="s">
        <v>528</v>
      </c>
      <c r="E180" s="4" t="s">
        <v>443</v>
      </c>
      <c r="F180" s="4" t="s">
        <v>483</v>
      </c>
      <c r="G180" s="30">
        <v>10784375.8336716</v>
      </c>
      <c r="H180" s="13">
        <v>9671608.1694615092</v>
      </c>
      <c r="I180" s="13">
        <v>11744774.827220799</v>
      </c>
      <c r="J180" s="13">
        <v>11415319.169072101</v>
      </c>
      <c r="K180" s="30">
        <v>10379882.0955199</v>
      </c>
      <c r="L180" s="13">
        <v>10041680.528831201</v>
      </c>
      <c r="M180" s="13">
        <v>9230000.9292097092</v>
      </c>
      <c r="N180" s="13">
        <v>8096947.77645515</v>
      </c>
      <c r="O180" s="30">
        <v>7079611.0957938898</v>
      </c>
      <c r="P180" s="13">
        <v>6113198.2976968801</v>
      </c>
      <c r="Q180" s="13">
        <v>5227988.0526025202</v>
      </c>
      <c r="R180" s="13" t="s">
        <v>55</v>
      </c>
      <c r="S180" s="30">
        <v>4081546.9129242101</v>
      </c>
      <c r="T180" s="13" t="s">
        <v>55</v>
      </c>
      <c r="U180" s="13" t="s">
        <v>55</v>
      </c>
      <c r="V180" s="13" t="s">
        <v>55</v>
      </c>
      <c r="W180" s="30">
        <v>3094606.6272154902</v>
      </c>
      <c r="X180" s="13" t="s">
        <v>55</v>
      </c>
      <c r="Y180" s="13" t="s">
        <v>55</v>
      </c>
      <c r="Z180" s="13" t="s">
        <v>55</v>
      </c>
      <c r="AA180" s="30">
        <v>3698648.77741405</v>
      </c>
      <c r="AB180" s="13" t="s">
        <v>55</v>
      </c>
      <c r="AC180" s="13" t="s">
        <v>55</v>
      </c>
      <c r="AD180" s="13" t="s">
        <v>55</v>
      </c>
      <c r="AE180" s="30">
        <v>3452403.9139506398</v>
      </c>
      <c r="AF180" s="13" t="s">
        <v>55</v>
      </c>
      <c r="AG180" s="13" t="s">
        <v>55</v>
      </c>
      <c r="AH180" s="13" t="s">
        <v>55</v>
      </c>
      <c r="AI180" s="30">
        <v>4801114.4309256095</v>
      </c>
      <c r="AJ180" s="13" t="s">
        <v>55</v>
      </c>
      <c r="AK180" s="13" t="s">
        <v>55</v>
      </c>
      <c r="AL180" s="13" t="s">
        <v>55</v>
      </c>
      <c r="AM180" s="30">
        <v>3293100.1996908002</v>
      </c>
      <c r="AN180" s="13" t="s">
        <v>55</v>
      </c>
      <c r="AO180" s="13" t="s">
        <v>55</v>
      </c>
      <c r="AP180" s="13" t="s">
        <v>55</v>
      </c>
      <c r="AQ180" s="30">
        <v>1971761.31483317</v>
      </c>
      <c r="AR180" s="13" t="s">
        <v>55</v>
      </c>
      <c r="AS180" s="13" t="s">
        <v>55</v>
      </c>
      <c r="AT180" s="13" t="s">
        <v>55</v>
      </c>
      <c r="AU180" s="30">
        <v>1492777.5461106701</v>
      </c>
      <c r="AV180" s="13" t="s">
        <v>55</v>
      </c>
      <c r="AW180" s="13" t="s">
        <v>55</v>
      </c>
      <c r="AX180" s="13" t="s">
        <v>55</v>
      </c>
      <c r="AY180" s="30">
        <v>1640057.4667026401</v>
      </c>
      <c r="AZ180" s="13" t="s">
        <v>55</v>
      </c>
      <c r="BA180" s="13" t="s">
        <v>55</v>
      </c>
      <c r="BB180" s="13" t="s">
        <v>55</v>
      </c>
      <c r="BC180" s="30">
        <v>2206277.3656321</v>
      </c>
      <c r="BD180" s="13" t="s">
        <v>55</v>
      </c>
      <c r="BE180" s="13" t="s">
        <v>55</v>
      </c>
      <c r="BF180" s="33" t="s">
        <v>55</v>
      </c>
    </row>
    <row r="181" spans="1:58" s="1" customFormat="1" ht="12.75" x14ac:dyDescent="0.2">
      <c r="A181" s="2" t="s">
        <v>233</v>
      </c>
      <c r="B181" s="3">
        <v>4536267</v>
      </c>
      <c r="C181" s="2" t="s">
        <v>529</v>
      </c>
      <c r="D181" s="2"/>
      <c r="E181" s="4" t="s">
        <v>443</v>
      </c>
      <c r="F181" s="4" t="s">
        <v>444</v>
      </c>
      <c r="G181" s="31" t="s">
        <v>55</v>
      </c>
      <c r="H181" s="13" t="s">
        <v>55</v>
      </c>
      <c r="I181" s="13" t="s">
        <v>55</v>
      </c>
      <c r="J181" s="13" t="s">
        <v>55</v>
      </c>
      <c r="K181" s="31" t="s">
        <v>55</v>
      </c>
      <c r="L181" s="13" t="s">
        <v>55</v>
      </c>
      <c r="M181" s="13" t="s">
        <v>55</v>
      </c>
      <c r="N181" s="13" t="s">
        <v>55</v>
      </c>
      <c r="O181" s="31" t="s">
        <v>55</v>
      </c>
      <c r="P181" s="13" t="s">
        <v>55</v>
      </c>
      <c r="Q181" s="13" t="s">
        <v>55</v>
      </c>
      <c r="R181" s="13" t="s">
        <v>55</v>
      </c>
      <c r="S181" s="30">
        <v>775023.33797699201</v>
      </c>
      <c r="T181" s="13" t="s">
        <v>55</v>
      </c>
      <c r="U181" s="13" t="s">
        <v>55</v>
      </c>
      <c r="V181" s="13" t="s">
        <v>55</v>
      </c>
      <c r="W181" s="30">
        <v>744965.61350451503</v>
      </c>
      <c r="X181" s="13" t="s">
        <v>55</v>
      </c>
      <c r="Y181" s="13" t="s">
        <v>55</v>
      </c>
      <c r="Z181" s="13" t="s">
        <v>55</v>
      </c>
      <c r="AA181" s="30">
        <v>837945.50232836895</v>
      </c>
      <c r="AB181" s="13" t="s">
        <v>55</v>
      </c>
      <c r="AC181" s="13" t="s">
        <v>55</v>
      </c>
      <c r="AD181" s="13" t="s">
        <v>55</v>
      </c>
      <c r="AE181" s="30">
        <v>822204.47514209698</v>
      </c>
      <c r="AF181" s="13" t="s">
        <v>55</v>
      </c>
      <c r="AG181" s="13" t="s">
        <v>55</v>
      </c>
      <c r="AH181" s="13" t="s">
        <v>55</v>
      </c>
      <c r="AI181" s="30">
        <v>614668.10411212104</v>
      </c>
      <c r="AJ181" s="13" t="s">
        <v>55</v>
      </c>
      <c r="AK181" s="13" t="s">
        <v>55</v>
      </c>
      <c r="AL181" s="13" t="s">
        <v>55</v>
      </c>
      <c r="AM181" s="30">
        <v>532425.59907240397</v>
      </c>
      <c r="AN181" s="13" t="s">
        <v>55</v>
      </c>
      <c r="AO181" s="13" t="s">
        <v>55</v>
      </c>
      <c r="AP181" s="13" t="s">
        <v>55</v>
      </c>
      <c r="AQ181" s="30">
        <v>446420.54839775403</v>
      </c>
      <c r="AR181" s="13" t="s">
        <v>55</v>
      </c>
      <c r="AS181" s="13" t="s">
        <v>55</v>
      </c>
      <c r="AT181" s="13" t="s">
        <v>55</v>
      </c>
      <c r="AU181" s="31" t="s">
        <v>55</v>
      </c>
      <c r="AV181" s="13" t="s">
        <v>55</v>
      </c>
      <c r="AW181" s="13" t="s">
        <v>55</v>
      </c>
      <c r="AX181" s="13" t="s">
        <v>55</v>
      </c>
      <c r="AY181" s="31" t="s">
        <v>55</v>
      </c>
      <c r="AZ181" s="13" t="s">
        <v>55</v>
      </c>
      <c r="BA181" s="13" t="s">
        <v>55</v>
      </c>
      <c r="BB181" s="13" t="s">
        <v>55</v>
      </c>
      <c r="BC181" s="31" t="s">
        <v>55</v>
      </c>
      <c r="BD181" s="13" t="s">
        <v>55</v>
      </c>
      <c r="BE181" s="13" t="s">
        <v>55</v>
      </c>
      <c r="BF181" s="33" t="s">
        <v>55</v>
      </c>
    </row>
    <row r="182" spans="1:58" s="1" customFormat="1" ht="12.75" x14ac:dyDescent="0.2">
      <c r="A182" s="2" t="s">
        <v>234</v>
      </c>
      <c r="B182" s="3">
        <v>4138796</v>
      </c>
      <c r="C182" s="2" t="s">
        <v>481</v>
      </c>
      <c r="D182" s="2" t="s">
        <v>530</v>
      </c>
      <c r="E182" s="4" t="s">
        <v>434</v>
      </c>
      <c r="F182" s="4" t="s">
        <v>483</v>
      </c>
      <c r="G182" s="30">
        <v>124788109.232732</v>
      </c>
      <c r="H182" s="13">
        <v>116008738.03466301</v>
      </c>
      <c r="I182" s="13">
        <v>124101997.074321</v>
      </c>
      <c r="J182" s="13">
        <v>128598686.414612</v>
      </c>
      <c r="K182" s="30">
        <v>124558891.634921</v>
      </c>
      <c r="L182" s="13">
        <v>119640176.121904</v>
      </c>
      <c r="M182" s="13">
        <v>113649488.16032</v>
      </c>
      <c r="N182" s="13">
        <v>102775490.03449</v>
      </c>
      <c r="O182" s="30">
        <v>107664609.870416</v>
      </c>
      <c r="P182" s="13">
        <v>102094259.14472499</v>
      </c>
      <c r="Q182" s="13">
        <v>88193061.8744957</v>
      </c>
      <c r="R182" s="13">
        <v>84810985.597288907</v>
      </c>
      <c r="S182" s="30">
        <v>80327776.932025403</v>
      </c>
      <c r="T182" s="13">
        <v>75130896.474538296</v>
      </c>
      <c r="U182" s="13">
        <v>78686257.535603002</v>
      </c>
      <c r="V182" s="13">
        <v>74041639.698432595</v>
      </c>
      <c r="W182" s="30">
        <v>63499291.914448097</v>
      </c>
      <c r="X182" s="13">
        <v>62538116.146690197</v>
      </c>
      <c r="Y182" s="13">
        <v>66540079.161253303</v>
      </c>
      <c r="Z182" s="13">
        <v>72412030.032040596</v>
      </c>
      <c r="AA182" s="30">
        <v>66339033.150444902</v>
      </c>
      <c r="AB182" s="13">
        <v>62557471.698681302</v>
      </c>
      <c r="AC182" s="13">
        <v>59698547.680507399</v>
      </c>
      <c r="AD182" s="13">
        <v>56695223.599059798</v>
      </c>
      <c r="AE182" s="30">
        <v>59248728.973307401</v>
      </c>
      <c r="AF182" s="13" t="s">
        <v>55</v>
      </c>
      <c r="AG182" s="13" t="s">
        <v>55</v>
      </c>
      <c r="AH182" s="13" t="s">
        <v>55</v>
      </c>
      <c r="AI182" s="30">
        <v>69974185.584475607</v>
      </c>
      <c r="AJ182" s="13" t="s">
        <v>55</v>
      </c>
      <c r="AK182" s="13" t="s">
        <v>55</v>
      </c>
      <c r="AL182" s="13" t="s">
        <v>55</v>
      </c>
      <c r="AM182" s="30">
        <v>51420776.539551698</v>
      </c>
      <c r="AN182" s="13" t="s">
        <v>55</v>
      </c>
      <c r="AO182" s="13" t="s">
        <v>55</v>
      </c>
      <c r="AP182" s="13" t="s">
        <v>55</v>
      </c>
      <c r="AQ182" s="30">
        <v>25661943.673604202</v>
      </c>
      <c r="AR182" s="13" t="s">
        <v>55</v>
      </c>
      <c r="AS182" s="13" t="s">
        <v>55</v>
      </c>
      <c r="AT182" s="13" t="s">
        <v>55</v>
      </c>
      <c r="AU182" s="30">
        <v>17014888.051323202</v>
      </c>
      <c r="AV182" s="13" t="s">
        <v>55</v>
      </c>
      <c r="AW182" s="13" t="s">
        <v>55</v>
      </c>
      <c r="AX182" s="13" t="s">
        <v>55</v>
      </c>
      <c r="AY182" s="30">
        <v>14561949.4229517</v>
      </c>
      <c r="AZ182" s="13" t="s">
        <v>55</v>
      </c>
      <c r="BA182" s="13" t="s">
        <v>55</v>
      </c>
      <c r="BB182" s="13" t="s">
        <v>55</v>
      </c>
      <c r="BC182" s="30">
        <v>16239227.5548827</v>
      </c>
      <c r="BD182" s="13" t="s">
        <v>55</v>
      </c>
      <c r="BE182" s="13" t="s">
        <v>55</v>
      </c>
      <c r="BF182" s="33" t="s">
        <v>55</v>
      </c>
    </row>
    <row r="183" spans="1:58" s="1" customFormat="1" ht="12.75" x14ac:dyDescent="0.2">
      <c r="A183" s="2" t="s">
        <v>235</v>
      </c>
      <c r="B183" s="3">
        <v>4281708</v>
      </c>
      <c r="C183" s="2" t="s">
        <v>531</v>
      </c>
      <c r="D183" s="2" t="s">
        <v>532</v>
      </c>
      <c r="E183" s="4" t="s">
        <v>443</v>
      </c>
      <c r="F183" s="4" t="s">
        <v>483</v>
      </c>
      <c r="G183" s="30">
        <v>18772929.0146726</v>
      </c>
      <c r="H183" s="13">
        <v>18818513.135515802</v>
      </c>
      <c r="I183" s="13">
        <v>19676709.805502102</v>
      </c>
      <c r="J183" s="13">
        <v>19781595.766494699</v>
      </c>
      <c r="K183" s="30">
        <v>18042710.7011302</v>
      </c>
      <c r="L183" s="13">
        <v>17003655.1114146</v>
      </c>
      <c r="M183" s="13">
        <v>15581738.7062304</v>
      </c>
      <c r="N183" s="13">
        <v>15120476.146872999</v>
      </c>
      <c r="O183" s="30">
        <v>13870861.134086899</v>
      </c>
      <c r="P183" s="13">
        <v>13244956.8533899</v>
      </c>
      <c r="Q183" s="13">
        <v>12347986.3539204</v>
      </c>
      <c r="R183" s="13">
        <v>11840741.880824599</v>
      </c>
      <c r="S183" s="30">
        <v>11944566.6317195</v>
      </c>
      <c r="T183" s="13" t="s">
        <v>55</v>
      </c>
      <c r="U183" s="13">
        <v>12208050.0626147</v>
      </c>
      <c r="V183" s="13">
        <v>13103892.514452601</v>
      </c>
      <c r="W183" s="30">
        <v>11346701.658984801</v>
      </c>
      <c r="X183" s="13">
        <v>11104787.8117311</v>
      </c>
      <c r="Y183" s="13">
        <v>12649842.281777799</v>
      </c>
      <c r="Z183" s="13">
        <v>12874230.4688123</v>
      </c>
      <c r="AA183" s="30">
        <v>12245660.9341141</v>
      </c>
      <c r="AB183" s="13">
        <v>11531943.758656001</v>
      </c>
      <c r="AC183" s="13">
        <v>10766747.252747299</v>
      </c>
      <c r="AD183" s="13">
        <v>10596210.5690821</v>
      </c>
      <c r="AE183" s="30">
        <v>10315712.353406699</v>
      </c>
      <c r="AF183" s="13" t="s">
        <v>55</v>
      </c>
      <c r="AG183" s="13" t="s">
        <v>55</v>
      </c>
      <c r="AH183" s="13" t="s">
        <v>55</v>
      </c>
      <c r="AI183" s="30">
        <v>11173670.5683043</v>
      </c>
      <c r="AJ183" s="13" t="s">
        <v>55</v>
      </c>
      <c r="AK183" s="13" t="s">
        <v>55</v>
      </c>
      <c r="AL183" s="13" t="s">
        <v>55</v>
      </c>
      <c r="AM183" s="30">
        <v>8558251.7392424606</v>
      </c>
      <c r="AN183" s="13" t="s">
        <v>55</v>
      </c>
      <c r="AO183" s="13" t="s">
        <v>55</v>
      </c>
      <c r="AP183" s="13" t="s">
        <v>55</v>
      </c>
      <c r="AQ183" s="30">
        <v>5588515.3617443005</v>
      </c>
      <c r="AR183" s="13" t="s">
        <v>55</v>
      </c>
      <c r="AS183" s="13" t="s">
        <v>55</v>
      </c>
      <c r="AT183" s="13" t="s">
        <v>55</v>
      </c>
      <c r="AU183" s="30">
        <v>3670562.4699278302</v>
      </c>
      <c r="AV183" s="13" t="s">
        <v>55</v>
      </c>
      <c r="AW183" s="13" t="s">
        <v>55</v>
      </c>
      <c r="AX183" s="13" t="s">
        <v>55</v>
      </c>
      <c r="AY183" s="30">
        <v>3587235.4071087199</v>
      </c>
      <c r="AZ183" s="13" t="s">
        <v>55</v>
      </c>
      <c r="BA183" s="13" t="s">
        <v>55</v>
      </c>
      <c r="BB183" s="13" t="s">
        <v>55</v>
      </c>
      <c r="BC183" s="30">
        <v>3769978.6525359699</v>
      </c>
      <c r="BD183" s="13" t="s">
        <v>55</v>
      </c>
      <c r="BE183" s="13" t="s">
        <v>55</v>
      </c>
      <c r="BF183" s="33" t="s">
        <v>55</v>
      </c>
    </row>
    <row r="184" spans="1:58" x14ac:dyDescent="0.2">
      <c r="A184" s="18" t="s">
        <v>236</v>
      </c>
      <c r="B184" s="18">
        <v>4843558</v>
      </c>
      <c r="C184" s="19" t="s">
        <v>445</v>
      </c>
      <c r="D184" s="19"/>
      <c r="E184" s="20" t="s">
        <v>434</v>
      </c>
      <c r="F184" s="20" t="s">
        <v>439</v>
      </c>
      <c r="G184" s="31">
        <f>151983814*0.140562</f>
        <v>21363148.863467999</v>
      </c>
      <c r="H184" s="13" t="s">
        <v>55</v>
      </c>
      <c r="I184" s="13" t="s">
        <v>55</v>
      </c>
      <c r="J184" s="31">
        <f>139051346*0.140562</f>
        <v>19545335.296452001</v>
      </c>
      <c r="K184" s="31">
        <f>139051346*0.140562</f>
        <v>19545335.296452001</v>
      </c>
      <c r="L184" s="13" t="s">
        <v>55</v>
      </c>
      <c r="M184" s="13" t="s">
        <v>55</v>
      </c>
      <c r="N184" s="1">
        <v>21794383.805031449</v>
      </c>
      <c r="O184" s="1">
        <v>21794383.805031449</v>
      </c>
      <c r="P184" s="13" t="s">
        <v>55</v>
      </c>
      <c r="Q184" s="13" t="s">
        <v>55</v>
      </c>
      <c r="R184" s="30">
        <v>17830891.726148602</v>
      </c>
      <c r="S184" s="30">
        <v>17830891.726148602</v>
      </c>
      <c r="T184" s="13" t="s">
        <v>55</v>
      </c>
      <c r="U184" s="13" t="s">
        <v>55</v>
      </c>
      <c r="V184" s="30">
        <v>17179824.0690929</v>
      </c>
      <c r="W184" s="30">
        <v>17179824.0690929</v>
      </c>
      <c r="X184" s="13" t="s">
        <v>55</v>
      </c>
      <c r="Y184" s="13" t="s">
        <v>55</v>
      </c>
      <c r="Z184" s="30">
        <v>16152794.3504388</v>
      </c>
      <c r="AA184" s="30">
        <v>16152794.3504388</v>
      </c>
      <c r="AB184" s="13" t="s">
        <v>55</v>
      </c>
      <c r="AC184" s="13" t="s">
        <v>55</v>
      </c>
      <c r="AD184" s="13">
        <v>11850342.5810383</v>
      </c>
      <c r="AE184" s="30">
        <v>15493116.1954097</v>
      </c>
      <c r="AF184" s="13" t="s">
        <v>55</v>
      </c>
      <c r="AG184" s="13" t="s">
        <v>55</v>
      </c>
      <c r="AH184" s="30">
        <v>12677695.6722624</v>
      </c>
      <c r="AI184" s="30">
        <v>12677695.6722624</v>
      </c>
      <c r="AJ184" s="13" t="s">
        <v>55</v>
      </c>
      <c r="AK184" s="13" t="s">
        <v>55</v>
      </c>
      <c r="AL184" s="30">
        <v>5578635.0167482598</v>
      </c>
      <c r="AM184" s="30">
        <v>5578635.0167482598</v>
      </c>
      <c r="AN184" s="13" t="s">
        <v>55</v>
      </c>
      <c r="AO184" s="13" t="s">
        <v>55</v>
      </c>
      <c r="AP184" s="30">
        <v>6217530.2279484598</v>
      </c>
      <c r="AQ184" s="30">
        <v>6217530.2279484598</v>
      </c>
      <c r="AR184" s="13" t="s">
        <v>55</v>
      </c>
      <c r="AS184" s="13" t="s">
        <v>55</v>
      </c>
      <c r="AT184" s="30">
        <v>4994934.8837209297</v>
      </c>
      <c r="AU184" s="30">
        <v>4994934.8837209297</v>
      </c>
      <c r="AV184" s="13" t="s">
        <v>55</v>
      </c>
      <c r="AW184" s="13" t="s">
        <v>55</v>
      </c>
      <c r="AX184" s="31" t="s">
        <v>55</v>
      </c>
      <c r="AY184" s="31" t="s">
        <v>55</v>
      </c>
      <c r="AZ184" s="13" t="s">
        <v>55</v>
      </c>
      <c r="BA184" s="13" t="s">
        <v>55</v>
      </c>
      <c r="BB184" s="13" t="s">
        <v>55</v>
      </c>
      <c r="BC184" s="31" t="s">
        <v>55</v>
      </c>
      <c r="BD184" s="13" t="s">
        <v>55</v>
      </c>
      <c r="BE184" s="13" t="s">
        <v>55</v>
      </c>
      <c r="BF184" s="33" t="s">
        <v>55</v>
      </c>
    </row>
    <row r="185" spans="1:58" s="1" customFormat="1" ht="12.75" x14ac:dyDescent="0.2">
      <c r="A185" s="2" t="s">
        <v>237</v>
      </c>
      <c r="B185" s="3">
        <v>4313697</v>
      </c>
      <c r="C185" s="2" t="s">
        <v>481</v>
      </c>
      <c r="D185" s="2" t="s">
        <v>533</v>
      </c>
      <c r="E185" s="4" t="s">
        <v>443</v>
      </c>
      <c r="F185" s="4" t="s">
        <v>483</v>
      </c>
      <c r="G185" s="30">
        <v>109263078.495621</v>
      </c>
      <c r="H185" s="13">
        <v>104300858.271369</v>
      </c>
      <c r="I185" s="13">
        <v>111887191.34835</v>
      </c>
      <c r="J185" s="13">
        <v>117369372.860771</v>
      </c>
      <c r="K185" s="30">
        <v>117263033.875893</v>
      </c>
      <c r="L185" s="13">
        <v>116921761.219043</v>
      </c>
      <c r="M185" s="13">
        <v>111984054.91629399</v>
      </c>
      <c r="N185" s="13">
        <v>107372787.29054099</v>
      </c>
      <c r="O185" s="30">
        <v>106312739.48472901</v>
      </c>
      <c r="P185" s="13">
        <v>107436721.741179</v>
      </c>
      <c r="Q185" s="13">
        <v>96477671.673060298</v>
      </c>
      <c r="R185" s="13">
        <v>96274490.256989598</v>
      </c>
      <c r="S185" s="30">
        <v>91455231.440922603</v>
      </c>
      <c r="T185" s="13">
        <v>88898162.702853903</v>
      </c>
      <c r="U185" s="13">
        <v>90704963.887351796</v>
      </c>
      <c r="V185" s="13">
        <v>91190264.169497594</v>
      </c>
      <c r="W185" s="30">
        <v>83548807.595562503</v>
      </c>
      <c r="X185" s="13">
        <v>81015204.617915496</v>
      </c>
      <c r="Y185" s="13">
        <v>86597046.257969007</v>
      </c>
      <c r="Z185" s="13">
        <v>91334828.877942994</v>
      </c>
      <c r="AA185" s="30">
        <v>82177806.414926097</v>
      </c>
      <c r="AB185" s="13">
        <v>79704463.027638897</v>
      </c>
      <c r="AC185" s="13">
        <v>78898785.603658095</v>
      </c>
      <c r="AD185" s="13">
        <v>81118782.030819207</v>
      </c>
      <c r="AE185" s="30">
        <v>80705927.908482596</v>
      </c>
      <c r="AF185" s="13" t="s">
        <v>55</v>
      </c>
      <c r="AG185" s="13" t="s">
        <v>55</v>
      </c>
      <c r="AH185" s="13" t="s">
        <v>55</v>
      </c>
      <c r="AI185" s="30">
        <v>88780054.212228596</v>
      </c>
      <c r="AJ185" s="13" t="s">
        <v>55</v>
      </c>
      <c r="AK185" s="13" t="s">
        <v>55</v>
      </c>
      <c r="AL185" s="13" t="s">
        <v>55</v>
      </c>
      <c r="AM185" s="30">
        <v>56786612.503220797</v>
      </c>
      <c r="AN185" s="13" t="s">
        <v>55</v>
      </c>
      <c r="AO185" s="13" t="s">
        <v>55</v>
      </c>
      <c r="AP185" s="13" t="s">
        <v>55</v>
      </c>
      <c r="AQ185" s="30">
        <v>27935844.565576501</v>
      </c>
      <c r="AR185" s="13" t="s">
        <v>55</v>
      </c>
      <c r="AS185" s="13" t="s">
        <v>55</v>
      </c>
      <c r="AT185" s="13" t="s">
        <v>55</v>
      </c>
      <c r="AU185" s="30">
        <v>20285822.614274301</v>
      </c>
      <c r="AV185" s="13" t="s">
        <v>55</v>
      </c>
      <c r="AW185" s="13" t="s">
        <v>55</v>
      </c>
      <c r="AX185" s="13" t="s">
        <v>55</v>
      </c>
      <c r="AY185" s="30">
        <v>15712366.612163199</v>
      </c>
      <c r="AZ185" s="13" t="s">
        <v>55</v>
      </c>
      <c r="BA185" s="13" t="s">
        <v>55</v>
      </c>
      <c r="BB185" s="13" t="s">
        <v>55</v>
      </c>
      <c r="BC185" s="30">
        <v>17473595.306586001</v>
      </c>
      <c r="BD185" s="13" t="s">
        <v>55</v>
      </c>
      <c r="BE185" s="13" t="s">
        <v>55</v>
      </c>
      <c r="BF185" s="33" t="s">
        <v>55</v>
      </c>
    </row>
    <row r="186" spans="1:58" x14ac:dyDescent="0.2">
      <c r="A186" s="18" t="s">
        <v>238</v>
      </c>
      <c r="B186" s="18">
        <v>4254578</v>
      </c>
      <c r="C186" s="19" t="s">
        <v>445</v>
      </c>
      <c r="D186" s="19"/>
      <c r="E186" s="20" t="s">
        <v>447</v>
      </c>
      <c r="F186" s="20" t="s">
        <v>439</v>
      </c>
      <c r="G186" s="30">
        <v>16254822.3916952</v>
      </c>
      <c r="H186" s="13" t="s">
        <v>55</v>
      </c>
      <c r="I186" s="13" t="s">
        <v>55</v>
      </c>
      <c r="J186" s="13" t="s">
        <v>55</v>
      </c>
      <c r="K186" s="30">
        <v>21576552.907471001</v>
      </c>
      <c r="L186" s="13" t="s">
        <v>55</v>
      </c>
      <c r="M186" s="13" t="s">
        <v>55</v>
      </c>
      <c r="N186" s="13" t="s">
        <v>55</v>
      </c>
      <c r="O186" s="30">
        <v>18289457.6172533</v>
      </c>
      <c r="P186" s="13" t="s">
        <v>55</v>
      </c>
      <c r="Q186" s="13" t="s">
        <v>55</v>
      </c>
      <c r="R186" s="13" t="s">
        <v>55</v>
      </c>
      <c r="S186" s="30">
        <v>14610686.639187699</v>
      </c>
      <c r="T186" s="13" t="s">
        <v>55</v>
      </c>
      <c r="U186" s="13" t="s">
        <v>55</v>
      </c>
      <c r="V186" s="13" t="s">
        <v>55</v>
      </c>
      <c r="W186" s="30">
        <v>12810721.898309</v>
      </c>
      <c r="X186" s="13" t="s">
        <v>55</v>
      </c>
      <c r="Y186" s="13" t="s">
        <v>55</v>
      </c>
      <c r="Z186" s="13" t="s">
        <v>55</v>
      </c>
      <c r="AA186" s="30">
        <v>15129556.764565799</v>
      </c>
      <c r="AB186" s="13" t="s">
        <v>55</v>
      </c>
      <c r="AC186" s="13" t="s">
        <v>55</v>
      </c>
      <c r="AD186" s="13" t="s">
        <v>55</v>
      </c>
      <c r="AE186" s="30">
        <v>12807442.981509499</v>
      </c>
      <c r="AF186" s="13" t="s">
        <v>55</v>
      </c>
      <c r="AG186" s="13" t="s">
        <v>55</v>
      </c>
      <c r="AH186" s="13" t="s">
        <v>55</v>
      </c>
      <c r="AI186" s="30">
        <v>14164709.5333436</v>
      </c>
      <c r="AJ186" s="13" t="s">
        <v>55</v>
      </c>
      <c r="AK186" s="13" t="s">
        <v>55</v>
      </c>
      <c r="AL186" s="13" t="s">
        <v>55</v>
      </c>
      <c r="AM186" s="30">
        <v>16000236.569183201</v>
      </c>
      <c r="AN186" s="13" t="s">
        <v>55</v>
      </c>
      <c r="AO186" s="13" t="s">
        <v>55</v>
      </c>
      <c r="AP186" s="13" t="s">
        <v>55</v>
      </c>
      <c r="AQ186" s="30">
        <v>14895590.0231252</v>
      </c>
      <c r="AR186" s="13" t="s">
        <v>55</v>
      </c>
      <c r="AS186" s="13" t="s">
        <v>55</v>
      </c>
      <c r="AT186" s="13" t="s">
        <v>55</v>
      </c>
      <c r="AU186" s="30">
        <v>12911607.538091401</v>
      </c>
      <c r="AV186" s="13" t="s">
        <v>55</v>
      </c>
      <c r="AW186" s="13" t="s">
        <v>55</v>
      </c>
      <c r="AX186" s="13" t="s">
        <v>55</v>
      </c>
      <c r="AY186" s="30">
        <v>12125938.9138475</v>
      </c>
      <c r="AZ186" s="13" t="s">
        <v>55</v>
      </c>
      <c r="BA186" s="13" t="s">
        <v>55</v>
      </c>
      <c r="BB186" s="13" t="s">
        <v>55</v>
      </c>
      <c r="BC186" s="31" t="s">
        <v>55</v>
      </c>
      <c r="BD186" s="13" t="s">
        <v>55</v>
      </c>
      <c r="BE186" s="13" t="s">
        <v>55</v>
      </c>
      <c r="BF186" s="33" t="s">
        <v>55</v>
      </c>
    </row>
    <row r="187" spans="1:58" s="1" customFormat="1" ht="12.75" x14ac:dyDescent="0.2">
      <c r="A187" s="2" t="s">
        <v>239</v>
      </c>
      <c r="B187" s="3">
        <v>6542972</v>
      </c>
      <c r="C187" s="2">
        <v>6719</v>
      </c>
      <c r="D187" s="2"/>
      <c r="E187" s="4" t="s">
        <v>434</v>
      </c>
      <c r="F187" s="4" t="s">
        <v>511</v>
      </c>
      <c r="G187" s="30">
        <v>13517355.158615099</v>
      </c>
      <c r="H187" s="13">
        <v>12677182.2948147</v>
      </c>
      <c r="I187" s="13">
        <v>13049061.394474</v>
      </c>
      <c r="J187" s="13">
        <v>13551467.2155712</v>
      </c>
      <c r="K187" s="30">
        <v>13413490.5393067</v>
      </c>
      <c r="L187" s="13">
        <v>12650722.0222208</v>
      </c>
      <c r="M187" s="13" t="s">
        <v>55</v>
      </c>
      <c r="N187" s="13">
        <v>11871945.487287501</v>
      </c>
      <c r="O187" s="30">
        <v>11006039.120178901</v>
      </c>
      <c r="P187" s="13">
        <v>9203667.4618601594</v>
      </c>
      <c r="Q187" s="13">
        <v>8685286.5818269309</v>
      </c>
      <c r="R187" s="13">
        <v>8425026.2637673002</v>
      </c>
      <c r="S187" s="30">
        <v>8044510.33333812</v>
      </c>
      <c r="T187" s="13">
        <v>7669611.2199216597</v>
      </c>
      <c r="U187" s="13">
        <v>7504415.7905466398</v>
      </c>
      <c r="V187" s="13">
        <v>7499173.9674593201</v>
      </c>
      <c r="W187" s="30">
        <v>6921866.6123849498</v>
      </c>
      <c r="X187" s="13" t="s">
        <v>55</v>
      </c>
      <c r="Y187" s="13">
        <v>7054195.9996374296</v>
      </c>
      <c r="Z187" s="13">
        <v>7607668.6911195097</v>
      </c>
      <c r="AA187" s="30">
        <v>7205196.4897720804</v>
      </c>
      <c r="AB187" s="13" t="s">
        <v>55</v>
      </c>
      <c r="AC187" s="13" t="s">
        <v>55</v>
      </c>
      <c r="AD187" s="13" t="s">
        <v>55</v>
      </c>
      <c r="AE187" s="31" t="s">
        <v>55</v>
      </c>
      <c r="AF187" s="13" t="s">
        <v>55</v>
      </c>
      <c r="AG187" s="13" t="s">
        <v>55</v>
      </c>
      <c r="AH187" s="13" t="s">
        <v>55</v>
      </c>
      <c r="AI187" s="31" t="s">
        <v>55</v>
      </c>
      <c r="AJ187" s="13" t="s">
        <v>55</v>
      </c>
      <c r="AK187" s="13" t="s">
        <v>55</v>
      </c>
      <c r="AL187" s="13" t="s">
        <v>55</v>
      </c>
      <c r="AM187" s="31" t="s">
        <v>55</v>
      </c>
      <c r="AN187" s="13" t="s">
        <v>55</v>
      </c>
      <c r="AO187" s="13" t="s">
        <v>55</v>
      </c>
      <c r="AP187" s="13" t="s">
        <v>55</v>
      </c>
      <c r="AQ187" s="31" t="s">
        <v>55</v>
      </c>
      <c r="AR187" s="13" t="s">
        <v>55</v>
      </c>
      <c r="AS187" s="13" t="s">
        <v>55</v>
      </c>
      <c r="AT187" s="13" t="s">
        <v>55</v>
      </c>
      <c r="AU187" s="31" t="s">
        <v>55</v>
      </c>
      <c r="AV187" s="13" t="s">
        <v>55</v>
      </c>
      <c r="AW187" s="13" t="s">
        <v>55</v>
      </c>
      <c r="AX187" s="13" t="s">
        <v>55</v>
      </c>
      <c r="AY187" s="31" t="s">
        <v>55</v>
      </c>
      <c r="AZ187" s="13" t="s">
        <v>55</v>
      </c>
      <c r="BA187" s="13" t="s">
        <v>55</v>
      </c>
      <c r="BB187" s="13" t="s">
        <v>55</v>
      </c>
      <c r="BC187" s="31" t="s">
        <v>55</v>
      </c>
      <c r="BD187" s="13" t="s">
        <v>55</v>
      </c>
      <c r="BE187" s="13" t="s">
        <v>55</v>
      </c>
      <c r="BF187" s="33" t="s">
        <v>55</v>
      </c>
    </row>
    <row r="188" spans="1:58" s="1" customFormat="1" x14ac:dyDescent="0.2">
      <c r="A188" s="2" t="s">
        <v>240</v>
      </c>
      <c r="B188" s="3">
        <v>4263826</v>
      </c>
      <c r="C188" s="7" t="s">
        <v>445</v>
      </c>
      <c r="D188" s="7"/>
      <c r="E188" s="8" t="s">
        <v>434</v>
      </c>
      <c r="F188" s="8" t="s">
        <v>439</v>
      </c>
      <c r="G188" s="30">
        <v>60260628.950878598</v>
      </c>
      <c r="H188" s="13">
        <v>56438993.5763181</v>
      </c>
      <c r="I188" s="13">
        <v>57013658.740465403</v>
      </c>
      <c r="J188" s="13">
        <v>57772289.626019299</v>
      </c>
      <c r="K188" s="30">
        <v>54602723.609230898</v>
      </c>
      <c r="L188" s="13" t="s">
        <v>55</v>
      </c>
      <c r="M188" s="13" t="s">
        <v>55</v>
      </c>
      <c r="N188" s="13" t="s">
        <v>55</v>
      </c>
      <c r="O188" s="30">
        <v>46386502.925588898</v>
      </c>
      <c r="P188" s="13">
        <v>42512126.995346598</v>
      </c>
      <c r="Q188" s="13">
        <v>38885064.762255304</v>
      </c>
      <c r="R188" s="13">
        <v>36442033.888732001</v>
      </c>
      <c r="S188" s="30">
        <v>33998858.521592997</v>
      </c>
      <c r="T188" s="13">
        <v>32569175.433687702</v>
      </c>
      <c r="U188" s="13">
        <v>33363542.3886769</v>
      </c>
      <c r="V188" s="13" t="s">
        <v>55</v>
      </c>
      <c r="W188" s="30">
        <v>30524851.040318701</v>
      </c>
      <c r="X188" s="13">
        <v>29675605.846642099</v>
      </c>
      <c r="Y188" s="13" t="s">
        <v>55</v>
      </c>
      <c r="Z188" s="13" t="s">
        <v>55</v>
      </c>
      <c r="AA188" s="30">
        <v>30075838.4434506</v>
      </c>
      <c r="AB188" s="13">
        <v>27870338.7125911</v>
      </c>
      <c r="AC188" s="13">
        <v>26248683.088723399</v>
      </c>
      <c r="AD188" s="13" t="s">
        <v>55</v>
      </c>
      <c r="AE188" s="30">
        <v>24158429.527304102</v>
      </c>
      <c r="AF188" s="13" t="s">
        <v>55</v>
      </c>
      <c r="AG188" s="13" t="s">
        <v>55</v>
      </c>
      <c r="AH188" s="13" t="s">
        <v>55</v>
      </c>
      <c r="AI188" s="30">
        <v>22072508.3936547</v>
      </c>
      <c r="AJ188" s="13" t="s">
        <v>55</v>
      </c>
      <c r="AK188" s="13" t="s">
        <v>55</v>
      </c>
      <c r="AL188" s="13" t="s">
        <v>55</v>
      </c>
      <c r="AM188" s="30">
        <v>17692670.8644679</v>
      </c>
      <c r="AN188" s="13" t="s">
        <v>55</v>
      </c>
      <c r="AO188" s="13" t="s">
        <v>55</v>
      </c>
      <c r="AP188" s="13" t="s">
        <v>55</v>
      </c>
      <c r="AQ188" s="30">
        <v>16949416.7492567</v>
      </c>
      <c r="AR188" s="13" t="s">
        <v>55</v>
      </c>
      <c r="AS188" s="13" t="s">
        <v>55</v>
      </c>
      <c r="AT188" s="13" t="s">
        <v>55</v>
      </c>
      <c r="AU188" s="30">
        <v>14591242.181235</v>
      </c>
      <c r="AV188" s="13" t="s">
        <v>55</v>
      </c>
      <c r="AW188" s="13" t="s">
        <v>55</v>
      </c>
      <c r="AX188" s="13" t="s">
        <v>55</v>
      </c>
      <c r="AY188" s="30">
        <v>14256357.8492848</v>
      </c>
      <c r="AZ188" s="13" t="s">
        <v>55</v>
      </c>
      <c r="BA188" s="13" t="s">
        <v>55</v>
      </c>
      <c r="BB188" s="13" t="s">
        <v>55</v>
      </c>
      <c r="BC188" s="30">
        <v>11885800</v>
      </c>
      <c r="BD188" s="13" t="s">
        <v>55</v>
      </c>
      <c r="BE188" s="13" t="s">
        <v>55</v>
      </c>
      <c r="BF188" s="14">
        <v>8729534.2733280007</v>
      </c>
    </row>
    <row r="189" spans="1:58" s="1" customFormat="1" x14ac:dyDescent="0.2">
      <c r="A189" s="2" t="s">
        <v>241</v>
      </c>
      <c r="B189" s="3">
        <v>4306452</v>
      </c>
      <c r="C189" s="7" t="s">
        <v>445</v>
      </c>
      <c r="D189" s="7"/>
      <c r="E189" s="8" t="s">
        <v>434</v>
      </c>
      <c r="F189" s="8" t="s">
        <v>439</v>
      </c>
      <c r="G189" s="30">
        <v>73324079.771501496</v>
      </c>
      <c r="H189" s="13">
        <v>70057992.775114894</v>
      </c>
      <c r="I189" s="13" t="s">
        <v>55</v>
      </c>
      <c r="J189" s="13" t="s">
        <v>55</v>
      </c>
      <c r="K189" s="30">
        <v>73789619.053615794</v>
      </c>
      <c r="L189" s="13" t="s">
        <v>55</v>
      </c>
      <c r="M189" s="13">
        <v>70803631.351535499</v>
      </c>
      <c r="N189" s="13">
        <v>65817402.252540998</v>
      </c>
      <c r="O189" s="30">
        <v>67226225.071225107</v>
      </c>
      <c r="P189" s="13">
        <v>61691193.379277803</v>
      </c>
      <c r="Q189" s="13">
        <v>59691527.539883599</v>
      </c>
      <c r="R189" s="13">
        <v>52293758.542784497</v>
      </c>
      <c r="S189" s="30">
        <v>58152832.009651102</v>
      </c>
      <c r="T189" s="13">
        <v>49514776.440962501</v>
      </c>
      <c r="U189" s="13">
        <v>53012076.622884899</v>
      </c>
      <c r="V189" s="13" t="s">
        <v>55</v>
      </c>
      <c r="W189" s="30">
        <v>46424809.020457402</v>
      </c>
      <c r="X189" s="13">
        <v>42491176.607608199</v>
      </c>
      <c r="Y189" s="13">
        <v>42730970.329637103</v>
      </c>
      <c r="Z189" s="13">
        <v>44504481.214034103</v>
      </c>
      <c r="AA189" s="30">
        <v>43198093.657307103</v>
      </c>
      <c r="AB189" s="13" t="s">
        <v>55</v>
      </c>
      <c r="AC189" s="13" t="s">
        <v>55</v>
      </c>
      <c r="AD189" s="13" t="s">
        <v>55</v>
      </c>
      <c r="AE189" s="30">
        <v>30457808.4754299</v>
      </c>
      <c r="AF189" s="13" t="s">
        <v>55</v>
      </c>
      <c r="AG189" s="13">
        <v>29282461.0826177</v>
      </c>
      <c r="AH189" s="13" t="s">
        <v>55</v>
      </c>
      <c r="AI189" s="30">
        <v>28206079.778222699</v>
      </c>
      <c r="AJ189" s="13" t="s">
        <v>55</v>
      </c>
      <c r="AK189" s="13" t="s">
        <v>55</v>
      </c>
      <c r="AL189" s="13" t="s">
        <v>55</v>
      </c>
      <c r="AM189" s="30">
        <v>27230357.9940737</v>
      </c>
      <c r="AN189" s="13" t="s">
        <v>55</v>
      </c>
      <c r="AO189" s="13" t="s">
        <v>55</v>
      </c>
      <c r="AP189" s="13" t="s">
        <v>55</v>
      </c>
      <c r="AQ189" s="30">
        <v>29103547.241493199</v>
      </c>
      <c r="AR189" s="13" t="s">
        <v>55</v>
      </c>
      <c r="AS189" s="13" t="s">
        <v>55</v>
      </c>
      <c r="AT189" s="13" t="s">
        <v>55</v>
      </c>
      <c r="AU189" s="30">
        <v>26043663.672814801</v>
      </c>
      <c r="AV189" s="13" t="s">
        <v>55</v>
      </c>
      <c r="AW189" s="13" t="s">
        <v>55</v>
      </c>
      <c r="AX189" s="13" t="s">
        <v>55</v>
      </c>
      <c r="AY189" s="30">
        <v>21898100.265108801</v>
      </c>
      <c r="AZ189" s="13" t="s">
        <v>55</v>
      </c>
      <c r="BA189" s="13" t="s">
        <v>55</v>
      </c>
      <c r="BB189" s="13" t="s">
        <v>55</v>
      </c>
      <c r="BC189" s="30">
        <v>16921493.2626798</v>
      </c>
      <c r="BD189" s="13" t="s">
        <v>55</v>
      </c>
      <c r="BE189" s="13" t="s">
        <v>55</v>
      </c>
      <c r="BF189" s="14">
        <v>9161072.7830159999</v>
      </c>
    </row>
    <row r="190" spans="1:58" s="1" customFormat="1" x14ac:dyDescent="0.2">
      <c r="A190" s="2" t="s">
        <v>242</v>
      </c>
      <c r="B190" s="3">
        <v>4306522</v>
      </c>
      <c r="C190" s="7" t="s">
        <v>436</v>
      </c>
      <c r="D190" s="7" t="s">
        <v>534</v>
      </c>
      <c r="E190" s="8" t="s">
        <v>443</v>
      </c>
      <c r="F190" s="8" t="s">
        <v>439</v>
      </c>
      <c r="G190" s="30">
        <v>103336579.19155601</v>
      </c>
      <c r="H190" s="13" t="s">
        <v>55</v>
      </c>
      <c r="I190" s="13">
        <v>98764786.022420198</v>
      </c>
      <c r="J190" s="13">
        <v>104005753.403051</v>
      </c>
      <c r="K190" s="30">
        <v>101540499.323112</v>
      </c>
      <c r="L190" s="13" t="s">
        <v>55</v>
      </c>
      <c r="M190" s="13" t="s">
        <v>55</v>
      </c>
      <c r="N190" s="13" t="s">
        <v>55</v>
      </c>
      <c r="O190" s="30">
        <v>91689430.658946797</v>
      </c>
      <c r="P190" s="13" t="s">
        <v>55</v>
      </c>
      <c r="Q190" s="13" t="s">
        <v>55</v>
      </c>
      <c r="R190" s="13" t="s">
        <v>55</v>
      </c>
      <c r="S190" s="30">
        <v>83742325.467836693</v>
      </c>
      <c r="T190" s="13" t="s">
        <v>55</v>
      </c>
      <c r="U190" s="13" t="s">
        <v>55</v>
      </c>
      <c r="V190" s="13" t="s">
        <v>55</v>
      </c>
      <c r="W190" s="30">
        <v>89504991.930441901</v>
      </c>
      <c r="X190" s="13" t="s">
        <v>55</v>
      </c>
      <c r="Y190" s="13" t="s">
        <v>55</v>
      </c>
      <c r="Z190" s="13" t="s">
        <v>55</v>
      </c>
      <c r="AA190" s="30">
        <v>86719097.391919106</v>
      </c>
      <c r="AB190" s="13" t="s">
        <v>55</v>
      </c>
      <c r="AC190" s="13" t="s">
        <v>55</v>
      </c>
      <c r="AD190" s="13" t="s">
        <v>55</v>
      </c>
      <c r="AE190" s="30">
        <v>77561870.782070696</v>
      </c>
      <c r="AF190" s="13" t="s">
        <v>55</v>
      </c>
      <c r="AG190" s="13" t="s">
        <v>55</v>
      </c>
      <c r="AH190" s="13" t="s">
        <v>55</v>
      </c>
      <c r="AI190" s="30">
        <v>68512439.242260903</v>
      </c>
      <c r="AJ190" s="13" t="s">
        <v>55</v>
      </c>
      <c r="AK190" s="13" t="s">
        <v>55</v>
      </c>
      <c r="AL190" s="13" t="s">
        <v>55</v>
      </c>
      <c r="AM190" s="30">
        <v>55340379.090440601</v>
      </c>
      <c r="AN190" s="13" t="s">
        <v>55</v>
      </c>
      <c r="AO190" s="13">
        <v>55380906.325936198</v>
      </c>
      <c r="AP190" s="13">
        <v>54921210.429803103</v>
      </c>
      <c r="AQ190" s="30">
        <v>53216954.079947099</v>
      </c>
      <c r="AR190" s="13">
        <v>42748635.8215295</v>
      </c>
      <c r="AS190" s="13" t="s">
        <v>55</v>
      </c>
      <c r="AT190" s="13">
        <v>51834195.157268099</v>
      </c>
      <c r="AU190" s="30">
        <v>43318388.452285498</v>
      </c>
      <c r="AV190" s="13" t="s">
        <v>55</v>
      </c>
      <c r="AW190" s="13" t="s">
        <v>55</v>
      </c>
      <c r="AX190" s="13" t="s">
        <v>55</v>
      </c>
      <c r="AY190" s="30">
        <v>32807035.543631699</v>
      </c>
      <c r="AZ190" s="13" t="s">
        <v>55</v>
      </c>
      <c r="BA190" s="13" t="s">
        <v>55</v>
      </c>
      <c r="BB190" s="13" t="s">
        <v>55</v>
      </c>
      <c r="BC190" s="30">
        <v>19051314.912944801</v>
      </c>
      <c r="BD190" s="13" t="s">
        <v>55</v>
      </c>
      <c r="BE190" s="13" t="s">
        <v>55</v>
      </c>
      <c r="BF190" s="14">
        <v>12392719.89318</v>
      </c>
    </row>
    <row r="191" spans="1:58" s="1" customFormat="1" x14ac:dyDescent="0.2">
      <c r="A191" s="2" t="s">
        <v>243</v>
      </c>
      <c r="B191" s="3">
        <v>8472809</v>
      </c>
      <c r="C191" s="7" t="s">
        <v>445</v>
      </c>
      <c r="D191" s="7"/>
      <c r="E191" s="8" t="s">
        <v>434</v>
      </c>
      <c r="F191" s="8" t="s">
        <v>439</v>
      </c>
      <c r="G191" s="30">
        <v>14721481.615728101</v>
      </c>
      <c r="H191" s="13">
        <v>13637307.957212901</v>
      </c>
      <c r="I191" s="13">
        <v>14226786.380666601</v>
      </c>
      <c r="J191" s="13">
        <v>14329458.035615699</v>
      </c>
      <c r="K191" s="30">
        <v>13931616.346062999</v>
      </c>
      <c r="L191" s="13">
        <v>13317646.9492893</v>
      </c>
      <c r="M191" s="13" t="s">
        <v>55</v>
      </c>
      <c r="N191" s="13">
        <v>13136649.574214799</v>
      </c>
      <c r="O191" s="30">
        <v>12487206.139141601</v>
      </c>
      <c r="P191" s="13">
        <v>12234710.0488897</v>
      </c>
      <c r="Q191" s="13">
        <v>11134149.3141571</v>
      </c>
      <c r="R191" s="13" t="s">
        <v>55</v>
      </c>
      <c r="S191" s="30">
        <v>10605254.9943271</v>
      </c>
      <c r="T191" s="13">
        <v>10118556.239507601</v>
      </c>
      <c r="U191" s="13" t="s">
        <v>55</v>
      </c>
      <c r="V191" s="13" t="s">
        <v>55</v>
      </c>
      <c r="W191" s="30">
        <v>9536693.3713305295</v>
      </c>
      <c r="X191" s="13" t="s">
        <v>55</v>
      </c>
      <c r="Y191" s="13" t="s">
        <v>55</v>
      </c>
      <c r="Z191" s="13" t="s">
        <v>55</v>
      </c>
      <c r="AA191" s="30">
        <v>10189453.947469501</v>
      </c>
      <c r="AB191" s="13" t="s">
        <v>55</v>
      </c>
      <c r="AC191" s="13" t="s">
        <v>55</v>
      </c>
      <c r="AD191" s="13" t="s">
        <v>55</v>
      </c>
      <c r="AE191" s="30">
        <v>8828631.7001223098</v>
      </c>
      <c r="AF191" s="13" t="s">
        <v>55</v>
      </c>
      <c r="AG191" s="13" t="s">
        <v>55</v>
      </c>
      <c r="AH191" s="13" t="s">
        <v>55</v>
      </c>
      <c r="AI191" s="30">
        <v>8033728.9388572304</v>
      </c>
      <c r="AJ191" s="13" t="s">
        <v>55</v>
      </c>
      <c r="AK191" s="13" t="s">
        <v>55</v>
      </c>
      <c r="AL191" s="13" t="s">
        <v>55</v>
      </c>
      <c r="AM191" s="30">
        <v>7492558.1357897399</v>
      </c>
      <c r="AN191" s="13" t="s">
        <v>55</v>
      </c>
      <c r="AO191" s="13" t="s">
        <v>55</v>
      </c>
      <c r="AP191" s="13" t="s">
        <v>55</v>
      </c>
      <c r="AQ191" s="30">
        <v>6680638.2556987097</v>
      </c>
      <c r="AR191" s="13" t="s">
        <v>55</v>
      </c>
      <c r="AS191" s="13" t="s">
        <v>55</v>
      </c>
      <c r="AT191" s="13" t="s">
        <v>55</v>
      </c>
      <c r="AU191" s="31" t="s">
        <v>55</v>
      </c>
      <c r="AV191" s="13" t="s">
        <v>55</v>
      </c>
      <c r="AW191" s="13" t="s">
        <v>55</v>
      </c>
      <c r="AX191" s="13" t="s">
        <v>55</v>
      </c>
      <c r="AY191" s="31" t="s">
        <v>55</v>
      </c>
      <c r="AZ191" s="13" t="s">
        <v>55</v>
      </c>
      <c r="BA191" s="13" t="s">
        <v>55</v>
      </c>
      <c r="BB191" s="13" t="s">
        <v>55</v>
      </c>
      <c r="BC191" s="31" t="s">
        <v>55</v>
      </c>
      <c r="BD191" s="13" t="s">
        <v>55</v>
      </c>
      <c r="BE191" s="13" t="s">
        <v>55</v>
      </c>
      <c r="BF191" s="33" t="s">
        <v>55</v>
      </c>
    </row>
    <row r="192" spans="1:58" s="1" customFormat="1" ht="12.75" x14ac:dyDescent="0.2">
      <c r="A192" s="2" t="s">
        <v>244</v>
      </c>
      <c r="B192" s="3">
        <v>100381138</v>
      </c>
      <c r="C192" s="2">
        <v>6719</v>
      </c>
      <c r="D192" s="2"/>
      <c r="E192" s="4" t="s">
        <v>434</v>
      </c>
      <c r="F192" s="4" t="s">
        <v>511</v>
      </c>
      <c r="G192" s="31" t="s">
        <v>55</v>
      </c>
      <c r="H192" s="13" t="s">
        <v>55</v>
      </c>
      <c r="I192" s="13" t="s">
        <v>55</v>
      </c>
      <c r="J192" s="13" t="s">
        <v>55</v>
      </c>
      <c r="K192" s="30">
        <v>6573</v>
      </c>
      <c r="L192" s="13" t="s">
        <v>55</v>
      </c>
      <c r="M192" s="13" t="s">
        <v>55</v>
      </c>
      <c r="N192" s="13" t="s">
        <v>55</v>
      </c>
      <c r="O192" s="30">
        <v>8596</v>
      </c>
      <c r="P192" s="13" t="s">
        <v>55</v>
      </c>
      <c r="Q192" s="13" t="s">
        <v>55</v>
      </c>
      <c r="R192" s="13" t="s">
        <v>55</v>
      </c>
      <c r="S192" s="30">
        <v>6112</v>
      </c>
      <c r="T192" s="13" t="s">
        <v>55</v>
      </c>
      <c r="U192" s="13" t="s">
        <v>55</v>
      </c>
      <c r="V192" s="13" t="s">
        <v>55</v>
      </c>
      <c r="W192" s="31" t="s">
        <v>55</v>
      </c>
      <c r="X192" s="13" t="s">
        <v>55</v>
      </c>
      <c r="Y192" s="13" t="s">
        <v>55</v>
      </c>
      <c r="Z192" s="13" t="s">
        <v>55</v>
      </c>
      <c r="AA192" s="31" t="s">
        <v>55</v>
      </c>
      <c r="AB192" s="13" t="s">
        <v>55</v>
      </c>
      <c r="AC192" s="13" t="s">
        <v>55</v>
      </c>
      <c r="AD192" s="13" t="s">
        <v>55</v>
      </c>
      <c r="AE192" s="31" t="s">
        <v>55</v>
      </c>
      <c r="AF192" s="13" t="s">
        <v>55</v>
      </c>
      <c r="AG192" s="13" t="s">
        <v>55</v>
      </c>
      <c r="AH192" s="13" t="s">
        <v>55</v>
      </c>
      <c r="AI192" s="31" t="s">
        <v>55</v>
      </c>
      <c r="AJ192" s="13" t="s">
        <v>55</v>
      </c>
      <c r="AK192" s="13" t="s">
        <v>55</v>
      </c>
      <c r="AL192" s="13" t="s">
        <v>55</v>
      </c>
      <c r="AM192" s="31" t="s">
        <v>55</v>
      </c>
      <c r="AN192" s="13" t="s">
        <v>55</v>
      </c>
      <c r="AO192" s="13" t="s">
        <v>55</v>
      </c>
      <c r="AP192" s="13" t="s">
        <v>55</v>
      </c>
      <c r="AQ192" s="31" t="s">
        <v>55</v>
      </c>
      <c r="AR192" s="13" t="s">
        <v>55</v>
      </c>
      <c r="AS192" s="13" t="s">
        <v>55</v>
      </c>
      <c r="AT192" s="13" t="s">
        <v>55</v>
      </c>
      <c r="AU192" s="31" t="s">
        <v>55</v>
      </c>
      <c r="AV192" s="13" t="s">
        <v>55</v>
      </c>
      <c r="AW192" s="13" t="s">
        <v>55</v>
      </c>
      <c r="AX192" s="13" t="s">
        <v>55</v>
      </c>
      <c r="AY192" s="31" t="s">
        <v>55</v>
      </c>
      <c r="AZ192" s="13" t="s">
        <v>55</v>
      </c>
      <c r="BA192" s="13" t="s">
        <v>55</v>
      </c>
      <c r="BB192" s="13" t="s">
        <v>55</v>
      </c>
      <c r="BC192" s="31" t="s">
        <v>55</v>
      </c>
      <c r="BD192" s="13" t="s">
        <v>55</v>
      </c>
      <c r="BE192" s="13" t="s">
        <v>55</v>
      </c>
      <c r="BF192" s="33" t="s">
        <v>55</v>
      </c>
    </row>
    <row r="193" spans="1:58" s="1" customFormat="1" ht="12.75" x14ac:dyDescent="0.2">
      <c r="A193" s="2" t="s">
        <v>245</v>
      </c>
      <c r="B193" s="3">
        <v>29248120</v>
      </c>
      <c r="C193" s="2">
        <v>6500</v>
      </c>
      <c r="D193" s="2"/>
      <c r="E193" s="4" t="s">
        <v>434</v>
      </c>
      <c r="F193" s="4" t="s">
        <v>435</v>
      </c>
      <c r="G193" s="31" t="s">
        <v>55</v>
      </c>
      <c r="H193" s="13" t="s">
        <v>55</v>
      </c>
      <c r="I193" s="13" t="s">
        <v>55</v>
      </c>
      <c r="J193" s="13" t="s">
        <v>55</v>
      </c>
      <c r="K193" s="31" t="s">
        <v>55</v>
      </c>
      <c r="L193" s="13" t="s">
        <v>55</v>
      </c>
      <c r="M193" s="13" t="s">
        <v>55</v>
      </c>
      <c r="N193" s="13" t="s">
        <v>55</v>
      </c>
      <c r="O193" s="31" t="s">
        <v>55</v>
      </c>
      <c r="P193" s="13" t="s">
        <v>55</v>
      </c>
      <c r="Q193" s="13" t="s">
        <v>55</v>
      </c>
      <c r="R193" s="13" t="s">
        <v>55</v>
      </c>
      <c r="S193" s="31" t="s">
        <v>55</v>
      </c>
      <c r="T193" s="13" t="s">
        <v>55</v>
      </c>
      <c r="U193" s="13" t="s">
        <v>55</v>
      </c>
      <c r="V193" s="13" t="s">
        <v>55</v>
      </c>
      <c r="W193" s="31" t="s">
        <v>55</v>
      </c>
      <c r="X193" s="13" t="s">
        <v>55</v>
      </c>
      <c r="Y193" s="13" t="s">
        <v>55</v>
      </c>
      <c r="Z193" s="13" t="s">
        <v>55</v>
      </c>
      <c r="AA193" s="31" t="s">
        <v>55</v>
      </c>
      <c r="AB193" s="13" t="s">
        <v>55</v>
      </c>
      <c r="AC193" s="13" t="s">
        <v>55</v>
      </c>
      <c r="AD193" s="13" t="s">
        <v>55</v>
      </c>
      <c r="AE193" s="31" t="s">
        <v>55</v>
      </c>
      <c r="AF193" s="13" t="s">
        <v>55</v>
      </c>
      <c r="AG193" s="13" t="s">
        <v>55</v>
      </c>
      <c r="AH193" s="13" t="s">
        <v>55</v>
      </c>
      <c r="AI193" s="31" t="s">
        <v>55</v>
      </c>
      <c r="AJ193" s="13" t="s">
        <v>55</v>
      </c>
      <c r="AK193" s="13" t="s">
        <v>55</v>
      </c>
      <c r="AL193" s="13" t="s">
        <v>55</v>
      </c>
      <c r="AM193" s="31" t="s">
        <v>55</v>
      </c>
      <c r="AN193" s="13" t="s">
        <v>55</v>
      </c>
      <c r="AO193" s="13" t="s">
        <v>55</v>
      </c>
      <c r="AP193" s="13" t="s">
        <v>55</v>
      </c>
      <c r="AQ193" s="31" t="s">
        <v>55</v>
      </c>
      <c r="AR193" s="13" t="s">
        <v>55</v>
      </c>
      <c r="AS193" s="13" t="s">
        <v>55</v>
      </c>
      <c r="AT193" s="13" t="s">
        <v>55</v>
      </c>
      <c r="AU193" s="31" t="s">
        <v>55</v>
      </c>
      <c r="AV193" s="13" t="s">
        <v>55</v>
      </c>
      <c r="AW193" s="13" t="s">
        <v>55</v>
      </c>
      <c r="AX193" s="13" t="s">
        <v>55</v>
      </c>
      <c r="AY193" s="31" t="s">
        <v>55</v>
      </c>
      <c r="AZ193" s="13" t="s">
        <v>55</v>
      </c>
      <c r="BA193" s="13" t="s">
        <v>55</v>
      </c>
      <c r="BB193" s="13" t="s">
        <v>55</v>
      </c>
      <c r="BC193" s="31" t="s">
        <v>55</v>
      </c>
      <c r="BD193" s="13" t="s">
        <v>55</v>
      </c>
      <c r="BE193" s="13" t="s">
        <v>55</v>
      </c>
      <c r="BF193" s="33" t="s">
        <v>55</v>
      </c>
    </row>
    <row r="194" spans="1:58" x14ac:dyDescent="0.2">
      <c r="A194" s="18" t="s">
        <v>246</v>
      </c>
      <c r="B194" s="18">
        <v>4251788</v>
      </c>
      <c r="C194" s="19" t="s">
        <v>445</v>
      </c>
      <c r="D194" s="19"/>
      <c r="E194" s="20" t="s">
        <v>447</v>
      </c>
      <c r="F194" s="20" t="s">
        <v>439</v>
      </c>
      <c r="G194" s="30">
        <v>86534408.310618803</v>
      </c>
      <c r="H194" s="13" t="s">
        <v>55</v>
      </c>
      <c r="I194" s="13" t="s">
        <v>55</v>
      </c>
      <c r="J194" s="13" t="s">
        <v>55</v>
      </c>
      <c r="K194" s="30">
        <v>90390144.822592303</v>
      </c>
      <c r="L194" s="13" t="s">
        <v>55</v>
      </c>
      <c r="M194" s="13" t="s">
        <v>55</v>
      </c>
      <c r="N194" s="13" t="s">
        <v>55</v>
      </c>
      <c r="O194" s="30">
        <v>86665189.933523297</v>
      </c>
      <c r="P194" s="13" t="s">
        <v>55</v>
      </c>
      <c r="Q194" s="13" t="s">
        <v>55</v>
      </c>
      <c r="R194" s="13" t="s">
        <v>55</v>
      </c>
      <c r="S194" s="30">
        <v>75370426.259173602</v>
      </c>
      <c r="T194" s="13" t="s">
        <v>55</v>
      </c>
      <c r="U194" s="13" t="s">
        <v>55</v>
      </c>
      <c r="V194" s="13" t="s">
        <v>55</v>
      </c>
      <c r="W194" s="30">
        <v>69256223.010599494</v>
      </c>
      <c r="X194" s="13" t="s">
        <v>55</v>
      </c>
      <c r="Y194" s="13" t="s">
        <v>55</v>
      </c>
      <c r="Z194" s="13" t="s">
        <v>55</v>
      </c>
      <c r="AA194" s="30">
        <v>71916044.385018498</v>
      </c>
      <c r="AB194" s="13" t="s">
        <v>55</v>
      </c>
      <c r="AC194" s="13" t="s">
        <v>55</v>
      </c>
      <c r="AD194" s="13" t="s">
        <v>55</v>
      </c>
      <c r="AE194" s="30">
        <v>60682615.727750197</v>
      </c>
      <c r="AF194" s="13" t="s">
        <v>55</v>
      </c>
      <c r="AG194" s="13" t="s">
        <v>55</v>
      </c>
      <c r="AH194" s="13" t="s">
        <v>55</v>
      </c>
      <c r="AI194" s="30">
        <v>60011475.281071901</v>
      </c>
      <c r="AJ194" s="13" t="s">
        <v>55</v>
      </c>
      <c r="AK194" s="13" t="s">
        <v>55</v>
      </c>
      <c r="AL194" s="13" t="s">
        <v>55</v>
      </c>
      <c r="AM194" s="30">
        <v>68565447.371811405</v>
      </c>
      <c r="AN194" s="13" t="s">
        <v>55</v>
      </c>
      <c r="AO194" s="13" t="s">
        <v>55</v>
      </c>
      <c r="AP194" s="13" t="s">
        <v>55</v>
      </c>
      <c r="AQ194" s="30">
        <v>60426776.181037299</v>
      </c>
      <c r="AR194" s="13" t="s">
        <v>55</v>
      </c>
      <c r="AS194" s="13" t="s">
        <v>55</v>
      </c>
      <c r="AT194" s="13" t="s">
        <v>55</v>
      </c>
      <c r="AU194" s="30">
        <v>47876117.401764199</v>
      </c>
      <c r="AV194" s="13" t="s">
        <v>55</v>
      </c>
      <c r="AW194" s="13" t="s">
        <v>55</v>
      </c>
      <c r="AX194" s="13" t="s">
        <v>55</v>
      </c>
      <c r="AY194" s="30">
        <v>42705463.464194298</v>
      </c>
      <c r="AZ194" s="13" t="s">
        <v>55</v>
      </c>
      <c r="BA194" s="13" t="s">
        <v>55</v>
      </c>
      <c r="BB194" s="13" t="s">
        <v>55</v>
      </c>
      <c r="BC194" s="30">
        <v>31131021.498864599</v>
      </c>
      <c r="BD194" s="13" t="s">
        <v>55</v>
      </c>
      <c r="BE194" s="13" t="s">
        <v>55</v>
      </c>
      <c r="BF194" s="14">
        <v>23736730.363235999</v>
      </c>
    </row>
    <row r="195" spans="1:58" s="1" customFormat="1" x14ac:dyDescent="0.2">
      <c r="A195" s="2" t="s">
        <v>247</v>
      </c>
      <c r="B195" s="3">
        <v>4149095</v>
      </c>
      <c r="C195" s="5" t="s">
        <v>436</v>
      </c>
      <c r="D195" s="5" t="s">
        <v>535</v>
      </c>
      <c r="E195" s="6" t="s">
        <v>438</v>
      </c>
      <c r="F195" s="6" t="s">
        <v>439</v>
      </c>
      <c r="G195" s="30">
        <v>565471060.72029197</v>
      </c>
      <c r="H195" s="13">
        <v>540043011.96182299</v>
      </c>
      <c r="I195" s="13">
        <v>573736808.32325804</v>
      </c>
      <c r="J195" s="13">
        <v>603272133.62986803</v>
      </c>
      <c r="K195" s="30">
        <v>578705884.20489299</v>
      </c>
      <c r="L195" s="13">
        <v>550751815.52976203</v>
      </c>
      <c r="M195" s="13">
        <v>544770252.89990902</v>
      </c>
      <c r="N195" s="13">
        <v>529616488.11158901</v>
      </c>
      <c r="O195" s="30">
        <v>520757283.337928</v>
      </c>
      <c r="P195" s="13">
        <v>490611120.92831498</v>
      </c>
      <c r="Q195" s="13">
        <v>462270147.07755899</v>
      </c>
      <c r="R195" s="13">
        <v>439000000</v>
      </c>
      <c r="S195" s="30">
        <v>433840641.11217999</v>
      </c>
      <c r="T195" s="13">
        <v>422735030.77784002</v>
      </c>
      <c r="U195" s="13">
        <v>440151148.90642703</v>
      </c>
      <c r="V195" s="13">
        <v>416237856.84486598</v>
      </c>
      <c r="W195" s="30">
        <v>389749480.20413798</v>
      </c>
      <c r="X195" s="13">
        <v>380408944.663629</v>
      </c>
      <c r="Y195" s="13">
        <v>387832583.01356602</v>
      </c>
      <c r="Z195" s="13">
        <v>405540943.36314201</v>
      </c>
      <c r="AA195" s="30">
        <v>385591313.56909001</v>
      </c>
      <c r="AB195" s="13">
        <v>368186457.517914</v>
      </c>
      <c r="AC195" s="13">
        <v>357415443.616786</v>
      </c>
      <c r="AD195" s="13">
        <v>348102817.84149301</v>
      </c>
      <c r="AE195" s="30">
        <v>339051010.86409098</v>
      </c>
      <c r="AF195" s="13">
        <v>340888005.99700201</v>
      </c>
      <c r="AG195" s="13">
        <v>338493991.30657101</v>
      </c>
      <c r="AH195" s="13">
        <v>324817698.23668998</v>
      </c>
      <c r="AI195" s="30">
        <v>311197289.38857198</v>
      </c>
      <c r="AJ195" s="13">
        <v>306636319.32323802</v>
      </c>
      <c r="AK195" s="13">
        <v>309201045.06015497</v>
      </c>
      <c r="AL195" s="13">
        <v>293803784.90876502</v>
      </c>
      <c r="AM195" s="30">
        <v>298187967.01880997</v>
      </c>
      <c r="AN195" s="13">
        <v>290639732.833754</v>
      </c>
      <c r="AO195" s="13">
        <v>286213610.98147798</v>
      </c>
      <c r="AP195" s="13">
        <v>278952676.61819601</v>
      </c>
      <c r="AQ195" s="30">
        <v>276254872.811364</v>
      </c>
      <c r="AR195" s="13">
        <v>253526278.815207</v>
      </c>
      <c r="AS195" s="13">
        <v>245376575.168506</v>
      </c>
      <c r="AT195" s="13">
        <v>244398901.45603701</v>
      </c>
      <c r="AU195" s="30">
        <v>238798655.493184</v>
      </c>
      <c r="AV195" s="13">
        <v>230116282.355187</v>
      </c>
      <c r="AW195" s="13">
        <v>213141641.384736</v>
      </c>
      <c r="AX195" s="13">
        <v>198391364.22790101</v>
      </c>
      <c r="AY195" s="30">
        <v>197510871.84290299</v>
      </c>
      <c r="AZ195" s="13">
        <v>169111692.560689</v>
      </c>
      <c r="BA195" s="13">
        <v>176428415.53380099</v>
      </c>
      <c r="BB195" s="13">
        <v>171391442.81569701</v>
      </c>
      <c r="BC195" s="30">
        <v>157507058.44057599</v>
      </c>
      <c r="BD195" s="13" t="s">
        <v>55</v>
      </c>
      <c r="BE195" s="13" t="s">
        <v>55</v>
      </c>
      <c r="BF195" s="14">
        <v>123859330.595484</v>
      </c>
    </row>
    <row r="196" spans="1:58" s="1" customFormat="1" ht="12.75" x14ac:dyDescent="0.2">
      <c r="A196" s="2" t="s">
        <v>248</v>
      </c>
      <c r="B196" s="3">
        <v>29248221</v>
      </c>
      <c r="C196" s="2" t="s">
        <v>479</v>
      </c>
      <c r="D196" s="2"/>
      <c r="E196" s="4" t="s">
        <v>434</v>
      </c>
      <c r="F196" s="4" t="s">
        <v>435</v>
      </c>
      <c r="G196" s="30">
        <v>207059.96636316201</v>
      </c>
      <c r="H196" s="13" t="s">
        <v>55</v>
      </c>
      <c r="I196" s="13" t="s">
        <v>55</v>
      </c>
      <c r="J196" s="13" t="s">
        <v>55</v>
      </c>
      <c r="K196" s="30">
        <v>240982.11755816499</v>
      </c>
      <c r="L196" s="13" t="s">
        <v>55</v>
      </c>
      <c r="M196" s="13" t="s">
        <v>55</v>
      </c>
      <c r="N196" s="13" t="s">
        <v>55</v>
      </c>
      <c r="O196" s="31" t="s">
        <v>55</v>
      </c>
      <c r="P196" s="13" t="s">
        <v>55</v>
      </c>
      <c r="Q196" s="13" t="s">
        <v>55</v>
      </c>
      <c r="R196" s="13" t="s">
        <v>55</v>
      </c>
      <c r="S196" s="31" t="s">
        <v>55</v>
      </c>
      <c r="T196" s="13" t="s">
        <v>55</v>
      </c>
      <c r="U196" s="13" t="s">
        <v>55</v>
      </c>
      <c r="V196" s="13" t="s">
        <v>55</v>
      </c>
      <c r="W196" s="31" t="s">
        <v>55</v>
      </c>
      <c r="X196" s="13" t="s">
        <v>55</v>
      </c>
      <c r="Y196" s="13" t="s">
        <v>55</v>
      </c>
      <c r="Z196" s="13" t="s">
        <v>55</v>
      </c>
      <c r="AA196" s="31" t="s">
        <v>55</v>
      </c>
      <c r="AB196" s="13" t="s">
        <v>55</v>
      </c>
      <c r="AC196" s="13" t="s">
        <v>55</v>
      </c>
      <c r="AD196" s="13" t="s">
        <v>55</v>
      </c>
      <c r="AE196" s="31" t="s">
        <v>55</v>
      </c>
      <c r="AF196" s="13" t="s">
        <v>55</v>
      </c>
      <c r="AG196" s="13" t="s">
        <v>55</v>
      </c>
      <c r="AH196" s="13" t="s">
        <v>55</v>
      </c>
      <c r="AI196" s="31" t="s">
        <v>55</v>
      </c>
      <c r="AJ196" s="13" t="s">
        <v>55</v>
      </c>
      <c r="AK196" s="13" t="s">
        <v>55</v>
      </c>
      <c r="AL196" s="13" t="s">
        <v>55</v>
      </c>
      <c r="AM196" s="31" t="s">
        <v>55</v>
      </c>
      <c r="AN196" s="13" t="s">
        <v>55</v>
      </c>
      <c r="AO196" s="13" t="s">
        <v>55</v>
      </c>
      <c r="AP196" s="13" t="s">
        <v>55</v>
      </c>
      <c r="AQ196" s="31" t="s">
        <v>55</v>
      </c>
      <c r="AR196" s="13" t="s">
        <v>55</v>
      </c>
      <c r="AS196" s="13" t="s">
        <v>55</v>
      </c>
      <c r="AT196" s="13" t="s">
        <v>55</v>
      </c>
      <c r="AU196" s="31" t="s">
        <v>55</v>
      </c>
      <c r="AV196" s="13" t="s">
        <v>55</v>
      </c>
      <c r="AW196" s="13" t="s">
        <v>55</v>
      </c>
      <c r="AX196" s="13" t="s">
        <v>55</v>
      </c>
      <c r="AY196" s="31" t="s">
        <v>55</v>
      </c>
      <c r="AZ196" s="13" t="s">
        <v>55</v>
      </c>
      <c r="BA196" s="13" t="s">
        <v>55</v>
      </c>
      <c r="BB196" s="13" t="s">
        <v>55</v>
      </c>
      <c r="BC196" s="31" t="s">
        <v>55</v>
      </c>
      <c r="BD196" s="13" t="s">
        <v>55</v>
      </c>
      <c r="BE196" s="13" t="s">
        <v>55</v>
      </c>
      <c r="BF196" s="33" t="s">
        <v>55</v>
      </c>
    </row>
    <row r="197" spans="1:58" s="1" customFormat="1" ht="12.75" x14ac:dyDescent="0.2">
      <c r="A197" s="2" t="s">
        <v>249</v>
      </c>
      <c r="B197" s="3">
        <v>4316117</v>
      </c>
      <c r="C197" s="2" t="s">
        <v>481</v>
      </c>
      <c r="D197" s="2" t="s">
        <v>536</v>
      </c>
      <c r="E197" s="4" t="s">
        <v>434</v>
      </c>
      <c r="F197" s="4" t="s">
        <v>483</v>
      </c>
      <c r="G197" s="30">
        <v>122740679.696109</v>
      </c>
      <c r="H197" s="13">
        <v>121142355.959125</v>
      </c>
      <c r="I197" s="13">
        <v>126777828.28056701</v>
      </c>
      <c r="J197" s="13">
        <v>131462583.163772</v>
      </c>
      <c r="K197" s="30">
        <v>126979635.58228099</v>
      </c>
      <c r="L197" s="13">
        <v>128328298.988269</v>
      </c>
      <c r="M197" s="13">
        <v>122363093.184247</v>
      </c>
      <c r="N197" s="13">
        <v>113634413.362635</v>
      </c>
      <c r="O197" s="30">
        <v>109786360.781791</v>
      </c>
      <c r="P197" s="13">
        <v>101921854.12617099</v>
      </c>
      <c r="Q197" s="13">
        <v>84108010.135469899</v>
      </c>
      <c r="R197" s="13">
        <v>84613595.312058702</v>
      </c>
      <c r="S197" s="30">
        <v>80739438.739605606</v>
      </c>
      <c r="T197" s="13">
        <v>71411604.085058704</v>
      </c>
      <c r="U197" s="13">
        <v>71790348.166700602</v>
      </c>
      <c r="V197" s="13">
        <v>66389707.223314904</v>
      </c>
      <c r="W197" s="30">
        <v>53603075.737528503</v>
      </c>
      <c r="X197" s="13">
        <v>55485610.796488501</v>
      </c>
      <c r="Y197" s="13">
        <v>59769511.889295101</v>
      </c>
      <c r="Z197" s="13">
        <v>63724369.948830798</v>
      </c>
      <c r="AA197" s="30">
        <v>58629188.375059597</v>
      </c>
      <c r="AB197" s="13">
        <v>56395642.199072704</v>
      </c>
      <c r="AC197" s="13">
        <v>54403718.858322904</v>
      </c>
      <c r="AD197" s="13">
        <v>55465185.582866602</v>
      </c>
      <c r="AE197" s="30">
        <v>57766802.935462996</v>
      </c>
      <c r="AF197" s="13" t="s">
        <v>55</v>
      </c>
      <c r="AG197" s="13" t="s">
        <v>55</v>
      </c>
      <c r="AH197" s="13" t="s">
        <v>55</v>
      </c>
      <c r="AI197" s="30">
        <v>69708087.940859407</v>
      </c>
      <c r="AJ197" s="13" t="s">
        <v>55</v>
      </c>
      <c r="AK197" s="13" t="s">
        <v>55</v>
      </c>
      <c r="AL197" s="13" t="s">
        <v>55</v>
      </c>
      <c r="AM197" s="30">
        <v>43839544.576140203</v>
      </c>
      <c r="AN197" s="13" t="s">
        <v>55</v>
      </c>
      <c r="AO197" s="13" t="s">
        <v>55</v>
      </c>
      <c r="AP197" s="13" t="s">
        <v>55</v>
      </c>
      <c r="AQ197" s="30">
        <v>19196180.5417905</v>
      </c>
      <c r="AR197" s="13" t="s">
        <v>55</v>
      </c>
      <c r="AS197" s="13" t="s">
        <v>55</v>
      </c>
      <c r="AT197" s="13" t="s">
        <v>55</v>
      </c>
      <c r="AU197" s="30">
        <v>12713888.0513232</v>
      </c>
      <c r="AV197" s="13" t="s">
        <v>55</v>
      </c>
      <c r="AW197" s="13" t="s">
        <v>55</v>
      </c>
      <c r="AX197" s="13" t="s">
        <v>55</v>
      </c>
      <c r="AY197" s="30">
        <v>13611412.379153199</v>
      </c>
      <c r="AZ197" s="13" t="s">
        <v>55</v>
      </c>
      <c r="BA197" s="13" t="s">
        <v>55</v>
      </c>
      <c r="BB197" s="13" t="s">
        <v>55</v>
      </c>
      <c r="BC197" s="30">
        <v>17178323.088569298</v>
      </c>
      <c r="BD197" s="13" t="s">
        <v>55</v>
      </c>
      <c r="BE197" s="13" t="s">
        <v>55</v>
      </c>
      <c r="BF197" s="33" t="s">
        <v>55</v>
      </c>
    </row>
    <row r="198" spans="1:58" s="1" customFormat="1" ht="12.75" x14ac:dyDescent="0.2">
      <c r="A198" s="2" t="s">
        <v>250</v>
      </c>
      <c r="B198" s="3">
        <v>4321552</v>
      </c>
      <c r="C198" s="2" t="s">
        <v>456</v>
      </c>
      <c r="D198" s="2"/>
      <c r="E198" s="4" t="s">
        <v>434</v>
      </c>
      <c r="F198" s="4" t="s">
        <v>444</v>
      </c>
      <c r="G198" s="31" t="s">
        <v>55</v>
      </c>
      <c r="H198" s="13" t="s">
        <v>55</v>
      </c>
      <c r="I198" s="13" t="s">
        <v>55</v>
      </c>
      <c r="J198" s="13" t="s">
        <v>55</v>
      </c>
      <c r="K198" s="31" t="s">
        <v>55</v>
      </c>
      <c r="L198" s="13" t="s">
        <v>55</v>
      </c>
      <c r="M198" s="13" t="s">
        <v>55</v>
      </c>
      <c r="N198" s="13" t="s">
        <v>55</v>
      </c>
      <c r="O198" s="31" t="s">
        <v>55</v>
      </c>
      <c r="P198" s="13" t="s">
        <v>55</v>
      </c>
      <c r="Q198" s="13" t="s">
        <v>55</v>
      </c>
      <c r="R198" s="13" t="s">
        <v>55</v>
      </c>
      <c r="S198" s="30">
        <v>1777419.7532637301</v>
      </c>
      <c r="T198" s="13" t="s">
        <v>55</v>
      </c>
      <c r="U198" s="13" t="s">
        <v>55</v>
      </c>
      <c r="V198" s="13" t="s">
        <v>55</v>
      </c>
      <c r="W198" s="30">
        <v>1773050.7291681799</v>
      </c>
      <c r="X198" s="13" t="s">
        <v>55</v>
      </c>
      <c r="Y198" s="13" t="s">
        <v>55</v>
      </c>
      <c r="Z198" s="13" t="s">
        <v>55</v>
      </c>
      <c r="AA198" s="30">
        <v>2090350.2543532001</v>
      </c>
      <c r="AB198" s="13" t="s">
        <v>55</v>
      </c>
      <c r="AC198" s="13" t="s">
        <v>55</v>
      </c>
      <c r="AD198" s="13" t="s">
        <v>55</v>
      </c>
      <c r="AE198" s="30">
        <v>1942221.74257141</v>
      </c>
      <c r="AF198" s="13" t="s">
        <v>55</v>
      </c>
      <c r="AG198" s="13" t="s">
        <v>55</v>
      </c>
      <c r="AH198" s="13" t="s">
        <v>55</v>
      </c>
      <c r="AI198" s="30">
        <v>1156525.4889881399</v>
      </c>
      <c r="AJ198" s="13" t="s">
        <v>55</v>
      </c>
      <c r="AK198" s="13" t="s">
        <v>55</v>
      </c>
      <c r="AL198" s="13" t="s">
        <v>55</v>
      </c>
      <c r="AM198" s="30">
        <v>1216778.3754187101</v>
      </c>
      <c r="AN198" s="13" t="s">
        <v>55</v>
      </c>
      <c r="AO198" s="13" t="s">
        <v>55</v>
      </c>
      <c r="AP198" s="13" t="s">
        <v>55</v>
      </c>
      <c r="AQ198" s="30">
        <v>1006092.17046581</v>
      </c>
      <c r="AR198" s="13" t="s">
        <v>55</v>
      </c>
      <c r="AS198" s="13" t="s">
        <v>55</v>
      </c>
      <c r="AT198" s="13" t="s">
        <v>55</v>
      </c>
      <c r="AU198" s="30">
        <v>912580.59342421801</v>
      </c>
      <c r="AV198" s="13" t="s">
        <v>55</v>
      </c>
      <c r="AW198" s="13" t="s">
        <v>55</v>
      </c>
      <c r="AX198" s="13" t="s">
        <v>55</v>
      </c>
      <c r="AY198" s="30">
        <v>590059.68917181098</v>
      </c>
      <c r="AZ198" s="13" t="s">
        <v>55</v>
      </c>
      <c r="BA198" s="13" t="s">
        <v>55</v>
      </c>
      <c r="BB198" s="13" t="s">
        <v>55</v>
      </c>
      <c r="BC198" s="30">
        <v>504761.69568508799</v>
      </c>
      <c r="BD198" s="13" t="s">
        <v>55</v>
      </c>
      <c r="BE198" s="13" t="s">
        <v>55</v>
      </c>
      <c r="BF198" s="33" t="s">
        <v>55</v>
      </c>
    </row>
    <row r="199" spans="1:58" s="1" customFormat="1" x14ac:dyDescent="0.2">
      <c r="A199" s="2" t="s">
        <v>251</v>
      </c>
      <c r="B199" s="3">
        <v>4649861</v>
      </c>
      <c r="C199" s="11" t="s">
        <v>445</v>
      </c>
      <c r="D199" s="11"/>
      <c r="E199" s="12" t="s">
        <v>434</v>
      </c>
      <c r="F199" s="12" t="s">
        <v>439</v>
      </c>
      <c r="G199" s="30">
        <v>58508525.198631302</v>
      </c>
      <c r="H199" s="13">
        <v>55419293.6761171</v>
      </c>
      <c r="I199" s="13">
        <v>57636877.733494498</v>
      </c>
      <c r="J199" s="13" t="s">
        <v>55</v>
      </c>
      <c r="K199" s="30">
        <v>55271867.896609299</v>
      </c>
      <c r="L199" s="13" t="s">
        <v>55</v>
      </c>
      <c r="M199" s="13" t="s">
        <v>55</v>
      </c>
      <c r="N199" s="13">
        <v>50230232.121600598</v>
      </c>
      <c r="O199" s="30">
        <v>46807022.792022802</v>
      </c>
      <c r="P199" s="13" t="s">
        <v>55</v>
      </c>
      <c r="Q199" s="13">
        <v>40154884.418838397</v>
      </c>
      <c r="R199" s="13">
        <v>38397351.736797497</v>
      </c>
      <c r="S199" s="30">
        <v>37881552.514038697</v>
      </c>
      <c r="T199" s="13">
        <v>34836623.111359797</v>
      </c>
      <c r="U199" s="13">
        <v>35753738.678393602</v>
      </c>
      <c r="V199" s="13">
        <v>37018966.267357998</v>
      </c>
      <c r="W199" s="30">
        <v>35255895.2847609</v>
      </c>
      <c r="X199" s="13">
        <v>34688818.442545399</v>
      </c>
      <c r="Y199" s="13" t="s">
        <v>55</v>
      </c>
      <c r="Z199" s="13" t="s">
        <v>55</v>
      </c>
      <c r="AA199" s="30">
        <v>32529682.481134798</v>
      </c>
      <c r="AB199" s="13" t="s">
        <v>55</v>
      </c>
      <c r="AC199" s="13" t="s">
        <v>55</v>
      </c>
      <c r="AD199" s="13" t="s">
        <v>55</v>
      </c>
      <c r="AE199" s="30">
        <v>26852315.274480201</v>
      </c>
      <c r="AF199" s="13" t="s">
        <v>55</v>
      </c>
      <c r="AG199" s="13" t="s">
        <v>55</v>
      </c>
      <c r="AH199" s="13" t="s">
        <v>55</v>
      </c>
      <c r="AI199" s="30">
        <v>23826296.781148899</v>
      </c>
      <c r="AJ199" s="13" t="s">
        <v>55</v>
      </c>
      <c r="AK199" s="13" t="s">
        <v>55</v>
      </c>
      <c r="AL199" s="13" t="s">
        <v>55</v>
      </c>
      <c r="AM199" s="30">
        <v>19531804.625096601</v>
      </c>
      <c r="AN199" s="13" t="s">
        <v>55</v>
      </c>
      <c r="AO199" s="13" t="s">
        <v>55</v>
      </c>
      <c r="AP199" s="13" t="s">
        <v>55</v>
      </c>
      <c r="AQ199" s="30">
        <v>17124698.216055501</v>
      </c>
      <c r="AR199" s="13" t="s">
        <v>55</v>
      </c>
      <c r="AS199" s="13" t="s">
        <v>55</v>
      </c>
      <c r="AT199" s="13" t="s">
        <v>55</v>
      </c>
      <c r="AU199" s="30">
        <v>16404113.712911</v>
      </c>
      <c r="AV199" s="13" t="s">
        <v>55</v>
      </c>
      <c r="AW199" s="13" t="s">
        <v>55</v>
      </c>
      <c r="AX199" s="13" t="s">
        <v>55</v>
      </c>
      <c r="AY199" s="30">
        <v>9215294.8740336001</v>
      </c>
      <c r="AZ199" s="13" t="s">
        <v>55</v>
      </c>
      <c r="BA199" s="13" t="s">
        <v>55</v>
      </c>
      <c r="BB199" s="13" t="s">
        <v>55</v>
      </c>
      <c r="BC199" s="31" t="s">
        <v>55</v>
      </c>
      <c r="BD199" s="13" t="s">
        <v>55</v>
      </c>
      <c r="BE199" s="13" t="s">
        <v>55</v>
      </c>
      <c r="BF199" s="33" t="s">
        <v>55</v>
      </c>
    </row>
    <row r="200" spans="1:58" s="1" customFormat="1" x14ac:dyDescent="0.2">
      <c r="A200" s="2" t="s">
        <v>252</v>
      </c>
      <c r="B200" s="3">
        <v>10609636</v>
      </c>
      <c r="C200" s="7" t="s">
        <v>537</v>
      </c>
      <c r="D200" s="7"/>
      <c r="E200" s="8" t="s">
        <v>434</v>
      </c>
      <c r="F200" s="8" t="s">
        <v>439</v>
      </c>
      <c r="G200" s="30">
        <v>2387563.9389897399</v>
      </c>
      <c r="H200" s="13">
        <v>2326389.80644617</v>
      </c>
      <c r="I200" s="13" t="s">
        <v>55</v>
      </c>
      <c r="J200" s="13">
        <v>2532490.4178299299</v>
      </c>
      <c r="K200" s="30">
        <v>2185197.5569058298</v>
      </c>
      <c r="L200" s="13">
        <v>2159939.0168208098</v>
      </c>
      <c r="M200" s="13">
        <v>2182871.2579950802</v>
      </c>
      <c r="N200" s="13">
        <v>2260064.85975033</v>
      </c>
      <c r="O200" s="30">
        <v>2005151.18095763</v>
      </c>
      <c r="P200" s="13">
        <v>1937762.7083701501</v>
      </c>
      <c r="Q200" s="13">
        <v>1882218.33727333</v>
      </c>
      <c r="R200" s="13">
        <v>1817209.26292008</v>
      </c>
      <c r="S200" s="30">
        <v>1643348.03027474</v>
      </c>
      <c r="T200" s="13" t="s">
        <v>55</v>
      </c>
      <c r="U200" s="13" t="s">
        <v>55</v>
      </c>
      <c r="V200" s="13" t="s">
        <v>55</v>
      </c>
      <c r="W200" s="30">
        <v>1516376.1141079101</v>
      </c>
      <c r="X200" s="13" t="s">
        <v>55</v>
      </c>
      <c r="Y200" s="13" t="s">
        <v>55</v>
      </c>
      <c r="Z200" s="13" t="s">
        <v>55</v>
      </c>
      <c r="AA200" s="30">
        <v>1420571.56469485</v>
      </c>
      <c r="AB200" s="13" t="s">
        <v>55</v>
      </c>
      <c r="AC200" s="13" t="s">
        <v>55</v>
      </c>
      <c r="AD200" s="13" t="s">
        <v>55</v>
      </c>
      <c r="AE200" s="30">
        <v>1198179.58126484</v>
      </c>
      <c r="AF200" s="13" t="s">
        <v>55</v>
      </c>
      <c r="AG200" s="13" t="s">
        <v>55</v>
      </c>
      <c r="AH200" s="13" t="s">
        <v>55</v>
      </c>
      <c r="AI200" s="30">
        <v>1285241.9528723201</v>
      </c>
      <c r="AJ200" s="13" t="s">
        <v>55</v>
      </c>
      <c r="AK200" s="13" t="s">
        <v>55</v>
      </c>
      <c r="AL200" s="13" t="s">
        <v>55</v>
      </c>
      <c r="AM200" s="30">
        <v>813245.45864467905</v>
      </c>
      <c r="AN200" s="13" t="s">
        <v>55</v>
      </c>
      <c r="AO200" s="13" t="s">
        <v>55</v>
      </c>
      <c r="AP200" s="13" t="s">
        <v>55</v>
      </c>
      <c r="AQ200" s="30">
        <v>854734.06012553698</v>
      </c>
      <c r="AR200" s="13" t="s">
        <v>55</v>
      </c>
      <c r="AS200" s="13" t="s">
        <v>55</v>
      </c>
      <c r="AT200" s="13" t="s">
        <v>55</v>
      </c>
      <c r="AU200" s="31" t="s">
        <v>55</v>
      </c>
      <c r="AV200" s="13" t="s">
        <v>55</v>
      </c>
      <c r="AW200" s="13" t="s">
        <v>55</v>
      </c>
      <c r="AX200" s="13" t="s">
        <v>55</v>
      </c>
      <c r="AY200" s="31" t="s">
        <v>55</v>
      </c>
      <c r="AZ200" s="13" t="s">
        <v>55</v>
      </c>
      <c r="BA200" s="13" t="s">
        <v>55</v>
      </c>
      <c r="BB200" s="13" t="s">
        <v>55</v>
      </c>
      <c r="BC200" s="31" t="s">
        <v>55</v>
      </c>
      <c r="BD200" s="13" t="s">
        <v>55</v>
      </c>
      <c r="BE200" s="13" t="s">
        <v>55</v>
      </c>
      <c r="BF200" s="33" t="s">
        <v>55</v>
      </c>
    </row>
    <row r="201" spans="1:58" s="28" customFormat="1" x14ac:dyDescent="0.2">
      <c r="A201" s="9" t="s">
        <v>253</v>
      </c>
      <c r="B201" s="26">
        <v>9252722</v>
      </c>
      <c r="C201" s="11" t="s">
        <v>445</v>
      </c>
      <c r="D201" s="11"/>
      <c r="E201" s="12" t="s">
        <v>434</v>
      </c>
      <c r="F201" s="12" t="s">
        <v>439</v>
      </c>
      <c r="G201" s="32">
        <v>3450636.2001971798</v>
      </c>
      <c r="H201" s="27">
        <v>3543142.5438904702</v>
      </c>
      <c r="I201" s="27">
        <v>3678881.2263967898</v>
      </c>
      <c r="J201" s="27">
        <v>3791989.9367497899</v>
      </c>
      <c r="K201" s="32">
        <v>3410951.2640493698</v>
      </c>
      <c r="L201" s="27">
        <v>3342549.9658618299</v>
      </c>
      <c r="M201" s="27">
        <v>3391443.0626751902</v>
      </c>
      <c r="N201" s="27">
        <v>3323697.0057687</v>
      </c>
      <c r="O201" s="32">
        <v>3024115.8900836301</v>
      </c>
      <c r="P201" s="27">
        <v>3016981.7989043999</v>
      </c>
      <c r="Q201" s="27">
        <v>2761089.4214571901</v>
      </c>
      <c r="R201" s="27">
        <v>2634798.92685682</v>
      </c>
      <c r="S201" s="32">
        <v>2452787.05711701</v>
      </c>
      <c r="T201" s="27">
        <v>2417870.7330721901</v>
      </c>
      <c r="U201" s="27">
        <v>2489533.88473076</v>
      </c>
      <c r="V201" s="27" t="s">
        <v>55</v>
      </c>
      <c r="W201" s="32">
        <v>2175564.7963708802</v>
      </c>
      <c r="X201" s="27" t="s">
        <v>55</v>
      </c>
      <c r="Y201" s="27" t="s">
        <v>55</v>
      </c>
      <c r="Z201" s="27" t="s">
        <v>55</v>
      </c>
      <c r="AA201" s="32">
        <v>2022033.28876389</v>
      </c>
      <c r="AB201" s="27" t="s">
        <v>55</v>
      </c>
      <c r="AC201" s="27" t="s">
        <v>55</v>
      </c>
      <c r="AD201" s="27" t="s">
        <v>55</v>
      </c>
      <c r="AE201" s="32">
        <v>1708012.9505719801</v>
      </c>
      <c r="AF201" s="27" t="s">
        <v>55</v>
      </c>
      <c r="AG201" s="27" t="s">
        <v>55</v>
      </c>
      <c r="AH201" s="27" t="s">
        <v>55</v>
      </c>
      <c r="AI201" s="32">
        <v>1916493.45448945</v>
      </c>
      <c r="AJ201" s="27" t="s">
        <v>55</v>
      </c>
      <c r="AK201" s="27" t="s">
        <v>55</v>
      </c>
      <c r="AL201" s="27" t="s">
        <v>55</v>
      </c>
      <c r="AM201" s="32">
        <v>1349764.3970626099</v>
      </c>
      <c r="AN201" s="27" t="s">
        <v>55</v>
      </c>
      <c r="AO201" s="27" t="s">
        <v>55</v>
      </c>
      <c r="AP201" s="27" t="s">
        <v>55</v>
      </c>
      <c r="AQ201" s="32">
        <v>1182314.6679881101</v>
      </c>
      <c r="AR201" s="27" t="s">
        <v>55</v>
      </c>
      <c r="AS201" s="27" t="s">
        <v>55</v>
      </c>
      <c r="AT201" s="27" t="s">
        <v>55</v>
      </c>
      <c r="AU201" s="32">
        <v>944086.12670409004</v>
      </c>
      <c r="AV201" s="27" t="s">
        <v>55</v>
      </c>
      <c r="AW201" s="27" t="s">
        <v>55</v>
      </c>
      <c r="AX201" s="27" t="s">
        <v>55</v>
      </c>
      <c r="AY201" s="34" t="s">
        <v>55</v>
      </c>
      <c r="AZ201" s="27" t="s">
        <v>55</v>
      </c>
      <c r="BA201" s="27" t="s">
        <v>55</v>
      </c>
      <c r="BB201" s="27" t="s">
        <v>55</v>
      </c>
      <c r="BC201" s="34" t="s">
        <v>55</v>
      </c>
      <c r="BD201" s="27" t="s">
        <v>55</v>
      </c>
      <c r="BE201" s="27" t="s">
        <v>55</v>
      </c>
      <c r="BF201" s="33" t="s">
        <v>55</v>
      </c>
    </row>
    <row r="202" spans="1:58" s="1" customFormat="1" x14ac:dyDescent="0.2">
      <c r="A202" s="29" t="s">
        <v>254</v>
      </c>
      <c r="B202" s="3">
        <v>7177596</v>
      </c>
      <c r="C202" s="7" t="s">
        <v>445</v>
      </c>
      <c r="D202" s="7"/>
      <c r="E202" s="8" t="s">
        <v>434</v>
      </c>
      <c r="F202" s="8" t="s">
        <v>439</v>
      </c>
      <c r="G202" s="30">
        <v>6171088.4126892099</v>
      </c>
      <c r="H202" s="13">
        <v>6651427.8284581797</v>
      </c>
      <c r="I202" s="13">
        <v>6727943.96429478</v>
      </c>
      <c r="J202" s="13">
        <v>7387777.5674695196</v>
      </c>
      <c r="K202" s="30">
        <v>5975410.3831502097</v>
      </c>
      <c r="L202" s="13" t="s">
        <v>55</v>
      </c>
      <c r="M202" s="13" t="s">
        <v>55</v>
      </c>
      <c r="N202" s="13" t="s">
        <v>55</v>
      </c>
      <c r="O202" s="30">
        <v>5408287.9943632605</v>
      </c>
      <c r="P202" s="13" t="s">
        <v>55</v>
      </c>
      <c r="Q202" s="13" t="s">
        <v>55</v>
      </c>
      <c r="R202" s="13" t="s">
        <v>55</v>
      </c>
      <c r="S202" s="30">
        <v>5138280.1706185602</v>
      </c>
      <c r="T202" s="13" t="s">
        <v>55</v>
      </c>
      <c r="U202" s="13" t="s">
        <v>55</v>
      </c>
      <c r="V202" s="13" t="s">
        <v>55</v>
      </c>
      <c r="W202" s="30">
        <v>4722693.34225104</v>
      </c>
      <c r="X202" s="13" t="s">
        <v>55</v>
      </c>
      <c r="Y202" s="13" t="s">
        <v>55</v>
      </c>
      <c r="Z202" s="13" t="s">
        <v>55</v>
      </c>
      <c r="AA202" s="30">
        <v>4302545.3763044197</v>
      </c>
      <c r="AB202" s="13" t="s">
        <v>55</v>
      </c>
      <c r="AC202" s="13" t="s">
        <v>55</v>
      </c>
      <c r="AD202" s="13" t="s">
        <v>55</v>
      </c>
      <c r="AE202" s="30">
        <v>3107851.9317936501</v>
      </c>
      <c r="AF202" s="13" t="s">
        <v>55</v>
      </c>
      <c r="AG202" s="13" t="s">
        <v>55</v>
      </c>
      <c r="AH202" s="13" t="s">
        <v>55</v>
      </c>
      <c r="AI202" s="30">
        <v>2802910.3650084701</v>
      </c>
      <c r="AJ202" s="13" t="s">
        <v>55</v>
      </c>
      <c r="AK202" s="13" t="s">
        <v>55</v>
      </c>
      <c r="AL202" s="13" t="s">
        <v>55</v>
      </c>
      <c r="AM202" s="30">
        <v>2380216.922185</v>
      </c>
      <c r="AN202" s="13" t="s">
        <v>55</v>
      </c>
      <c r="AO202" s="13" t="s">
        <v>55</v>
      </c>
      <c r="AP202" s="13" t="s">
        <v>55</v>
      </c>
      <c r="AQ202" s="30">
        <v>2271779.8149983501</v>
      </c>
      <c r="AR202" s="13" t="s">
        <v>55</v>
      </c>
      <c r="AS202" s="13" t="s">
        <v>55</v>
      </c>
      <c r="AT202" s="13" t="s">
        <v>55</v>
      </c>
      <c r="AU202" s="31" t="s">
        <v>55</v>
      </c>
      <c r="AV202" s="13" t="s">
        <v>55</v>
      </c>
      <c r="AW202" s="13" t="s">
        <v>55</v>
      </c>
      <c r="AX202" s="13" t="s">
        <v>55</v>
      </c>
      <c r="AY202" s="31" t="s">
        <v>55</v>
      </c>
      <c r="AZ202" s="13" t="s">
        <v>55</v>
      </c>
      <c r="BA202" s="13" t="s">
        <v>55</v>
      </c>
      <c r="BB202" s="13" t="s">
        <v>55</v>
      </c>
      <c r="BC202" s="31" t="s">
        <v>55</v>
      </c>
      <c r="BD202" s="13" t="s">
        <v>55</v>
      </c>
      <c r="BE202" s="13" t="s">
        <v>55</v>
      </c>
      <c r="BF202" s="33" t="s">
        <v>55</v>
      </c>
    </row>
    <row r="203" spans="1:58" x14ac:dyDescent="0.2">
      <c r="A203" s="18" t="s">
        <v>255</v>
      </c>
      <c r="B203" s="18">
        <v>10427395</v>
      </c>
      <c r="C203" s="19" t="s">
        <v>446</v>
      </c>
      <c r="D203" s="19"/>
      <c r="E203" s="20" t="s">
        <v>434</v>
      </c>
      <c r="F203" s="20" t="s">
        <v>439</v>
      </c>
      <c r="G203" s="31" t="s">
        <v>55</v>
      </c>
      <c r="H203" s="13" t="s">
        <v>55</v>
      </c>
      <c r="I203" s="13" t="s">
        <v>55</v>
      </c>
      <c r="J203" s="13" t="s">
        <v>55</v>
      </c>
      <c r="K203" s="31" t="s">
        <v>55</v>
      </c>
      <c r="L203" s="13" t="s">
        <v>55</v>
      </c>
      <c r="M203" s="13" t="s">
        <v>55</v>
      </c>
      <c r="N203" s="13" t="s">
        <v>55</v>
      </c>
      <c r="O203" s="31" t="s">
        <v>55</v>
      </c>
      <c r="P203" s="13">
        <v>5706897.2727808198</v>
      </c>
      <c r="Q203" s="13">
        <v>5443075.3223957103</v>
      </c>
      <c r="R203" s="30">
        <v>4620528.94627239</v>
      </c>
      <c r="S203" s="30">
        <v>4620528.94627239</v>
      </c>
      <c r="T203" s="13">
        <v>4739613.1785114696</v>
      </c>
      <c r="U203" s="13" t="s">
        <v>55</v>
      </c>
      <c r="V203" s="30">
        <v>4406298.4718728596</v>
      </c>
      <c r="W203" s="30">
        <v>4406298.4718728596</v>
      </c>
      <c r="X203" s="13" t="s">
        <v>55</v>
      </c>
      <c r="Y203" s="13" t="s">
        <v>55</v>
      </c>
      <c r="Z203" s="30">
        <v>4305168.0575406896</v>
      </c>
      <c r="AA203" s="30">
        <v>4305168.0575406896</v>
      </c>
      <c r="AB203" s="13" t="s">
        <v>55</v>
      </c>
      <c r="AC203" s="13" t="s">
        <v>55</v>
      </c>
      <c r="AD203" s="30">
        <v>3621399.6690409398</v>
      </c>
      <c r="AE203" s="30">
        <v>3621399.6690409398</v>
      </c>
      <c r="AF203" s="13" t="s">
        <v>55</v>
      </c>
      <c r="AG203" s="13" t="s">
        <v>55</v>
      </c>
      <c r="AH203" s="30">
        <v>3441939.9353149501</v>
      </c>
      <c r="AI203" s="30">
        <v>3441939.9353149501</v>
      </c>
      <c r="AJ203" s="13" t="s">
        <v>55</v>
      </c>
      <c r="AK203" s="13" t="s">
        <v>55</v>
      </c>
      <c r="AL203" s="30">
        <v>3071749.8711672202</v>
      </c>
      <c r="AM203" s="30">
        <v>3071749.8711672202</v>
      </c>
      <c r="AN203" s="13" t="s">
        <v>55</v>
      </c>
      <c r="AO203" s="13" t="s">
        <v>55</v>
      </c>
      <c r="AP203" s="30">
        <v>2719826.23059134</v>
      </c>
      <c r="AQ203" s="30">
        <v>2719826.23059134</v>
      </c>
      <c r="AR203" s="13" t="s">
        <v>55</v>
      </c>
      <c r="AS203" s="13" t="s">
        <v>55</v>
      </c>
      <c r="AT203" s="30">
        <v>2228870.8901363299</v>
      </c>
      <c r="AU203" s="30">
        <v>2228870.8901363299</v>
      </c>
      <c r="AV203" s="13" t="s">
        <v>55</v>
      </c>
      <c r="AW203" s="13" t="s">
        <v>55</v>
      </c>
      <c r="AX203" s="13" t="s">
        <v>55</v>
      </c>
      <c r="AY203" s="31" t="s">
        <v>55</v>
      </c>
      <c r="AZ203" s="13" t="s">
        <v>55</v>
      </c>
      <c r="BA203" s="13" t="s">
        <v>55</v>
      </c>
      <c r="BB203" s="13" t="s">
        <v>55</v>
      </c>
      <c r="BC203" s="31" t="s">
        <v>55</v>
      </c>
      <c r="BD203" s="13" t="s">
        <v>55</v>
      </c>
      <c r="BE203" s="13" t="s">
        <v>55</v>
      </c>
      <c r="BF203" s="33" t="s">
        <v>55</v>
      </c>
    </row>
    <row r="204" spans="1:58" x14ac:dyDescent="0.2">
      <c r="A204" s="18" t="s">
        <v>256</v>
      </c>
      <c r="B204" s="18">
        <v>4306129</v>
      </c>
      <c r="C204" s="19" t="s">
        <v>436</v>
      </c>
      <c r="D204" s="19" t="s">
        <v>538</v>
      </c>
      <c r="E204" s="20" t="s">
        <v>434</v>
      </c>
      <c r="F204" s="20" t="s">
        <v>439</v>
      </c>
      <c r="G204" s="30">
        <v>229112637.88203901</v>
      </c>
      <c r="H204" s="13" t="s">
        <v>55</v>
      </c>
      <c r="I204" s="13" t="s">
        <v>55</v>
      </c>
      <c r="J204" s="13" t="s">
        <v>55</v>
      </c>
      <c r="K204" s="30">
        <v>217810318.76711899</v>
      </c>
      <c r="L204" s="13" t="s">
        <v>55</v>
      </c>
      <c r="M204" s="13" t="s">
        <v>55</v>
      </c>
      <c r="N204" s="13" t="s">
        <v>55</v>
      </c>
      <c r="O204" s="30">
        <v>194789188.80004901</v>
      </c>
      <c r="P204" s="13" t="s">
        <v>55</v>
      </c>
      <c r="Q204" s="13" t="s">
        <v>55</v>
      </c>
      <c r="R204" s="13" t="s">
        <v>55</v>
      </c>
      <c r="S204" s="30">
        <v>162535902.85656801</v>
      </c>
      <c r="T204" s="13" t="s">
        <v>55</v>
      </c>
      <c r="U204" s="13" t="s">
        <v>55</v>
      </c>
      <c r="V204" s="13" t="s">
        <v>55</v>
      </c>
      <c r="W204" s="30">
        <v>152740932.143013</v>
      </c>
      <c r="X204" s="13" t="s">
        <v>55</v>
      </c>
      <c r="Y204" s="13" t="s">
        <v>55</v>
      </c>
      <c r="Z204" s="13">
        <v>142349002.91712499</v>
      </c>
      <c r="AA204" s="30">
        <v>139563787.634285</v>
      </c>
      <c r="AB204" s="13">
        <v>124220961.040525</v>
      </c>
      <c r="AC204" s="13">
        <v>119872901.24640501</v>
      </c>
      <c r="AD204" s="13">
        <v>114673379.958792</v>
      </c>
      <c r="AE204" s="30">
        <v>108608388.229369</v>
      </c>
      <c r="AF204" s="13" t="s">
        <v>55</v>
      </c>
      <c r="AG204" s="13" t="s">
        <v>55</v>
      </c>
      <c r="AH204" s="13" t="s">
        <v>55</v>
      </c>
      <c r="AI204" s="30">
        <v>97971757.431079596</v>
      </c>
      <c r="AJ204" s="13" t="s">
        <v>55</v>
      </c>
      <c r="AK204" s="13" t="s">
        <v>55</v>
      </c>
      <c r="AL204" s="13" t="s">
        <v>55</v>
      </c>
      <c r="AM204" s="30">
        <v>77744832.839474395</v>
      </c>
      <c r="AN204" s="13" t="s">
        <v>55</v>
      </c>
      <c r="AO204" s="13" t="s">
        <v>55</v>
      </c>
      <c r="AP204" s="13" t="s">
        <v>55</v>
      </c>
      <c r="AQ204" s="30">
        <v>63116797.158903196</v>
      </c>
      <c r="AR204" s="13" t="s">
        <v>55</v>
      </c>
      <c r="AS204" s="13" t="s">
        <v>55</v>
      </c>
      <c r="AT204" s="13" t="s">
        <v>55</v>
      </c>
      <c r="AU204" s="30">
        <v>52000698.797113098</v>
      </c>
      <c r="AV204" s="13" t="s">
        <v>55</v>
      </c>
      <c r="AW204" s="13" t="s">
        <v>55</v>
      </c>
      <c r="AX204" s="13" t="s">
        <v>55</v>
      </c>
      <c r="AY204" s="30">
        <v>40795255.980823196</v>
      </c>
      <c r="AZ204" s="13" t="s">
        <v>55</v>
      </c>
      <c r="BA204" s="13" t="s">
        <v>55</v>
      </c>
      <c r="BB204" s="13" t="s">
        <v>55</v>
      </c>
      <c r="BC204" s="30">
        <v>31639083.7244513</v>
      </c>
      <c r="BD204" s="13" t="s">
        <v>55</v>
      </c>
      <c r="BE204" s="13" t="s">
        <v>55</v>
      </c>
      <c r="BF204" s="14">
        <v>23787649.815115999</v>
      </c>
    </row>
    <row r="205" spans="1:58" s="1" customFormat="1" ht="12.75" x14ac:dyDescent="0.2">
      <c r="A205" s="2" t="s">
        <v>257</v>
      </c>
      <c r="B205" s="3">
        <v>19185484</v>
      </c>
      <c r="C205" s="2">
        <v>6719</v>
      </c>
      <c r="D205" s="2" t="s">
        <v>539</v>
      </c>
      <c r="E205" s="4" t="s">
        <v>434</v>
      </c>
      <c r="F205" s="4" t="s">
        <v>511</v>
      </c>
      <c r="G205" s="30">
        <v>157979.17995708401</v>
      </c>
      <c r="H205" s="13">
        <v>176836.79350041499</v>
      </c>
      <c r="I205" s="13">
        <v>191200.42392488799</v>
      </c>
      <c r="J205" s="13">
        <v>212527.95785422501</v>
      </c>
      <c r="K205" s="30">
        <v>292392.72109057702</v>
      </c>
      <c r="L205" s="13">
        <v>179267.42598224801</v>
      </c>
      <c r="M205" s="13">
        <v>179498.84623128001</v>
      </c>
      <c r="N205" s="13">
        <v>201670.939779629</v>
      </c>
      <c r="O205" s="30">
        <v>204634.37796771101</v>
      </c>
      <c r="P205" s="13">
        <v>145408.788360723</v>
      </c>
      <c r="Q205" s="13">
        <v>118516.34273742601</v>
      </c>
      <c r="R205" s="13">
        <v>114620.728607738</v>
      </c>
      <c r="S205" s="30">
        <v>73073.719283631799</v>
      </c>
      <c r="T205" s="13">
        <v>68982.092893116904</v>
      </c>
      <c r="U205" s="13">
        <v>52611.614293619103</v>
      </c>
      <c r="V205" s="13" t="s">
        <v>55</v>
      </c>
      <c r="W205" s="30">
        <v>48574.959652209298</v>
      </c>
      <c r="X205" s="13" t="s">
        <v>55</v>
      </c>
      <c r="Y205" s="13" t="s">
        <v>55</v>
      </c>
      <c r="Z205" s="13" t="s">
        <v>55</v>
      </c>
      <c r="AA205" s="30">
        <v>25477.892018995801</v>
      </c>
      <c r="AB205" s="13" t="s">
        <v>55</v>
      </c>
      <c r="AC205" s="13" t="s">
        <v>55</v>
      </c>
      <c r="AD205" s="13" t="s">
        <v>55</v>
      </c>
      <c r="AE205" s="31" t="s">
        <v>55</v>
      </c>
      <c r="AF205" s="13" t="s">
        <v>55</v>
      </c>
      <c r="AG205" s="13" t="s">
        <v>55</v>
      </c>
      <c r="AH205" s="13" t="s">
        <v>55</v>
      </c>
      <c r="AI205" s="31" t="s">
        <v>55</v>
      </c>
      <c r="AJ205" s="13" t="s">
        <v>55</v>
      </c>
      <c r="AK205" s="13" t="s">
        <v>55</v>
      </c>
      <c r="AL205" s="13" t="s">
        <v>55</v>
      </c>
      <c r="AM205" s="31" t="s">
        <v>55</v>
      </c>
      <c r="AN205" s="13" t="s">
        <v>55</v>
      </c>
      <c r="AO205" s="13" t="s">
        <v>55</v>
      </c>
      <c r="AP205" s="13" t="s">
        <v>55</v>
      </c>
      <c r="AQ205" s="31" t="s">
        <v>55</v>
      </c>
      <c r="AR205" s="13" t="s">
        <v>55</v>
      </c>
      <c r="AS205" s="13" t="s">
        <v>55</v>
      </c>
      <c r="AT205" s="13" t="s">
        <v>55</v>
      </c>
      <c r="AU205" s="31" t="s">
        <v>55</v>
      </c>
      <c r="AV205" s="13" t="s">
        <v>55</v>
      </c>
      <c r="AW205" s="13" t="s">
        <v>55</v>
      </c>
      <c r="AX205" s="13" t="s">
        <v>55</v>
      </c>
      <c r="AY205" s="31" t="s">
        <v>55</v>
      </c>
      <c r="AZ205" s="13" t="s">
        <v>55</v>
      </c>
      <c r="BA205" s="13" t="s">
        <v>55</v>
      </c>
      <c r="BB205" s="13" t="s">
        <v>55</v>
      </c>
      <c r="BC205" s="31" t="s">
        <v>55</v>
      </c>
      <c r="BD205" s="13" t="s">
        <v>55</v>
      </c>
      <c r="BE205" s="13" t="s">
        <v>55</v>
      </c>
      <c r="BF205" s="33" t="s">
        <v>55</v>
      </c>
    </row>
    <row r="206" spans="1:58" s="1" customFormat="1" ht="12.75" x14ac:dyDescent="0.2">
      <c r="A206" s="2" t="s">
        <v>258</v>
      </c>
      <c r="B206" s="3">
        <v>4814094</v>
      </c>
      <c r="C206" s="2" t="s">
        <v>540</v>
      </c>
      <c r="D206" s="2"/>
      <c r="E206" s="4" t="s">
        <v>443</v>
      </c>
      <c r="F206" s="4" t="s">
        <v>444</v>
      </c>
      <c r="G206" s="30">
        <v>1772997.88319898</v>
      </c>
      <c r="H206" s="13" t="s">
        <v>55</v>
      </c>
      <c r="I206" s="13" t="s">
        <v>55</v>
      </c>
      <c r="J206" s="13" t="s">
        <v>55</v>
      </c>
      <c r="K206" s="30">
        <v>2572874.7284576399</v>
      </c>
      <c r="L206" s="13" t="s">
        <v>55</v>
      </c>
      <c r="M206" s="13" t="s">
        <v>55</v>
      </c>
      <c r="N206" s="13" t="s">
        <v>55</v>
      </c>
      <c r="O206" s="30">
        <v>1801095.4875471001</v>
      </c>
      <c r="P206" s="13" t="s">
        <v>55</v>
      </c>
      <c r="Q206" s="13" t="s">
        <v>55</v>
      </c>
      <c r="R206" s="13" t="s">
        <v>55</v>
      </c>
      <c r="S206" s="30">
        <v>1536174.8696663701</v>
      </c>
      <c r="T206" s="13" t="s">
        <v>55</v>
      </c>
      <c r="U206" s="13" t="s">
        <v>55</v>
      </c>
      <c r="V206" s="13" t="s">
        <v>55</v>
      </c>
      <c r="W206" s="30">
        <v>1498179.6240022101</v>
      </c>
      <c r="X206" s="13" t="s">
        <v>55</v>
      </c>
      <c r="Y206" s="13" t="s">
        <v>55</v>
      </c>
      <c r="Z206" s="13" t="s">
        <v>55</v>
      </c>
      <c r="AA206" s="30">
        <v>1363463.6605345299</v>
      </c>
      <c r="AB206" s="13" t="s">
        <v>55</v>
      </c>
      <c r="AC206" s="13" t="s">
        <v>55</v>
      </c>
      <c r="AD206" s="13" t="s">
        <v>55</v>
      </c>
      <c r="AE206" s="30">
        <v>683434.92337578197</v>
      </c>
      <c r="AF206" s="13" t="s">
        <v>55</v>
      </c>
      <c r="AG206" s="13" t="s">
        <v>55</v>
      </c>
      <c r="AH206" s="13" t="s">
        <v>55</v>
      </c>
      <c r="AI206" s="30">
        <v>538891.11350685405</v>
      </c>
      <c r="AJ206" s="13" t="s">
        <v>55</v>
      </c>
      <c r="AK206" s="13" t="s">
        <v>55</v>
      </c>
      <c r="AL206" s="13" t="s">
        <v>55</v>
      </c>
      <c r="AM206" s="30">
        <v>496038.39216696698</v>
      </c>
      <c r="AN206" s="13" t="s">
        <v>55</v>
      </c>
      <c r="AO206" s="13" t="s">
        <v>55</v>
      </c>
      <c r="AP206" s="13" t="s">
        <v>55</v>
      </c>
      <c r="AQ206" s="30">
        <v>403288.734720846</v>
      </c>
      <c r="AR206" s="13" t="s">
        <v>55</v>
      </c>
      <c r="AS206" s="13" t="s">
        <v>55</v>
      </c>
      <c r="AT206" s="13" t="s">
        <v>55</v>
      </c>
      <c r="AU206" s="30">
        <v>265084.20208500401</v>
      </c>
      <c r="AV206" s="13" t="s">
        <v>55</v>
      </c>
      <c r="AW206" s="13" t="s">
        <v>55</v>
      </c>
      <c r="AX206" s="13" t="s">
        <v>55</v>
      </c>
      <c r="AY206" s="30">
        <v>192459.47962472</v>
      </c>
      <c r="AZ206" s="13" t="s">
        <v>55</v>
      </c>
      <c r="BA206" s="13" t="s">
        <v>55</v>
      </c>
      <c r="BB206" s="13" t="s">
        <v>55</v>
      </c>
      <c r="BC206" s="30">
        <v>109763.81529144599</v>
      </c>
      <c r="BD206" s="13" t="s">
        <v>55</v>
      </c>
      <c r="BE206" s="13" t="s">
        <v>55</v>
      </c>
      <c r="BF206" s="33" t="s">
        <v>55</v>
      </c>
    </row>
    <row r="207" spans="1:58" s="1" customFormat="1" ht="12.75" x14ac:dyDescent="0.2">
      <c r="A207" s="2" t="s">
        <v>259</v>
      </c>
      <c r="B207" s="3">
        <v>4332017</v>
      </c>
      <c r="C207" s="2" t="s">
        <v>529</v>
      </c>
      <c r="D207" s="2"/>
      <c r="E207" s="4" t="s">
        <v>438</v>
      </c>
      <c r="F207" s="4" t="s">
        <v>444</v>
      </c>
      <c r="G207" s="30">
        <v>2207852.46186858</v>
      </c>
      <c r="H207" s="13" t="s">
        <v>55</v>
      </c>
      <c r="I207" s="13" t="s">
        <v>55</v>
      </c>
      <c r="J207" s="13" t="s">
        <v>55</v>
      </c>
      <c r="K207" s="30">
        <v>2220193.3066775799</v>
      </c>
      <c r="L207" s="13" t="s">
        <v>55</v>
      </c>
      <c r="M207" s="13" t="s">
        <v>55</v>
      </c>
      <c r="N207" s="13" t="s">
        <v>55</v>
      </c>
      <c r="O207" s="30">
        <v>1994560.7021413499</v>
      </c>
      <c r="P207" s="13" t="s">
        <v>55</v>
      </c>
      <c r="Q207" s="13" t="s">
        <v>55</v>
      </c>
      <c r="R207" s="13" t="s">
        <v>55</v>
      </c>
      <c r="S207" s="30">
        <v>1891337.3737953999</v>
      </c>
      <c r="T207" s="13" t="s">
        <v>55</v>
      </c>
      <c r="U207" s="13" t="s">
        <v>55</v>
      </c>
      <c r="V207" s="13" t="s">
        <v>55</v>
      </c>
      <c r="W207" s="30">
        <v>1828926.3852741499</v>
      </c>
      <c r="X207" s="13" t="s">
        <v>55</v>
      </c>
      <c r="Y207" s="13" t="s">
        <v>55</v>
      </c>
      <c r="Z207" s="13" t="s">
        <v>55</v>
      </c>
      <c r="AA207" s="30">
        <v>1964957.50534065</v>
      </c>
      <c r="AB207" s="13" t="s">
        <v>55</v>
      </c>
      <c r="AC207" s="13" t="s">
        <v>55</v>
      </c>
      <c r="AD207" s="13" t="s">
        <v>55</v>
      </c>
      <c r="AE207" s="30">
        <v>1384192.96352256</v>
      </c>
      <c r="AF207" s="13" t="s">
        <v>55</v>
      </c>
      <c r="AG207" s="13" t="s">
        <v>55</v>
      </c>
      <c r="AH207" s="13" t="s">
        <v>55</v>
      </c>
      <c r="AI207" s="30">
        <v>1326243.49299245</v>
      </c>
      <c r="AJ207" s="13" t="s">
        <v>55</v>
      </c>
      <c r="AK207" s="13" t="s">
        <v>55</v>
      </c>
      <c r="AL207" s="13" t="s">
        <v>55</v>
      </c>
      <c r="AM207" s="30">
        <v>1232249.0981705701</v>
      </c>
      <c r="AN207" s="13" t="s">
        <v>55</v>
      </c>
      <c r="AO207" s="13" t="s">
        <v>55</v>
      </c>
      <c r="AP207" s="13" t="s">
        <v>55</v>
      </c>
      <c r="AQ207" s="30">
        <v>978310.042946812</v>
      </c>
      <c r="AR207" s="13" t="s">
        <v>55</v>
      </c>
      <c r="AS207" s="13" t="s">
        <v>55</v>
      </c>
      <c r="AT207" s="13" t="s">
        <v>55</v>
      </c>
      <c r="AU207" s="30">
        <v>943286.76824378502</v>
      </c>
      <c r="AV207" s="13" t="s">
        <v>55</v>
      </c>
      <c r="AW207" s="13" t="s">
        <v>55</v>
      </c>
      <c r="AX207" s="13" t="s">
        <v>55</v>
      </c>
      <c r="AY207" s="30">
        <v>787475.75127394905</v>
      </c>
      <c r="AZ207" s="13" t="s">
        <v>55</v>
      </c>
      <c r="BA207" s="13" t="s">
        <v>55</v>
      </c>
      <c r="BB207" s="13" t="s">
        <v>55</v>
      </c>
      <c r="BC207" s="30">
        <v>649821.19606359</v>
      </c>
      <c r="BD207" s="13" t="s">
        <v>55</v>
      </c>
      <c r="BE207" s="13" t="s">
        <v>55</v>
      </c>
      <c r="BF207" s="33" t="s">
        <v>55</v>
      </c>
    </row>
    <row r="208" spans="1:58" s="1" customFormat="1" ht="12.75" x14ac:dyDescent="0.2">
      <c r="A208" s="2" t="s">
        <v>260</v>
      </c>
      <c r="B208" s="3">
        <v>4313252</v>
      </c>
      <c r="C208" s="2" t="s">
        <v>541</v>
      </c>
      <c r="D208" s="2"/>
      <c r="E208" s="4" t="s">
        <v>438</v>
      </c>
      <c r="F208" s="4" t="s">
        <v>457</v>
      </c>
      <c r="G208" s="30">
        <v>42492166.966305196</v>
      </c>
      <c r="H208" s="13" t="s">
        <v>55</v>
      </c>
      <c r="I208" s="13" t="s">
        <v>55</v>
      </c>
      <c r="J208" s="13" t="s">
        <v>55</v>
      </c>
      <c r="K208" s="30">
        <v>46494401.504895598</v>
      </c>
      <c r="L208" s="13" t="s">
        <v>55</v>
      </c>
      <c r="M208" s="13" t="s">
        <v>55</v>
      </c>
      <c r="N208" s="13" t="s">
        <v>55</v>
      </c>
      <c r="O208" s="30">
        <v>43546680.145819902</v>
      </c>
      <c r="P208" s="13" t="s">
        <v>55</v>
      </c>
      <c r="Q208" s="13" t="s">
        <v>55</v>
      </c>
      <c r="R208" s="13" t="s">
        <v>55</v>
      </c>
      <c r="S208" s="30">
        <v>38950568.297692098</v>
      </c>
      <c r="T208" s="13" t="s">
        <v>55</v>
      </c>
      <c r="U208" s="13" t="s">
        <v>55</v>
      </c>
      <c r="V208" s="13" t="s">
        <v>55</v>
      </c>
      <c r="W208" s="30">
        <v>39619240.152958103</v>
      </c>
      <c r="X208" s="13" t="s">
        <v>55</v>
      </c>
      <c r="Y208" s="13" t="s">
        <v>55</v>
      </c>
      <c r="Z208" s="13" t="s">
        <v>55</v>
      </c>
      <c r="AA208" s="30">
        <v>35441284.061044797</v>
      </c>
      <c r="AB208" s="13" t="s">
        <v>55</v>
      </c>
      <c r="AC208" s="13" t="s">
        <v>55</v>
      </c>
      <c r="AD208" s="13" t="s">
        <v>55</v>
      </c>
      <c r="AE208" s="30">
        <v>23813717.389740299</v>
      </c>
      <c r="AF208" s="13" t="s">
        <v>55</v>
      </c>
      <c r="AG208" s="13" t="s">
        <v>55</v>
      </c>
      <c r="AH208" s="13" t="s">
        <v>55</v>
      </c>
      <c r="AI208" s="31" t="s">
        <v>55</v>
      </c>
      <c r="AJ208" s="13" t="s">
        <v>55</v>
      </c>
      <c r="AK208" s="13" t="s">
        <v>55</v>
      </c>
      <c r="AL208" s="13" t="s">
        <v>55</v>
      </c>
      <c r="AM208" s="30">
        <v>28050794.4150992</v>
      </c>
      <c r="AN208" s="13" t="s">
        <v>55</v>
      </c>
      <c r="AO208" s="13" t="s">
        <v>55</v>
      </c>
      <c r="AP208" s="13" t="s">
        <v>55</v>
      </c>
      <c r="AQ208" s="30">
        <v>24646663.693425801</v>
      </c>
      <c r="AR208" s="13" t="s">
        <v>55</v>
      </c>
      <c r="AS208" s="13" t="s">
        <v>55</v>
      </c>
      <c r="AT208" s="13" t="s">
        <v>55</v>
      </c>
      <c r="AU208" s="30">
        <v>19095466.3993585</v>
      </c>
      <c r="AV208" s="13" t="s">
        <v>55</v>
      </c>
      <c r="AW208" s="13" t="s">
        <v>55</v>
      </c>
      <c r="AX208" s="13" t="s">
        <v>55</v>
      </c>
      <c r="AY208" s="30">
        <v>13333561.8243297</v>
      </c>
      <c r="AZ208" s="13" t="s">
        <v>55</v>
      </c>
      <c r="BA208" s="13" t="s">
        <v>55</v>
      </c>
      <c r="BB208" s="13" t="s">
        <v>55</v>
      </c>
      <c r="BC208" s="30">
        <v>8466084.1786525603</v>
      </c>
      <c r="BD208" s="13" t="s">
        <v>55</v>
      </c>
      <c r="BE208" s="13" t="s">
        <v>55</v>
      </c>
      <c r="BF208" s="33" t="s">
        <v>55</v>
      </c>
    </row>
    <row r="209" spans="1:58" s="1" customFormat="1" x14ac:dyDescent="0.2">
      <c r="A209" s="2" t="s">
        <v>261</v>
      </c>
      <c r="B209" s="3">
        <v>4226356</v>
      </c>
      <c r="C209" s="5" t="s">
        <v>436</v>
      </c>
      <c r="D209" s="5" t="s">
        <v>542</v>
      </c>
      <c r="E209" s="6" t="s">
        <v>438</v>
      </c>
      <c r="F209" s="6" t="s">
        <v>439</v>
      </c>
      <c r="G209" s="30">
        <v>5742860436.11901</v>
      </c>
      <c r="H209" s="13">
        <v>5559318696.1471996</v>
      </c>
      <c r="I209" s="13">
        <v>5783346916.8420601</v>
      </c>
      <c r="J209" s="13">
        <v>5882815975.0153799</v>
      </c>
      <c r="K209" s="30">
        <v>5536533545.3200302</v>
      </c>
      <c r="L209" s="13">
        <v>5492841226.4912205</v>
      </c>
      <c r="M209" s="13">
        <v>5441496027.6285</v>
      </c>
      <c r="N209" s="13">
        <v>5244872111.8334703</v>
      </c>
      <c r="O209" s="30">
        <v>5107535765.7078104</v>
      </c>
      <c r="P209" s="13">
        <v>4928999676.03228</v>
      </c>
      <c r="Q209" s="13">
        <v>4687231572.8380699</v>
      </c>
      <c r="R209" s="13">
        <v>4531838181.3047199</v>
      </c>
      <c r="S209" s="30">
        <v>4324266613.04916</v>
      </c>
      <c r="T209" s="13">
        <v>4256628567.4314499</v>
      </c>
      <c r="U209" s="13">
        <v>4367078661.5021696</v>
      </c>
      <c r="V209" s="13">
        <v>4357615471.7206001</v>
      </c>
      <c r="W209" s="30">
        <v>4027442313.5641298</v>
      </c>
      <c r="X209" s="13">
        <v>4105189331.6251502</v>
      </c>
      <c r="Y209" s="13">
        <v>4124706166.7220602</v>
      </c>
      <c r="Z209" s="13">
        <v>4223260644.3179798</v>
      </c>
      <c r="AA209" s="30">
        <v>4009258610.3554802</v>
      </c>
      <c r="AB209" s="13">
        <v>3878605106.2804799</v>
      </c>
      <c r="AC209" s="13">
        <v>3763411166.0151901</v>
      </c>
      <c r="AD209" s="13">
        <v>3613705563.1329999</v>
      </c>
      <c r="AE209" s="30">
        <v>3473237642.9959002</v>
      </c>
      <c r="AF209" s="13">
        <v>3545198200.89955</v>
      </c>
      <c r="AG209" s="13">
        <v>3538184457.1119199</v>
      </c>
      <c r="AH209" s="13">
        <v>3548847722.58495</v>
      </c>
      <c r="AI209" s="30">
        <v>3420572924.6881299</v>
      </c>
      <c r="AJ209" s="13">
        <v>3475779832.38203</v>
      </c>
      <c r="AK209" s="13">
        <v>3615342870.0448298</v>
      </c>
      <c r="AL209" s="13">
        <v>3452016359.3243299</v>
      </c>
      <c r="AM209" s="30">
        <v>3319046798.5055399</v>
      </c>
      <c r="AN209" s="13">
        <v>3282716624.58255</v>
      </c>
      <c r="AO209" s="13">
        <v>3267356012.9383202</v>
      </c>
      <c r="AP209" s="13">
        <v>3174411755.2438502</v>
      </c>
      <c r="AQ209" s="30">
        <v>3124835150.3138399</v>
      </c>
      <c r="AR209" s="13">
        <v>3062057540.5577598</v>
      </c>
      <c r="AS209" s="13">
        <v>3048313796.3596101</v>
      </c>
      <c r="AT209" s="13">
        <v>2953467621.2694101</v>
      </c>
      <c r="AU209" s="30">
        <v>2813507137.1291099</v>
      </c>
      <c r="AV209" s="13">
        <v>2763598326.3598299</v>
      </c>
      <c r="AW209" s="13">
        <v>2686553894.5711999</v>
      </c>
      <c r="AX209" s="13">
        <v>2607712426.5989599</v>
      </c>
      <c r="AY209" s="30">
        <v>2456918705.2529602</v>
      </c>
      <c r="AZ209" s="13">
        <v>2369146750.1957598</v>
      </c>
      <c r="BA209" s="13">
        <v>2303785706.5528402</v>
      </c>
      <c r="BB209" s="13">
        <v>2197281417.0102301</v>
      </c>
      <c r="BC209" s="30">
        <v>2037641483.7244599</v>
      </c>
      <c r="BD209" s="13" t="s">
        <v>55</v>
      </c>
      <c r="BE209" s="13" t="s">
        <v>55</v>
      </c>
      <c r="BF209" s="14">
        <v>1726227423.2279999</v>
      </c>
    </row>
    <row r="210" spans="1:58" s="1" customFormat="1" x14ac:dyDescent="0.2">
      <c r="A210" s="2" t="s">
        <v>262</v>
      </c>
      <c r="B210" s="3">
        <v>4293437</v>
      </c>
      <c r="C210" s="5" t="s">
        <v>436</v>
      </c>
      <c r="D210" s="5" t="s">
        <v>543</v>
      </c>
      <c r="E210" s="6" t="s">
        <v>443</v>
      </c>
      <c r="F210" s="6" t="s">
        <v>439</v>
      </c>
      <c r="G210" s="30">
        <v>1343541002.1458001</v>
      </c>
      <c r="H210" s="13">
        <v>1277580085.1805501</v>
      </c>
      <c r="I210" s="13">
        <v>1341147134.77527</v>
      </c>
      <c r="J210" s="13">
        <v>1391575576.90184</v>
      </c>
      <c r="K210" s="30">
        <v>1354252432.0750599</v>
      </c>
      <c r="L210" s="13">
        <v>1318517627.7077799</v>
      </c>
      <c r="M210" s="13">
        <v>1255855260.10128</v>
      </c>
      <c r="N210" s="13">
        <v>1219922778.7443199</v>
      </c>
      <c r="O210" s="30">
        <v>1209141316.6682</v>
      </c>
      <c r="P210" s="13">
        <v>1122038493.2555799</v>
      </c>
      <c r="Q210" s="13">
        <v>1067813229.90247</v>
      </c>
      <c r="R210" s="13">
        <v>1046613527.25219</v>
      </c>
      <c r="S210" s="30">
        <v>1026250700.13931</v>
      </c>
      <c r="T210" s="13">
        <v>976790710.68830395</v>
      </c>
      <c r="U210" s="13">
        <v>1017793342.45857</v>
      </c>
      <c r="V210" s="13">
        <v>997930001.78794897</v>
      </c>
      <c r="W210" s="30">
        <v>975857772.22036397</v>
      </c>
      <c r="X210" s="13">
        <v>952587605.00225699</v>
      </c>
      <c r="Y210" s="13">
        <v>991512977.00697994</v>
      </c>
      <c r="Z210" s="13">
        <v>1026095675.3224</v>
      </c>
      <c r="AA210" s="30">
        <v>986189927.30569994</v>
      </c>
      <c r="AB210" s="13">
        <v>964501866.682724</v>
      </c>
      <c r="AC210" s="13">
        <v>941759421.786268</v>
      </c>
      <c r="AD210" s="13">
        <v>903852549.40654099</v>
      </c>
      <c r="AE210" s="30">
        <v>875731347.57896304</v>
      </c>
      <c r="AF210" s="13">
        <v>872099550.22488797</v>
      </c>
      <c r="AG210" s="13">
        <v>858768180.24576199</v>
      </c>
      <c r="AH210" s="13">
        <v>848433336.95196998</v>
      </c>
      <c r="AI210" s="30">
        <v>816091175.11165905</v>
      </c>
      <c r="AJ210" s="13">
        <v>831705583.59671104</v>
      </c>
      <c r="AK210" s="13">
        <v>826678547.23736405</v>
      </c>
      <c r="AL210" s="13">
        <v>728108674.95926297</v>
      </c>
      <c r="AM210" s="30">
        <v>709610763.978356</v>
      </c>
      <c r="AN210" s="13">
        <v>650904455.48586798</v>
      </c>
      <c r="AO210" s="13">
        <v>635361516.55106902</v>
      </c>
      <c r="AP210" s="13">
        <v>610144286.44962001</v>
      </c>
      <c r="AQ210" s="30">
        <v>607582424.84307897</v>
      </c>
      <c r="AR210" s="13">
        <v>593646359.19554305</v>
      </c>
      <c r="AS210" s="13">
        <v>582409885.70870399</v>
      </c>
      <c r="AT210" s="13">
        <v>558219129.595366</v>
      </c>
      <c r="AU210" s="30">
        <v>521407377.706496</v>
      </c>
      <c r="AV210" s="13">
        <v>471655662.85377902</v>
      </c>
      <c r="AW210" s="13">
        <v>437521793.86309999</v>
      </c>
      <c r="AX210" s="13">
        <v>417298524.04380298</v>
      </c>
      <c r="AY210" s="30">
        <v>382391376.819646</v>
      </c>
      <c r="AZ210" s="13">
        <v>327659984.338292</v>
      </c>
      <c r="BA210" s="13">
        <v>323219660.06279099</v>
      </c>
      <c r="BB210" s="13">
        <v>292714983.66162699</v>
      </c>
      <c r="BC210" s="30">
        <v>280041332.32399797</v>
      </c>
      <c r="BD210" s="13" t="s">
        <v>55</v>
      </c>
      <c r="BE210" s="13" t="s">
        <v>55</v>
      </c>
      <c r="BF210" s="14">
        <v>195129695.49075201</v>
      </c>
    </row>
    <row r="211" spans="1:58" s="1" customFormat="1" ht="12.75" x14ac:dyDescent="0.2">
      <c r="A211" s="2" t="s">
        <v>263</v>
      </c>
      <c r="B211" s="3">
        <v>4326282</v>
      </c>
      <c r="C211" s="2" t="s">
        <v>456</v>
      </c>
      <c r="D211" s="2"/>
      <c r="E211" s="4" t="s">
        <v>434</v>
      </c>
      <c r="F211" s="4" t="s">
        <v>457</v>
      </c>
      <c r="G211" s="31" t="s">
        <v>55</v>
      </c>
      <c r="H211" s="13" t="s">
        <v>55</v>
      </c>
      <c r="I211" s="13" t="s">
        <v>55</v>
      </c>
      <c r="J211" s="13" t="s">
        <v>55</v>
      </c>
      <c r="K211" s="31" t="s">
        <v>55</v>
      </c>
      <c r="L211" s="13" t="s">
        <v>55</v>
      </c>
      <c r="M211" s="13" t="s">
        <v>55</v>
      </c>
      <c r="N211" s="13" t="s">
        <v>55</v>
      </c>
      <c r="O211" s="30">
        <v>19523327.053273302</v>
      </c>
      <c r="P211" s="13" t="s">
        <v>55</v>
      </c>
      <c r="Q211" s="13" t="s">
        <v>55</v>
      </c>
      <c r="R211" s="13" t="s">
        <v>55</v>
      </c>
      <c r="S211" s="30">
        <v>17332274.052478101</v>
      </c>
      <c r="T211" s="13" t="s">
        <v>55</v>
      </c>
      <c r="U211" s="13" t="s">
        <v>55</v>
      </c>
      <c r="V211" s="13" t="s">
        <v>55</v>
      </c>
      <c r="W211" s="30">
        <v>18630524.7393751</v>
      </c>
      <c r="X211" s="13" t="s">
        <v>55</v>
      </c>
      <c r="Y211" s="13" t="s">
        <v>55</v>
      </c>
      <c r="Z211" s="13" t="s">
        <v>55</v>
      </c>
      <c r="AA211" s="30">
        <v>20736339.158098601</v>
      </c>
      <c r="AB211" s="13" t="s">
        <v>55</v>
      </c>
      <c r="AC211" s="13" t="s">
        <v>55</v>
      </c>
      <c r="AD211" s="13" t="s">
        <v>55</v>
      </c>
      <c r="AE211" s="30">
        <v>16939411.324555699</v>
      </c>
      <c r="AF211" s="13" t="s">
        <v>55</v>
      </c>
      <c r="AG211" s="13" t="s">
        <v>55</v>
      </c>
      <c r="AH211" s="13" t="s">
        <v>55</v>
      </c>
      <c r="AI211" s="31" t="s">
        <v>55</v>
      </c>
      <c r="AJ211" s="13" t="s">
        <v>55</v>
      </c>
      <c r="AK211" s="13" t="s">
        <v>55</v>
      </c>
      <c r="AL211" s="13" t="s">
        <v>55</v>
      </c>
      <c r="AM211" s="31" t="s">
        <v>55</v>
      </c>
      <c r="AN211" s="13" t="s">
        <v>55</v>
      </c>
      <c r="AO211" s="13" t="s">
        <v>55</v>
      </c>
      <c r="AP211" s="13" t="s">
        <v>55</v>
      </c>
      <c r="AQ211" s="31" t="s">
        <v>55</v>
      </c>
      <c r="AR211" s="13" t="s">
        <v>55</v>
      </c>
      <c r="AS211" s="13" t="s">
        <v>55</v>
      </c>
      <c r="AT211" s="13" t="s">
        <v>55</v>
      </c>
      <c r="AU211" s="31" t="s">
        <v>55</v>
      </c>
      <c r="AV211" s="13" t="s">
        <v>55</v>
      </c>
      <c r="AW211" s="13" t="s">
        <v>55</v>
      </c>
      <c r="AX211" s="13" t="s">
        <v>55</v>
      </c>
      <c r="AY211" s="31" t="s">
        <v>55</v>
      </c>
      <c r="AZ211" s="13" t="s">
        <v>55</v>
      </c>
      <c r="BA211" s="13" t="s">
        <v>55</v>
      </c>
      <c r="BB211" s="13" t="s">
        <v>55</v>
      </c>
      <c r="BC211" s="31" t="s">
        <v>55</v>
      </c>
      <c r="BD211" s="13" t="s">
        <v>55</v>
      </c>
      <c r="BE211" s="13" t="s">
        <v>55</v>
      </c>
      <c r="BF211" s="33" t="s">
        <v>55</v>
      </c>
    </row>
    <row r="212" spans="1:58" s="1" customFormat="1" x14ac:dyDescent="0.2">
      <c r="A212" s="2" t="s">
        <v>264</v>
      </c>
      <c r="B212" s="3">
        <v>4316796</v>
      </c>
      <c r="C212" s="7" t="s">
        <v>445</v>
      </c>
      <c r="D212" s="7"/>
      <c r="E212" s="8" t="s">
        <v>447</v>
      </c>
      <c r="F212" s="8" t="s">
        <v>439</v>
      </c>
      <c r="G212" s="30">
        <v>3374619.41077539</v>
      </c>
      <c r="H212" s="13" t="s">
        <v>55</v>
      </c>
      <c r="I212" s="13" t="s">
        <v>55</v>
      </c>
      <c r="J212" s="13" t="s">
        <v>55</v>
      </c>
      <c r="K212" s="30">
        <v>3278257.7212479902</v>
      </c>
      <c r="L212" s="13" t="s">
        <v>55</v>
      </c>
      <c r="M212" s="13" t="s">
        <v>55</v>
      </c>
      <c r="N212" s="13" t="s">
        <v>55</v>
      </c>
      <c r="O212" s="30">
        <v>3077870.7533008601</v>
      </c>
      <c r="P212" s="13" t="s">
        <v>55</v>
      </c>
      <c r="Q212" s="13" t="s">
        <v>55</v>
      </c>
      <c r="R212" s="13" t="s">
        <v>55</v>
      </c>
      <c r="S212" s="30">
        <v>2683207.7151761502</v>
      </c>
      <c r="T212" s="13" t="s">
        <v>55</v>
      </c>
      <c r="U212" s="13" t="s">
        <v>55</v>
      </c>
      <c r="V212" s="13" t="s">
        <v>55</v>
      </c>
      <c r="W212" s="30">
        <v>3255664.97520974</v>
      </c>
      <c r="X212" s="13" t="s">
        <v>55</v>
      </c>
      <c r="Y212" s="13" t="s">
        <v>55</v>
      </c>
      <c r="Z212" s="13" t="s">
        <v>55</v>
      </c>
      <c r="AA212" s="30">
        <v>3231101.0189497001</v>
      </c>
      <c r="AB212" s="13" t="s">
        <v>55</v>
      </c>
      <c r="AC212" s="13" t="s">
        <v>55</v>
      </c>
      <c r="AD212" s="13" t="s">
        <v>55</v>
      </c>
      <c r="AE212" s="30">
        <v>2830058.2775739301</v>
      </c>
      <c r="AF212" s="13" t="s">
        <v>55</v>
      </c>
      <c r="AG212" s="13" t="s">
        <v>55</v>
      </c>
      <c r="AH212" s="13" t="s">
        <v>55</v>
      </c>
      <c r="AI212" s="30">
        <v>2787439.5502849198</v>
      </c>
      <c r="AJ212" s="13" t="s">
        <v>55</v>
      </c>
      <c r="AK212" s="13" t="s">
        <v>55</v>
      </c>
      <c r="AL212" s="13" t="s">
        <v>55</v>
      </c>
      <c r="AM212" s="30">
        <v>2401222.9451172398</v>
      </c>
      <c r="AN212" s="13" t="s">
        <v>55</v>
      </c>
      <c r="AO212" s="13" t="s">
        <v>55</v>
      </c>
      <c r="AP212" s="13" t="s">
        <v>55</v>
      </c>
      <c r="AQ212" s="30">
        <v>1917280.3105384901</v>
      </c>
      <c r="AR212" s="13" t="s">
        <v>55</v>
      </c>
      <c r="AS212" s="13" t="s">
        <v>55</v>
      </c>
      <c r="AT212" s="13" t="s">
        <v>55</v>
      </c>
      <c r="AU212" s="30">
        <v>1580853.8893344</v>
      </c>
      <c r="AV212" s="13" t="s">
        <v>55</v>
      </c>
      <c r="AW212" s="13" t="s">
        <v>55</v>
      </c>
      <c r="AX212" s="13" t="s">
        <v>55</v>
      </c>
      <c r="AY212" s="30">
        <v>1318853.8409029499</v>
      </c>
      <c r="AZ212" s="13" t="s">
        <v>55</v>
      </c>
      <c r="BA212" s="13" t="s">
        <v>55</v>
      </c>
      <c r="BB212" s="13" t="s">
        <v>55</v>
      </c>
      <c r="BC212" s="30">
        <v>1041546.70704012</v>
      </c>
      <c r="BD212" s="13" t="s">
        <v>55</v>
      </c>
      <c r="BE212" s="13" t="s">
        <v>55</v>
      </c>
      <c r="BF212" s="33" t="s">
        <v>55</v>
      </c>
    </row>
    <row r="213" spans="1:58" x14ac:dyDescent="0.2">
      <c r="A213" s="18" t="s">
        <v>265</v>
      </c>
      <c r="B213" s="18">
        <v>4659509</v>
      </c>
      <c r="C213" s="19" t="s">
        <v>436</v>
      </c>
      <c r="D213" s="19"/>
      <c r="E213" s="20" t="s">
        <v>434</v>
      </c>
      <c r="F213" s="20" t="s">
        <v>439</v>
      </c>
      <c r="G213" s="30">
        <v>20184018.8772255</v>
      </c>
      <c r="H213" s="13" t="s">
        <v>55</v>
      </c>
      <c r="I213" s="13" t="s">
        <v>55</v>
      </c>
      <c r="J213" s="13" t="s">
        <v>55</v>
      </c>
      <c r="K213" s="30">
        <v>19521822.403425399</v>
      </c>
      <c r="L213" s="13" t="s">
        <v>55</v>
      </c>
      <c r="M213" s="13" t="s">
        <v>55</v>
      </c>
      <c r="N213" s="13" t="s">
        <v>55</v>
      </c>
      <c r="O213" s="30">
        <v>17263191.955396298</v>
      </c>
      <c r="P213" s="13" t="s">
        <v>55</v>
      </c>
      <c r="Q213" s="13" t="s">
        <v>55</v>
      </c>
      <c r="R213" s="13" t="s">
        <v>55</v>
      </c>
      <c r="S213" s="30">
        <v>15368479.943701601</v>
      </c>
      <c r="T213" s="13" t="s">
        <v>55</v>
      </c>
      <c r="U213" s="13" t="s">
        <v>55</v>
      </c>
      <c r="V213" s="13" t="s">
        <v>55</v>
      </c>
      <c r="W213" s="30">
        <v>15166482.1088445</v>
      </c>
      <c r="X213" s="13" t="s">
        <v>55</v>
      </c>
      <c r="Y213" s="13" t="s">
        <v>55</v>
      </c>
      <c r="Z213" s="13" t="s">
        <v>55</v>
      </c>
      <c r="AA213" s="30">
        <v>5604709.1459572399</v>
      </c>
      <c r="AB213" s="13" t="s">
        <v>55</v>
      </c>
      <c r="AC213" s="13" t="s">
        <v>55</v>
      </c>
      <c r="AD213" s="13" t="s">
        <v>55</v>
      </c>
      <c r="AE213" s="30">
        <v>4687724.0089215096</v>
      </c>
      <c r="AF213" s="13" t="s">
        <v>55</v>
      </c>
      <c r="AG213" s="13" t="s">
        <v>55</v>
      </c>
      <c r="AH213" s="13" t="s">
        <v>55</v>
      </c>
      <c r="AI213" s="30">
        <v>4592926.5362698296</v>
      </c>
      <c r="AJ213" s="13" t="s">
        <v>55</v>
      </c>
      <c r="AK213" s="13" t="s">
        <v>55</v>
      </c>
      <c r="AL213" s="13" t="s">
        <v>55</v>
      </c>
      <c r="AM213" s="30">
        <v>4524011.2084514303</v>
      </c>
      <c r="AN213" s="13" t="s">
        <v>55</v>
      </c>
      <c r="AO213" s="13" t="s">
        <v>55</v>
      </c>
      <c r="AP213" s="13" t="s">
        <v>55</v>
      </c>
      <c r="AQ213" s="30">
        <v>3976864.8827221701</v>
      </c>
      <c r="AR213" s="13" t="s">
        <v>55</v>
      </c>
      <c r="AS213" s="13" t="s">
        <v>55</v>
      </c>
      <c r="AT213" s="13" t="s">
        <v>55</v>
      </c>
      <c r="AU213" s="30">
        <v>3140618.4442662401</v>
      </c>
      <c r="AV213" s="13" t="s">
        <v>55</v>
      </c>
      <c r="AW213" s="13" t="s">
        <v>55</v>
      </c>
      <c r="AX213" s="13" t="s">
        <v>55</v>
      </c>
      <c r="AY213" s="30">
        <v>2538515.39059895</v>
      </c>
      <c r="AZ213" s="13" t="s">
        <v>55</v>
      </c>
      <c r="BA213" s="13" t="s">
        <v>55</v>
      </c>
      <c r="BB213" s="13" t="s">
        <v>55</v>
      </c>
      <c r="BC213" s="31" t="s">
        <v>55</v>
      </c>
      <c r="BD213" s="13" t="s">
        <v>55</v>
      </c>
      <c r="BE213" s="13" t="s">
        <v>55</v>
      </c>
      <c r="BF213" s="33" t="s">
        <v>55</v>
      </c>
    </row>
    <row r="214" spans="1:58" s="1" customFormat="1" x14ac:dyDescent="0.2">
      <c r="A214" s="2" t="s">
        <v>266</v>
      </c>
      <c r="B214" s="3">
        <v>4806388</v>
      </c>
      <c r="C214" s="7" t="s">
        <v>522</v>
      </c>
      <c r="D214" s="7"/>
      <c r="E214" s="8" t="s">
        <v>434</v>
      </c>
      <c r="F214" s="8" t="s">
        <v>439</v>
      </c>
      <c r="G214" s="30">
        <v>6146696.9204894695</v>
      </c>
      <c r="H214" s="13" t="s">
        <v>55</v>
      </c>
      <c r="I214" s="13">
        <v>6170403.3257205999</v>
      </c>
      <c r="J214" s="13">
        <v>6333863.15241565</v>
      </c>
      <c r="K214" s="30">
        <v>6066112.3004753999</v>
      </c>
      <c r="L214" s="13" t="s">
        <v>55</v>
      </c>
      <c r="M214" s="13" t="s">
        <v>55</v>
      </c>
      <c r="N214" s="13">
        <v>5470412.8132344401</v>
      </c>
      <c r="O214" s="30">
        <v>5325793.7383206198</v>
      </c>
      <c r="P214" s="13" t="s">
        <v>55</v>
      </c>
      <c r="Q214" s="13">
        <v>4473755.07835171</v>
      </c>
      <c r="R214" s="13" t="s">
        <v>55</v>
      </c>
      <c r="S214" s="30">
        <v>4340282.06638039</v>
      </c>
      <c r="T214" s="13" t="s">
        <v>55</v>
      </c>
      <c r="U214" s="13">
        <v>4362497.88857501</v>
      </c>
      <c r="V214" s="13" t="s">
        <v>55</v>
      </c>
      <c r="W214" s="30">
        <v>3993576.9225177001</v>
      </c>
      <c r="X214" s="13">
        <v>3833516.7202900001</v>
      </c>
      <c r="Y214" s="13" t="s">
        <v>55</v>
      </c>
      <c r="Z214" s="13" t="s">
        <v>55</v>
      </c>
      <c r="AA214" s="30">
        <v>3575293.7741097598</v>
      </c>
      <c r="AB214" s="13" t="s">
        <v>55</v>
      </c>
      <c r="AC214" s="13">
        <v>3311054.06003393</v>
      </c>
      <c r="AD214" s="13" t="s">
        <v>55</v>
      </c>
      <c r="AE214" s="30">
        <v>3018444.3485142798</v>
      </c>
      <c r="AF214" s="13">
        <v>2839048.7256371798</v>
      </c>
      <c r="AG214" s="13" t="s">
        <v>55</v>
      </c>
      <c r="AH214" s="13" t="s">
        <v>55</v>
      </c>
      <c r="AI214" s="30">
        <v>2640901.7403357499</v>
      </c>
      <c r="AJ214" s="13" t="s">
        <v>55</v>
      </c>
      <c r="AK214" s="13" t="s">
        <v>55</v>
      </c>
      <c r="AL214" s="13" t="s">
        <v>55</v>
      </c>
      <c r="AM214" s="30">
        <v>2151778.6975006401</v>
      </c>
      <c r="AN214" s="13" t="s">
        <v>55</v>
      </c>
      <c r="AO214" s="13" t="s">
        <v>55</v>
      </c>
      <c r="AP214" s="13" t="s">
        <v>55</v>
      </c>
      <c r="AQ214" s="30">
        <v>1794385.0346878101</v>
      </c>
      <c r="AR214" s="13" t="s">
        <v>55</v>
      </c>
      <c r="AS214" s="13" t="s">
        <v>55</v>
      </c>
      <c r="AT214" s="13" t="s">
        <v>55</v>
      </c>
      <c r="AU214" s="30">
        <v>1315757.3376102599</v>
      </c>
      <c r="AV214" s="13" t="s">
        <v>55</v>
      </c>
      <c r="AW214" s="13" t="s">
        <v>55</v>
      </c>
      <c r="AX214" s="13" t="s">
        <v>55</v>
      </c>
      <c r="AY214" s="30">
        <v>969804.89895702398</v>
      </c>
      <c r="AZ214" s="13" t="s">
        <v>55</v>
      </c>
      <c r="BA214" s="13" t="s">
        <v>55</v>
      </c>
      <c r="BB214" s="13" t="s">
        <v>55</v>
      </c>
      <c r="BC214" s="30">
        <v>728269.94700984296</v>
      </c>
      <c r="BD214" s="13" t="s">
        <v>55</v>
      </c>
      <c r="BE214" s="13" t="s">
        <v>55</v>
      </c>
      <c r="BF214" s="33" t="s">
        <v>55</v>
      </c>
    </row>
    <row r="215" spans="1:58" s="1" customFormat="1" x14ac:dyDescent="0.2">
      <c r="A215" s="2" t="s">
        <v>267</v>
      </c>
      <c r="B215" s="3">
        <v>4649864</v>
      </c>
      <c r="C215" s="7" t="s">
        <v>436</v>
      </c>
      <c r="D215" s="7" t="s">
        <v>544</v>
      </c>
      <c r="E215" s="8" t="s">
        <v>434</v>
      </c>
      <c r="F215" s="8" t="s">
        <v>439</v>
      </c>
      <c r="G215" s="30">
        <v>41738875.7756771</v>
      </c>
      <c r="H215" s="13">
        <v>39933417.342535503</v>
      </c>
      <c r="I215" s="13">
        <v>41033172.420999199</v>
      </c>
      <c r="J215" s="13">
        <v>42381995.772803999</v>
      </c>
      <c r="K215" s="30">
        <v>38816047.130308896</v>
      </c>
      <c r="L215" s="13">
        <v>37468578.610886998</v>
      </c>
      <c r="M215" s="13">
        <v>35844508.215762503</v>
      </c>
      <c r="N215" s="13">
        <v>35017162.195159197</v>
      </c>
      <c r="O215" s="30">
        <v>31964778.8193487</v>
      </c>
      <c r="P215" s="13">
        <v>29913606.202509299</v>
      </c>
      <c r="Q215" s="13">
        <v>28550806.307772901</v>
      </c>
      <c r="R215" s="13">
        <v>27418272.3806834</v>
      </c>
      <c r="S215" s="1">
        <v>28436841.230769198</v>
      </c>
      <c r="T215" s="13">
        <v>24966977.3363178</v>
      </c>
      <c r="U215" s="13">
        <v>25607596.907126401</v>
      </c>
      <c r="V215" s="13">
        <v>25423518.684069399</v>
      </c>
      <c r="W215" s="30">
        <v>24238404.263053101</v>
      </c>
      <c r="X215" s="13">
        <v>23988582.014587499</v>
      </c>
      <c r="Y215" s="13">
        <v>24668295.918058999</v>
      </c>
      <c r="Z215" s="13">
        <v>24246493.0738208</v>
      </c>
      <c r="AA215" s="30">
        <v>22411465.566262498</v>
      </c>
      <c r="AB215" s="13">
        <v>21438135.4248209</v>
      </c>
      <c r="AC215" s="13">
        <v>20722305.037244599</v>
      </c>
      <c r="AD215" s="13">
        <v>19992722.075509999</v>
      </c>
      <c r="AE215" s="30">
        <v>18703722.569969099</v>
      </c>
      <c r="AF215" s="13">
        <v>18818001.349325299</v>
      </c>
      <c r="AG215" s="13">
        <v>18407121.542557199</v>
      </c>
      <c r="AH215" s="30">
        <v>16710899.5841676</v>
      </c>
      <c r="AI215" s="30">
        <v>16710899.5841676</v>
      </c>
      <c r="AJ215" s="13" t="s">
        <v>55</v>
      </c>
      <c r="AK215" s="13" t="s">
        <v>55</v>
      </c>
      <c r="AL215" s="30">
        <v>16373032.8845658</v>
      </c>
      <c r="AM215" s="30">
        <v>16373032.8845658</v>
      </c>
      <c r="AN215" s="13" t="s">
        <v>55</v>
      </c>
      <c r="AO215" s="13" t="s">
        <v>55</v>
      </c>
      <c r="AP215" s="30">
        <v>13943376.280145399</v>
      </c>
      <c r="AQ215" s="30">
        <v>13943376.280145399</v>
      </c>
      <c r="AR215" s="13" t="s">
        <v>55</v>
      </c>
      <c r="AS215" s="13" t="s">
        <v>55</v>
      </c>
      <c r="AT215" s="30">
        <v>11892736.647955099</v>
      </c>
      <c r="AU215" s="30">
        <v>11892736.647955099</v>
      </c>
      <c r="AV215" s="13" t="s">
        <v>55</v>
      </c>
      <c r="AW215" s="13" t="s">
        <v>55</v>
      </c>
      <c r="AX215" s="30">
        <v>11373987.268426601</v>
      </c>
      <c r="AY215" s="30">
        <v>11373987.268426601</v>
      </c>
      <c r="AZ215" s="13" t="s">
        <v>55</v>
      </c>
      <c r="BA215" s="13" t="s">
        <v>55</v>
      </c>
      <c r="BB215" s="30">
        <v>7886301.4383043395</v>
      </c>
      <c r="BC215" s="30">
        <v>7886301.4383043395</v>
      </c>
      <c r="BD215" s="13" t="s">
        <v>55</v>
      </c>
      <c r="BE215" s="13" t="s">
        <v>55</v>
      </c>
      <c r="BF215" s="33" t="s">
        <v>55</v>
      </c>
    </row>
    <row r="216" spans="1:58" x14ac:dyDescent="0.2">
      <c r="A216" s="18" t="s">
        <v>268</v>
      </c>
      <c r="B216" s="18">
        <v>4809080</v>
      </c>
      <c r="C216" s="19" t="s">
        <v>445</v>
      </c>
      <c r="D216" s="19"/>
      <c r="E216" s="20" t="s">
        <v>434</v>
      </c>
      <c r="F216" s="20" t="s">
        <v>439</v>
      </c>
      <c r="G216" s="30">
        <v>11992691.671982801</v>
      </c>
      <c r="H216" s="13" t="s">
        <v>55</v>
      </c>
      <c r="I216" s="13" t="s">
        <v>55</v>
      </c>
      <c r="J216" s="13" t="s">
        <v>55</v>
      </c>
      <c r="K216" s="30">
        <v>12066206.907408001</v>
      </c>
      <c r="L216" s="13" t="s">
        <v>55</v>
      </c>
      <c r="M216" s="13" t="s">
        <v>55</v>
      </c>
      <c r="N216" s="13" t="s">
        <v>55</v>
      </c>
      <c r="O216" s="30">
        <v>10852798.915540799</v>
      </c>
      <c r="P216" s="13" t="s">
        <v>55</v>
      </c>
      <c r="Q216" s="13" t="s">
        <v>55</v>
      </c>
      <c r="R216" s="13" t="s">
        <v>55</v>
      </c>
      <c r="S216" s="30">
        <v>10095887.0585532</v>
      </c>
      <c r="T216" s="13" t="s">
        <v>55</v>
      </c>
      <c r="U216" s="13" t="s">
        <v>55</v>
      </c>
      <c r="V216" s="13" t="s">
        <v>55</v>
      </c>
      <c r="W216" s="30">
        <v>9748554.3132151701</v>
      </c>
      <c r="X216" s="13" t="s">
        <v>55</v>
      </c>
      <c r="Y216" s="13" t="s">
        <v>55</v>
      </c>
      <c r="Z216" s="13" t="s">
        <v>55</v>
      </c>
      <c r="AA216" s="30">
        <v>10224566.0626739</v>
      </c>
      <c r="AB216" s="13" t="s">
        <v>55</v>
      </c>
      <c r="AC216" s="13" t="s">
        <v>55</v>
      </c>
      <c r="AD216" s="13" t="s">
        <v>55</v>
      </c>
      <c r="AE216" s="30">
        <v>8787963.7383984495</v>
      </c>
      <c r="AF216" s="13" t="s">
        <v>55</v>
      </c>
      <c r="AG216" s="13" t="s">
        <v>55</v>
      </c>
      <c r="AH216" s="13" t="s">
        <v>55</v>
      </c>
      <c r="AI216" s="30">
        <v>7826363.4683505297</v>
      </c>
      <c r="AJ216" s="13" t="s">
        <v>55</v>
      </c>
      <c r="AK216" s="13" t="s">
        <v>55</v>
      </c>
      <c r="AL216" s="13" t="s">
        <v>55</v>
      </c>
      <c r="AM216" s="30">
        <v>6953971.5923731001</v>
      </c>
      <c r="AN216" s="13" t="s">
        <v>55</v>
      </c>
      <c r="AO216" s="13" t="s">
        <v>55</v>
      </c>
      <c r="AP216" s="13" t="s">
        <v>55</v>
      </c>
      <c r="AQ216" s="30">
        <v>5912740.3369672904</v>
      </c>
      <c r="AR216" s="13" t="s">
        <v>55</v>
      </c>
      <c r="AS216" s="13" t="s">
        <v>55</v>
      </c>
      <c r="AT216" s="13" t="s">
        <v>55</v>
      </c>
      <c r="AU216" s="30">
        <v>4434780.4330392899</v>
      </c>
      <c r="AV216" s="13" t="s">
        <v>55</v>
      </c>
      <c r="AW216" s="13" t="s">
        <v>55</v>
      </c>
      <c r="AX216" s="13" t="s">
        <v>55</v>
      </c>
      <c r="AY216" s="30">
        <v>3433834.5530455699</v>
      </c>
      <c r="AZ216" s="13" t="s">
        <v>55</v>
      </c>
      <c r="BA216" s="13" t="s">
        <v>55</v>
      </c>
      <c r="BB216" s="13" t="s">
        <v>55</v>
      </c>
      <c r="BC216" s="30">
        <v>2717762.6040878198</v>
      </c>
      <c r="BD216" s="13" t="s">
        <v>55</v>
      </c>
      <c r="BE216" s="13" t="s">
        <v>55</v>
      </c>
      <c r="BF216" s="33" t="s">
        <v>55</v>
      </c>
    </row>
    <row r="217" spans="1:58" s="1" customFormat="1" ht="12.75" x14ac:dyDescent="0.2">
      <c r="A217" s="2" t="s">
        <v>269</v>
      </c>
      <c r="B217" s="3">
        <v>4558522</v>
      </c>
      <c r="C217" s="2" t="s">
        <v>529</v>
      </c>
      <c r="D217" s="2"/>
      <c r="E217" s="4" t="s">
        <v>443</v>
      </c>
      <c r="F217" s="4" t="s">
        <v>444</v>
      </c>
      <c r="G217" s="31" t="s">
        <v>55</v>
      </c>
      <c r="H217" s="13" t="s">
        <v>55</v>
      </c>
      <c r="I217" s="13" t="s">
        <v>55</v>
      </c>
      <c r="J217" s="13" t="s">
        <v>55</v>
      </c>
      <c r="K217" s="31" t="s">
        <v>55</v>
      </c>
      <c r="L217" s="13" t="s">
        <v>55</v>
      </c>
      <c r="M217" s="13" t="s">
        <v>55</v>
      </c>
      <c r="N217" s="13" t="s">
        <v>55</v>
      </c>
      <c r="O217" s="30">
        <v>4300195.6008945303</v>
      </c>
      <c r="P217" s="13" t="s">
        <v>55</v>
      </c>
      <c r="Q217" s="13" t="s">
        <v>55</v>
      </c>
      <c r="R217" s="13" t="s">
        <v>55</v>
      </c>
      <c r="S217" s="30">
        <v>3364697.3243907001</v>
      </c>
      <c r="T217" s="13" t="s">
        <v>55</v>
      </c>
      <c r="U217" s="13" t="s">
        <v>55</v>
      </c>
      <c r="V217" s="13" t="s">
        <v>55</v>
      </c>
      <c r="W217" s="30">
        <v>3001646.1898599798</v>
      </c>
      <c r="X217" s="13" t="s">
        <v>55</v>
      </c>
      <c r="Y217" s="13" t="s">
        <v>55</v>
      </c>
      <c r="Z217" s="13" t="s">
        <v>55</v>
      </c>
      <c r="AA217" s="30">
        <v>2037712.20434322</v>
      </c>
      <c r="AB217" s="13" t="s">
        <v>55</v>
      </c>
      <c r="AC217" s="13" t="s">
        <v>55</v>
      </c>
      <c r="AD217" s="13" t="s">
        <v>55</v>
      </c>
      <c r="AE217" s="30">
        <v>1658875.1708756001</v>
      </c>
      <c r="AF217" s="13" t="s">
        <v>55</v>
      </c>
      <c r="AG217" s="13" t="s">
        <v>55</v>
      </c>
      <c r="AH217" s="13" t="s">
        <v>55</v>
      </c>
      <c r="AI217" s="30">
        <v>1401779.45479747</v>
      </c>
      <c r="AJ217" s="13" t="s">
        <v>55</v>
      </c>
      <c r="AK217" s="13" t="s">
        <v>55</v>
      </c>
      <c r="AL217" s="13" t="s">
        <v>55</v>
      </c>
      <c r="AM217" s="30">
        <v>1294672.12058748</v>
      </c>
      <c r="AN217" s="13" t="s">
        <v>55</v>
      </c>
      <c r="AO217" s="13" t="s">
        <v>55</v>
      </c>
      <c r="AP217" s="13" t="s">
        <v>55</v>
      </c>
      <c r="AQ217" s="30">
        <v>1203843.2441361099</v>
      </c>
      <c r="AR217" s="13" t="s">
        <v>55</v>
      </c>
      <c r="AS217" s="13" t="s">
        <v>55</v>
      </c>
      <c r="AT217" s="13" t="s">
        <v>55</v>
      </c>
      <c r="AU217" s="30">
        <v>1035718.84522855</v>
      </c>
      <c r="AV217" s="13" t="s">
        <v>55</v>
      </c>
      <c r="AW217" s="13" t="s">
        <v>55</v>
      </c>
      <c r="AX217" s="13" t="s">
        <v>55</v>
      </c>
      <c r="AY217" s="30">
        <v>836619.30690711399</v>
      </c>
      <c r="AZ217" s="13" t="s">
        <v>55</v>
      </c>
      <c r="BA217" s="13" t="s">
        <v>55</v>
      </c>
      <c r="BB217" s="13" t="s">
        <v>55</v>
      </c>
      <c r="BC217" s="30">
        <v>667505.52611658</v>
      </c>
      <c r="BD217" s="13" t="s">
        <v>55</v>
      </c>
      <c r="BE217" s="13" t="s">
        <v>55</v>
      </c>
      <c r="BF217" s="33" t="s">
        <v>55</v>
      </c>
    </row>
    <row r="218" spans="1:58" s="1" customFormat="1" x14ac:dyDescent="0.2">
      <c r="A218" s="2" t="s">
        <v>270</v>
      </c>
      <c r="B218" s="3">
        <v>7165001</v>
      </c>
      <c r="C218" s="7" t="s">
        <v>446</v>
      </c>
      <c r="D218" s="7"/>
      <c r="E218" s="8" t="s">
        <v>434</v>
      </c>
      <c r="F218" s="8" t="s">
        <v>439</v>
      </c>
      <c r="G218" s="30">
        <v>74087598.880705193</v>
      </c>
      <c r="H218" s="13">
        <v>70774615.211615995</v>
      </c>
      <c r="I218" s="13">
        <v>73835609.242756695</v>
      </c>
      <c r="J218" s="13">
        <v>77135118.219530299</v>
      </c>
      <c r="K218" s="30">
        <v>72837896.137014806</v>
      </c>
      <c r="L218" s="13" t="s">
        <v>55</v>
      </c>
      <c r="M218" s="13">
        <v>73073420.420931995</v>
      </c>
      <c r="N218" s="13" t="s">
        <v>55</v>
      </c>
      <c r="O218" s="30">
        <v>67003731.427871197</v>
      </c>
      <c r="P218" s="13">
        <v>63188411.232844397</v>
      </c>
      <c r="Q218" s="13">
        <v>61460820.038786598</v>
      </c>
      <c r="R218" s="13" t="s">
        <v>55</v>
      </c>
      <c r="S218" s="30">
        <v>58600911.545476697</v>
      </c>
      <c r="T218" s="13">
        <v>56975985.7302742</v>
      </c>
      <c r="U218" s="13">
        <v>59478440.894661702</v>
      </c>
      <c r="V218" s="13">
        <v>59238965.969366498</v>
      </c>
      <c r="W218" s="30">
        <v>55221352.050830998</v>
      </c>
      <c r="X218" s="13" t="s">
        <v>55</v>
      </c>
      <c r="Y218" s="13" t="s">
        <v>55</v>
      </c>
      <c r="Z218" s="13" t="s">
        <v>55</v>
      </c>
      <c r="AA218" s="30">
        <v>52922281.955522798</v>
      </c>
      <c r="AB218" s="13" t="s">
        <v>55</v>
      </c>
      <c r="AC218" s="13" t="s">
        <v>55</v>
      </c>
      <c r="AD218" s="13" t="s">
        <v>55</v>
      </c>
      <c r="AE218" s="30">
        <v>39508158.140873402</v>
      </c>
      <c r="AF218" s="13" t="s">
        <v>55</v>
      </c>
      <c r="AG218" s="13" t="s">
        <v>55</v>
      </c>
      <c r="AH218" s="13" t="s">
        <v>55</v>
      </c>
      <c r="AI218" s="30">
        <v>36089439.242260903</v>
      </c>
      <c r="AJ218" s="13" t="s">
        <v>55</v>
      </c>
      <c r="AK218" s="13" t="s">
        <v>55</v>
      </c>
      <c r="AL218" s="13" t="s">
        <v>55</v>
      </c>
      <c r="AM218" s="30">
        <v>31398880.282143801</v>
      </c>
      <c r="AN218" s="13" t="s">
        <v>55</v>
      </c>
      <c r="AO218" s="13" t="s">
        <v>55</v>
      </c>
      <c r="AP218" s="13" t="s">
        <v>55</v>
      </c>
      <c r="AQ218" s="30">
        <v>27307792.3686819</v>
      </c>
      <c r="AR218" s="13" t="s">
        <v>55</v>
      </c>
      <c r="AS218" s="13" t="s">
        <v>55</v>
      </c>
      <c r="AT218" s="13" t="s">
        <v>55</v>
      </c>
      <c r="AU218" s="30">
        <v>25764565.838011201</v>
      </c>
      <c r="AV218" s="13" t="s">
        <v>55</v>
      </c>
      <c r="AW218" s="13" t="s">
        <v>55</v>
      </c>
      <c r="AX218" s="13" t="s">
        <v>55</v>
      </c>
      <c r="AY218" s="30">
        <v>21076500.4048068</v>
      </c>
      <c r="AZ218" s="13" t="s">
        <v>55</v>
      </c>
      <c r="BA218" s="13" t="s">
        <v>55</v>
      </c>
      <c r="BB218" s="13" t="s">
        <v>55</v>
      </c>
      <c r="BC218" s="30">
        <v>20380524.451173399</v>
      </c>
      <c r="BD218" s="13" t="s">
        <v>55</v>
      </c>
      <c r="BE218" s="13" t="s">
        <v>55</v>
      </c>
      <c r="BF218" s="33" t="s">
        <v>55</v>
      </c>
    </row>
    <row r="219" spans="1:58" s="1" customFormat="1" x14ac:dyDescent="0.2">
      <c r="A219" s="2" t="s">
        <v>271</v>
      </c>
      <c r="B219" s="3">
        <v>4822454</v>
      </c>
      <c r="C219" s="7" t="s">
        <v>436</v>
      </c>
      <c r="D219" s="7"/>
      <c r="E219" s="8" t="s">
        <v>434</v>
      </c>
      <c r="F219" s="8" t="s">
        <v>439</v>
      </c>
      <c r="G219" s="30">
        <v>6827991.9387577605</v>
      </c>
      <c r="H219" s="13" t="s">
        <v>55</v>
      </c>
      <c r="I219" s="13" t="s">
        <v>55</v>
      </c>
      <c r="J219" s="13" t="s">
        <v>55</v>
      </c>
      <c r="K219" s="30">
        <v>6518145.9559865203</v>
      </c>
      <c r="L219" s="13" t="s">
        <v>55</v>
      </c>
      <c r="M219" s="13" t="s">
        <v>55</v>
      </c>
      <c r="N219" s="13" t="s">
        <v>55</v>
      </c>
      <c r="O219" s="30">
        <v>6274138.2532242704</v>
      </c>
      <c r="P219" s="13">
        <v>6041038.6110620201</v>
      </c>
      <c r="Q219" s="13">
        <v>5610179.0694053201</v>
      </c>
      <c r="R219" s="13">
        <v>5344831.9683705196</v>
      </c>
      <c r="S219" s="30">
        <v>5432064.80058596</v>
      </c>
      <c r="T219" s="13">
        <v>5131222.8595411303</v>
      </c>
      <c r="U219" s="13">
        <v>5125986.54512625</v>
      </c>
      <c r="V219" s="13">
        <v>5215495.8579176404</v>
      </c>
      <c r="W219" s="30">
        <v>5007564.4474170096</v>
      </c>
      <c r="X219" s="13">
        <v>5071831.8799225502</v>
      </c>
      <c r="Y219" s="13" t="s">
        <v>55</v>
      </c>
      <c r="Z219" s="13" t="s">
        <v>55</v>
      </c>
      <c r="AA219" s="30">
        <v>5044769.6989257196</v>
      </c>
      <c r="AB219" s="13" t="s">
        <v>55</v>
      </c>
      <c r="AC219" s="13" t="s">
        <v>55</v>
      </c>
      <c r="AD219" s="13" t="s">
        <v>55</v>
      </c>
      <c r="AE219" s="30">
        <v>4220341.89510037</v>
      </c>
      <c r="AF219" s="13" t="s">
        <v>55</v>
      </c>
      <c r="AG219" s="13" t="s">
        <v>55</v>
      </c>
      <c r="AH219" s="13" t="s">
        <v>55</v>
      </c>
      <c r="AI219" s="30">
        <v>4030056.9844447901</v>
      </c>
      <c r="AJ219" s="13" t="s">
        <v>55</v>
      </c>
      <c r="AK219" s="13" t="s">
        <v>55</v>
      </c>
      <c r="AL219" s="13" t="s">
        <v>55</v>
      </c>
      <c r="AM219" s="30">
        <v>3787423.6665807799</v>
      </c>
      <c r="AN219" s="13" t="s">
        <v>55</v>
      </c>
      <c r="AO219" s="13" t="s">
        <v>55</v>
      </c>
      <c r="AP219" s="13" t="s">
        <v>55</v>
      </c>
      <c r="AQ219" s="30">
        <v>3331176.0819293</v>
      </c>
      <c r="AR219" s="13" t="s">
        <v>55</v>
      </c>
      <c r="AS219" s="13" t="s">
        <v>55</v>
      </c>
      <c r="AT219" s="13" t="s">
        <v>55</v>
      </c>
      <c r="AU219" s="30">
        <v>2738489.49478749</v>
      </c>
      <c r="AV219" s="13" t="s">
        <v>55</v>
      </c>
      <c r="AW219" s="13" t="s">
        <v>55</v>
      </c>
      <c r="AX219" s="13" t="s">
        <v>55</v>
      </c>
      <c r="AY219" s="30">
        <v>2393658.8192338799</v>
      </c>
      <c r="AZ219" s="13" t="s">
        <v>55</v>
      </c>
      <c r="BA219" s="13" t="s">
        <v>55</v>
      </c>
      <c r="BB219" s="13" t="s">
        <v>55</v>
      </c>
      <c r="BC219" s="30">
        <v>1825791.8243754799</v>
      </c>
      <c r="BD219" s="13" t="s">
        <v>55</v>
      </c>
      <c r="BE219" s="13" t="s">
        <v>55</v>
      </c>
      <c r="BF219" s="33" t="s">
        <v>55</v>
      </c>
    </row>
    <row r="220" spans="1:58" s="1" customFormat="1" x14ac:dyDescent="0.2">
      <c r="A220" s="2" t="s">
        <v>272</v>
      </c>
      <c r="B220" s="3">
        <v>4307138</v>
      </c>
      <c r="C220" s="7" t="s">
        <v>436</v>
      </c>
      <c r="D220" s="7" t="s">
        <v>545</v>
      </c>
      <c r="E220" s="8" t="s">
        <v>434</v>
      </c>
      <c r="F220" s="8" t="s">
        <v>439</v>
      </c>
      <c r="G220" s="30">
        <v>24466652.554659899</v>
      </c>
      <c r="H220" s="13">
        <v>22955886.5946052</v>
      </c>
      <c r="I220" s="13">
        <v>23901411.490752801</v>
      </c>
      <c r="J220" s="13">
        <v>24904591.555071801</v>
      </c>
      <c r="K220" s="30">
        <v>24104712.873469099</v>
      </c>
      <c r="L220" s="13">
        <v>22560309.881447501</v>
      </c>
      <c r="M220" s="13">
        <v>22665693.422743998</v>
      </c>
      <c r="N220" s="13">
        <v>21973594.451057602</v>
      </c>
      <c r="O220" s="30">
        <v>21867817.6025488</v>
      </c>
      <c r="P220" s="13">
        <v>19900275.667079002</v>
      </c>
      <c r="Q220" s="13">
        <v>18929762.609175701</v>
      </c>
      <c r="R220" s="13">
        <v>18599811.635131299</v>
      </c>
      <c r="S220" s="30">
        <v>18145182.610693801</v>
      </c>
      <c r="T220" s="13">
        <v>17012701.035254601</v>
      </c>
      <c r="U220" s="13">
        <v>18259464.4261292</v>
      </c>
      <c r="V220" s="13">
        <v>18038900.411228299</v>
      </c>
      <c r="W220" s="30">
        <v>16699324.774270499</v>
      </c>
      <c r="X220" s="13">
        <v>16571818.0494693</v>
      </c>
      <c r="Y220" s="13">
        <v>16752704.172583601</v>
      </c>
      <c r="Z220" s="13">
        <v>17981295.809223201</v>
      </c>
      <c r="AA220" s="30">
        <v>16813866.783469301</v>
      </c>
      <c r="AB220" s="13">
        <v>16153810.4413801</v>
      </c>
      <c r="AC220" s="13">
        <v>15445502.323180201</v>
      </c>
      <c r="AD220" s="13">
        <v>15139727.647349</v>
      </c>
      <c r="AE220" s="30">
        <v>14977320.2388661</v>
      </c>
      <c r="AF220" s="13">
        <v>15480255.022488801</v>
      </c>
      <c r="AG220" s="13" t="s">
        <v>55</v>
      </c>
      <c r="AH220" s="13" t="s">
        <v>55</v>
      </c>
      <c r="AI220" s="30">
        <v>13934761.743416</v>
      </c>
      <c r="AJ220" s="13" t="s">
        <v>55</v>
      </c>
      <c r="AK220" s="13" t="s">
        <v>55</v>
      </c>
      <c r="AL220" s="13" t="s">
        <v>55</v>
      </c>
      <c r="AM220" s="30">
        <v>13460841.600103101</v>
      </c>
      <c r="AN220" s="13" t="s">
        <v>55</v>
      </c>
      <c r="AO220" s="13" t="s">
        <v>55</v>
      </c>
      <c r="AP220" s="13" t="s">
        <v>55</v>
      </c>
      <c r="AQ220" s="30">
        <v>12560989.7588371</v>
      </c>
      <c r="AR220" s="13" t="s">
        <v>55</v>
      </c>
      <c r="AS220" s="13" t="s">
        <v>55</v>
      </c>
      <c r="AT220" s="13" t="s">
        <v>55</v>
      </c>
      <c r="AU220" s="30">
        <v>11767868.4843625</v>
      </c>
      <c r="AV220" s="13" t="s">
        <v>55</v>
      </c>
      <c r="AW220" s="13" t="s">
        <v>55</v>
      </c>
      <c r="AX220" s="13" t="s">
        <v>55</v>
      </c>
      <c r="AY220" s="30">
        <v>8936887.9081802499</v>
      </c>
      <c r="AZ220" s="13" t="s">
        <v>55</v>
      </c>
      <c r="BA220" s="13" t="s">
        <v>55</v>
      </c>
      <c r="BB220" s="13" t="s">
        <v>55</v>
      </c>
      <c r="BC220" s="30">
        <v>7996994.0953823105</v>
      </c>
      <c r="BD220" s="13" t="s">
        <v>55</v>
      </c>
      <c r="BE220" s="13" t="s">
        <v>55</v>
      </c>
      <c r="BF220" s="14">
        <v>6070938.9194959998</v>
      </c>
    </row>
    <row r="221" spans="1:58" s="1" customFormat="1" x14ac:dyDescent="0.2">
      <c r="A221" s="2" t="s">
        <v>273</v>
      </c>
      <c r="B221" s="3">
        <v>4433201</v>
      </c>
      <c r="C221" s="7" t="s">
        <v>446</v>
      </c>
      <c r="D221" s="7"/>
      <c r="E221" s="8" t="s">
        <v>434</v>
      </c>
      <c r="F221" s="8" t="s">
        <v>439</v>
      </c>
      <c r="G221" s="30">
        <v>22488321.0578206</v>
      </c>
      <c r="H221" s="13">
        <v>21397814.964226998</v>
      </c>
      <c r="I221" s="13">
        <v>21851592.554446001</v>
      </c>
      <c r="J221" s="13">
        <v>22299192.258552998</v>
      </c>
      <c r="K221" s="30">
        <v>21227318.263388202</v>
      </c>
      <c r="L221" s="13" t="s">
        <v>55</v>
      </c>
      <c r="M221" s="13" t="s">
        <v>55</v>
      </c>
      <c r="N221" s="13">
        <v>19424375.209840398</v>
      </c>
      <c r="O221" s="30">
        <v>18592528.872958999</v>
      </c>
      <c r="P221" s="13">
        <v>16789214.9673087</v>
      </c>
      <c r="Q221" s="13">
        <v>15768022.309358301</v>
      </c>
      <c r="R221" s="13" t="s">
        <v>55</v>
      </c>
      <c r="S221" s="30">
        <v>14966362.1479556</v>
      </c>
      <c r="T221" s="13" t="s">
        <v>55</v>
      </c>
      <c r="U221" s="13" t="s">
        <v>55</v>
      </c>
      <c r="V221" s="13" t="s">
        <v>55</v>
      </c>
      <c r="W221" s="30">
        <v>14784238.0446952</v>
      </c>
      <c r="X221" s="13" t="s">
        <v>55</v>
      </c>
      <c r="Y221" s="13">
        <v>13446864.6705139</v>
      </c>
      <c r="Z221" s="13" t="s">
        <v>55</v>
      </c>
      <c r="AA221" s="30">
        <v>14115302.226935299</v>
      </c>
      <c r="AB221" s="13" t="s">
        <v>55</v>
      </c>
      <c r="AC221" s="13" t="s">
        <v>55</v>
      </c>
      <c r="AD221" s="13" t="s">
        <v>55</v>
      </c>
      <c r="AE221" s="30">
        <v>11799734.369379099</v>
      </c>
      <c r="AF221" s="13" t="s">
        <v>55</v>
      </c>
      <c r="AG221" s="13">
        <v>11607069.953524699</v>
      </c>
      <c r="AH221" s="13" t="s">
        <v>55</v>
      </c>
      <c r="AI221" s="30">
        <v>9769324.9653472994</v>
      </c>
      <c r="AJ221" s="13" t="s">
        <v>55</v>
      </c>
      <c r="AK221" s="13" t="s">
        <v>55</v>
      </c>
      <c r="AL221" s="13" t="s">
        <v>55</v>
      </c>
      <c r="AM221" s="30">
        <v>8847529.9536201991</v>
      </c>
      <c r="AN221" s="13" t="s">
        <v>55</v>
      </c>
      <c r="AO221" s="13" t="s">
        <v>55</v>
      </c>
      <c r="AP221" s="13" t="s">
        <v>55</v>
      </c>
      <c r="AQ221" s="30">
        <v>7522881.0703667002</v>
      </c>
      <c r="AR221" s="13" t="s">
        <v>55</v>
      </c>
      <c r="AS221" s="13" t="s">
        <v>55</v>
      </c>
      <c r="AT221" s="13" t="s">
        <v>55</v>
      </c>
      <c r="AU221" s="30">
        <v>7234728.6287089</v>
      </c>
      <c r="AV221" s="13" t="s">
        <v>55</v>
      </c>
      <c r="AW221" s="13" t="s">
        <v>55</v>
      </c>
      <c r="AX221" s="13" t="s">
        <v>55</v>
      </c>
      <c r="AY221" s="30">
        <v>6317806.1054402702</v>
      </c>
      <c r="AZ221" s="13" t="s">
        <v>55</v>
      </c>
      <c r="BA221" s="13" t="s">
        <v>55</v>
      </c>
      <c r="BB221" s="13" t="s">
        <v>55</v>
      </c>
      <c r="BC221" s="30">
        <v>4656406.8130204501</v>
      </c>
      <c r="BD221" s="13" t="s">
        <v>55</v>
      </c>
      <c r="BE221" s="13" t="s">
        <v>55</v>
      </c>
      <c r="BF221" s="33" t="s">
        <v>55</v>
      </c>
    </row>
    <row r="222" spans="1:58" s="1" customFormat="1" x14ac:dyDescent="0.2">
      <c r="A222" s="2" t="s">
        <v>274</v>
      </c>
      <c r="B222" s="3">
        <v>4794875</v>
      </c>
      <c r="C222" s="7" t="s">
        <v>445</v>
      </c>
      <c r="D222" s="7"/>
      <c r="E222" s="8" t="s">
        <v>434</v>
      </c>
      <c r="F222" s="8" t="s">
        <v>439</v>
      </c>
      <c r="G222" s="30">
        <v>4215008.5541959098</v>
      </c>
      <c r="H222" s="13" t="s">
        <v>55</v>
      </c>
      <c r="I222" s="13">
        <v>4198336.6918931799</v>
      </c>
      <c r="J222" s="13" t="s">
        <v>55</v>
      </c>
      <c r="K222" s="30">
        <v>3920377.64065107</v>
      </c>
      <c r="L222" s="13" t="s">
        <v>55</v>
      </c>
      <c r="M222" s="13">
        <v>3968056.0932926498</v>
      </c>
      <c r="N222" s="13" t="s">
        <v>55</v>
      </c>
      <c r="O222" s="30">
        <v>3477578.34757835</v>
      </c>
      <c r="P222" s="13">
        <v>3337540.2014490198</v>
      </c>
      <c r="Q222" s="13">
        <v>3256770.0975326598</v>
      </c>
      <c r="R222" s="13">
        <v>3172522.1688788501</v>
      </c>
      <c r="S222" s="30">
        <v>2872468.51168335</v>
      </c>
      <c r="T222" s="13" t="s">
        <v>55</v>
      </c>
      <c r="U222" s="13" t="s">
        <v>55</v>
      </c>
      <c r="V222" s="13" t="s">
        <v>55</v>
      </c>
      <c r="W222" s="30">
        <v>2831380.6941273999</v>
      </c>
      <c r="X222" s="13" t="s">
        <v>55</v>
      </c>
      <c r="Y222" s="13" t="s">
        <v>55</v>
      </c>
      <c r="Z222" s="13" t="s">
        <v>55</v>
      </c>
      <c r="AA222" s="30">
        <v>2711232.72934053</v>
      </c>
      <c r="AB222" s="13" t="s">
        <v>55</v>
      </c>
      <c r="AC222" s="13" t="s">
        <v>55</v>
      </c>
      <c r="AD222" s="13" t="s">
        <v>55</v>
      </c>
      <c r="AE222" s="30">
        <v>2000049.2121735399</v>
      </c>
      <c r="AF222" s="13" t="s">
        <v>55</v>
      </c>
      <c r="AG222" s="13" t="s">
        <v>55</v>
      </c>
      <c r="AH222" s="13" t="s">
        <v>55</v>
      </c>
      <c r="AI222" s="30">
        <v>1737585.5536731901</v>
      </c>
      <c r="AJ222" s="13" t="s">
        <v>55</v>
      </c>
      <c r="AK222" s="13" t="s">
        <v>55</v>
      </c>
      <c r="AL222" s="13" t="s">
        <v>55</v>
      </c>
      <c r="AM222" s="30">
        <v>1505076.6555011601</v>
      </c>
      <c r="AN222" s="13" t="s">
        <v>55</v>
      </c>
      <c r="AO222" s="13" t="s">
        <v>55</v>
      </c>
      <c r="AP222" s="13" t="s">
        <v>55</v>
      </c>
      <c r="AQ222" s="30">
        <v>1219009.2500825899</v>
      </c>
      <c r="AR222" s="13" t="s">
        <v>55</v>
      </c>
      <c r="AS222" s="13" t="s">
        <v>55</v>
      </c>
      <c r="AT222" s="13" t="s">
        <v>55</v>
      </c>
      <c r="AU222" s="30">
        <v>946018.44426623895</v>
      </c>
      <c r="AV222" s="13" t="s">
        <v>55</v>
      </c>
      <c r="AW222" s="13" t="s">
        <v>55</v>
      </c>
      <c r="AX222" s="13" t="s">
        <v>55</v>
      </c>
      <c r="AY222" s="30">
        <v>745604.59098629805</v>
      </c>
      <c r="AZ222" s="13" t="s">
        <v>55</v>
      </c>
      <c r="BA222" s="13" t="s">
        <v>55</v>
      </c>
      <c r="BB222" s="13" t="s">
        <v>55</v>
      </c>
      <c r="BC222" s="31" t="s">
        <v>55</v>
      </c>
      <c r="BD222" s="13" t="s">
        <v>55</v>
      </c>
      <c r="BE222" s="13" t="s">
        <v>55</v>
      </c>
      <c r="BF222" s="33" t="s">
        <v>55</v>
      </c>
    </row>
    <row r="223" spans="1:58" x14ac:dyDescent="0.2">
      <c r="A223" s="18" t="s">
        <v>275</v>
      </c>
      <c r="B223" s="18">
        <v>9357045</v>
      </c>
      <c r="C223" s="19" t="s">
        <v>445</v>
      </c>
      <c r="D223" s="19"/>
      <c r="E223" s="20" t="s">
        <v>434</v>
      </c>
      <c r="F223" s="20" t="s">
        <v>439</v>
      </c>
      <c r="G223" s="31">
        <f>80227634*0.140562</f>
        <v>11276956.690307999</v>
      </c>
      <c r="H223" s="13" t="s">
        <v>55</v>
      </c>
      <c r="I223" s="13" t="s">
        <v>55</v>
      </c>
      <c r="J223" s="30">
        <v>12109116.109939201</v>
      </c>
      <c r="K223" s="30">
        <v>12109116.109939201</v>
      </c>
      <c r="L223" s="13" t="s">
        <v>55</v>
      </c>
      <c r="M223" s="13" t="s">
        <v>55</v>
      </c>
      <c r="N223" s="30">
        <v>11678059.4614466</v>
      </c>
      <c r="O223" s="30">
        <v>11678059.4614466</v>
      </c>
      <c r="P223" s="13" t="s">
        <v>55</v>
      </c>
      <c r="Q223" s="13" t="s">
        <v>55</v>
      </c>
      <c r="R223" s="30">
        <v>10314869.091901399</v>
      </c>
      <c r="S223" s="30">
        <v>10314869.091901399</v>
      </c>
      <c r="T223" s="13" t="s">
        <v>55</v>
      </c>
      <c r="U223" s="13" t="s">
        <v>55</v>
      </c>
      <c r="V223" s="30">
        <v>9535683.0044927802</v>
      </c>
      <c r="W223" s="30">
        <v>9535683.0044927802</v>
      </c>
      <c r="X223" s="13" t="s">
        <v>55</v>
      </c>
      <c r="Y223" s="13" t="s">
        <v>55</v>
      </c>
      <c r="Z223" s="30">
        <v>9734721.9020394292</v>
      </c>
      <c r="AA223" s="30">
        <v>9734721.9020394292</v>
      </c>
      <c r="AB223" s="13" t="s">
        <v>55</v>
      </c>
      <c r="AC223" s="13" t="s">
        <v>55</v>
      </c>
      <c r="AD223" s="30">
        <v>8957481.8332254104</v>
      </c>
      <c r="AE223" s="30">
        <v>8957481.8332254104</v>
      </c>
      <c r="AF223" s="13" t="s">
        <v>55</v>
      </c>
      <c r="AG223" s="13" t="s">
        <v>55</v>
      </c>
      <c r="AH223" s="30">
        <v>8181319.1128908098</v>
      </c>
      <c r="AI223" s="30">
        <v>8181319.1128908098</v>
      </c>
      <c r="AJ223" s="13" t="s">
        <v>55</v>
      </c>
      <c r="AK223" s="13" t="s">
        <v>55</v>
      </c>
      <c r="AL223" s="30">
        <v>7139029.40608091</v>
      </c>
      <c r="AM223" s="30">
        <v>7139029.40608091</v>
      </c>
      <c r="AN223" s="13" t="s">
        <v>55</v>
      </c>
      <c r="AO223" s="13" t="s">
        <v>55</v>
      </c>
      <c r="AP223" s="30">
        <v>6458928.4770399705</v>
      </c>
      <c r="AQ223" s="30">
        <v>6458928.4770399705</v>
      </c>
      <c r="AR223" s="13" t="s">
        <v>55</v>
      </c>
      <c r="AS223" s="13" t="s">
        <v>55</v>
      </c>
      <c r="AT223" s="30">
        <v>5335164.3945469102</v>
      </c>
      <c r="AU223" s="30">
        <v>5335164.3945469102</v>
      </c>
      <c r="AV223" s="13" t="s">
        <v>55</v>
      </c>
      <c r="AW223" s="13" t="s">
        <v>55</v>
      </c>
      <c r="AX223" s="31" t="s">
        <v>55</v>
      </c>
      <c r="AY223" s="31" t="s">
        <v>55</v>
      </c>
      <c r="AZ223" s="13" t="s">
        <v>55</v>
      </c>
      <c r="BA223" s="13" t="s">
        <v>55</v>
      </c>
      <c r="BB223" s="13" t="s">
        <v>55</v>
      </c>
      <c r="BC223" s="31" t="s">
        <v>55</v>
      </c>
      <c r="BD223" s="13" t="s">
        <v>55</v>
      </c>
      <c r="BE223" s="13" t="s">
        <v>55</v>
      </c>
      <c r="BF223" s="33" t="s">
        <v>55</v>
      </c>
    </row>
    <row r="224" spans="1:58" s="1" customFormat="1" x14ac:dyDescent="0.2">
      <c r="A224" s="2" t="s">
        <v>276</v>
      </c>
      <c r="B224" s="3">
        <v>4421838</v>
      </c>
      <c r="C224" s="7" t="s">
        <v>522</v>
      </c>
      <c r="D224" s="7"/>
      <c r="E224" s="8" t="s">
        <v>434</v>
      </c>
      <c r="F224" s="8" t="s">
        <v>439</v>
      </c>
      <c r="G224" s="30">
        <v>9468195.0646639206</v>
      </c>
      <c r="H224" s="13">
        <v>9068322.5334888902</v>
      </c>
      <c r="I224" s="13">
        <v>9627672.5926589295</v>
      </c>
      <c r="J224" s="13">
        <v>10320560.418934099</v>
      </c>
      <c r="K224" s="30">
        <v>9237116.4562541302</v>
      </c>
      <c r="L224" s="13" t="s">
        <v>55</v>
      </c>
      <c r="M224" s="13">
        <v>8917207.1053568907</v>
      </c>
      <c r="N224" s="13" t="s">
        <v>55</v>
      </c>
      <c r="O224" s="30">
        <v>8547683.8832215201</v>
      </c>
      <c r="P224" s="13">
        <v>8043648.1710549602</v>
      </c>
      <c r="Q224" s="13">
        <v>7653199.0430757497</v>
      </c>
      <c r="R224" s="13">
        <v>7682617.76334369</v>
      </c>
      <c r="S224" s="30">
        <v>7492633.9599879403</v>
      </c>
      <c r="T224" s="13">
        <v>7456992.5853385599</v>
      </c>
      <c r="U224" s="13">
        <v>7637024.7837609602</v>
      </c>
      <c r="V224" s="13" t="s">
        <v>55</v>
      </c>
      <c r="W224" s="30">
        <v>7143034.0084621301</v>
      </c>
      <c r="X224" s="13" t="s">
        <v>55</v>
      </c>
      <c r="Y224" s="13" t="s">
        <v>55</v>
      </c>
      <c r="Z224" s="13" t="s">
        <v>55</v>
      </c>
      <c r="AA224" s="30">
        <v>7091184.4713910297</v>
      </c>
      <c r="AB224" s="13" t="s">
        <v>55</v>
      </c>
      <c r="AC224" s="13" t="s">
        <v>55</v>
      </c>
      <c r="AD224" s="13" t="s">
        <v>55</v>
      </c>
      <c r="AE224" s="30">
        <v>6387269.8755306099</v>
      </c>
      <c r="AF224" s="13" t="s">
        <v>55</v>
      </c>
      <c r="AG224" s="13" t="s">
        <v>55</v>
      </c>
      <c r="AH224" s="13" t="s">
        <v>55</v>
      </c>
      <c r="AI224" s="30">
        <v>5961148.0055444296</v>
      </c>
      <c r="AJ224" s="13" t="s">
        <v>55</v>
      </c>
      <c r="AK224" s="13" t="s">
        <v>55</v>
      </c>
      <c r="AL224" s="13" t="s">
        <v>55</v>
      </c>
      <c r="AM224" s="30">
        <v>5593468.0172635904</v>
      </c>
      <c r="AN224" s="13" t="s">
        <v>55</v>
      </c>
      <c r="AO224" s="13" t="s">
        <v>55</v>
      </c>
      <c r="AP224" s="13" t="s">
        <v>55</v>
      </c>
      <c r="AQ224" s="30">
        <v>4832153.4522629697</v>
      </c>
      <c r="AR224" s="13" t="s">
        <v>55</v>
      </c>
      <c r="AS224" s="13" t="s">
        <v>55</v>
      </c>
      <c r="AT224" s="13" t="s">
        <v>55</v>
      </c>
      <c r="AU224" s="31" t="s">
        <v>55</v>
      </c>
      <c r="AV224" s="13" t="s">
        <v>55</v>
      </c>
      <c r="AW224" s="13" t="s">
        <v>55</v>
      </c>
      <c r="AX224" s="13" t="s">
        <v>55</v>
      </c>
      <c r="AY224" s="31" t="s">
        <v>55</v>
      </c>
      <c r="AZ224" s="13" t="s">
        <v>55</v>
      </c>
      <c r="BA224" s="13" t="s">
        <v>55</v>
      </c>
      <c r="BB224" s="13" t="s">
        <v>55</v>
      </c>
      <c r="BC224" s="31" t="s">
        <v>55</v>
      </c>
      <c r="BD224" s="13" t="s">
        <v>55</v>
      </c>
      <c r="BE224" s="13" t="s">
        <v>55</v>
      </c>
      <c r="BF224" s="33" t="s">
        <v>55</v>
      </c>
    </row>
    <row r="225" spans="1:58" x14ac:dyDescent="0.2">
      <c r="A225" s="18" t="s">
        <v>277</v>
      </c>
      <c r="B225" s="18">
        <v>4421809</v>
      </c>
      <c r="C225" s="19" t="s">
        <v>446</v>
      </c>
      <c r="D225" s="19"/>
      <c r="E225" s="20" t="s">
        <v>434</v>
      </c>
      <c r="F225" s="20" t="s">
        <v>439</v>
      </c>
      <c r="G225" s="30">
        <v>7206095.2312086504</v>
      </c>
      <c r="H225" s="13" t="s">
        <v>55</v>
      </c>
      <c r="I225" s="13" t="s">
        <v>55</v>
      </c>
      <c r="J225" s="13" t="s">
        <v>55</v>
      </c>
      <c r="K225" s="30">
        <v>7169042.5649008602</v>
      </c>
      <c r="L225" s="13" t="s">
        <v>55</v>
      </c>
      <c r="M225" s="13" t="s">
        <v>55</v>
      </c>
      <c r="N225" s="13" t="s">
        <v>55</v>
      </c>
      <c r="O225" s="30">
        <v>6487790.9607127998</v>
      </c>
      <c r="P225" s="13" t="s">
        <v>55</v>
      </c>
      <c r="Q225" s="13" t="s">
        <v>55</v>
      </c>
      <c r="R225" s="13" t="s">
        <v>55</v>
      </c>
      <c r="S225" s="30">
        <v>5482702.7997128498</v>
      </c>
      <c r="T225" s="13" t="s">
        <v>55</v>
      </c>
      <c r="U225" s="13" t="s">
        <v>55</v>
      </c>
      <c r="V225" s="13" t="s">
        <v>55</v>
      </c>
      <c r="W225" s="30">
        <v>5352074.0956401499</v>
      </c>
      <c r="X225" s="13" t="s">
        <v>55</v>
      </c>
      <c r="Y225" s="13" t="s">
        <v>55</v>
      </c>
      <c r="Z225" s="13" t="s">
        <v>55</v>
      </c>
      <c r="AA225" s="30">
        <v>5642613.7567762602</v>
      </c>
      <c r="AB225" s="13" t="s">
        <v>55</v>
      </c>
      <c r="AC225" s="13" t="s">
        <v>55</v>
      </c>
      <c r="AD225" s="13" t="s">
        <v>55</v>
      </c>
      <c r="AE225" s="30">
        <v>4769435.9990238696</v>
      </c>
      <c r="AF225" s="13" t="s">
        <v>55</v>
      </c>
      <c r="AG225" s="13" t="s">
        <v>55</v>
      </c>
      <c r="AH225" s="13" t="s">
        <v>55</v>
      </c>
      <c r="AI225" s="30">
        <v>4207605.3400718505</v>
      </c>
      <c r="AJ225" s="13" t="s">
        <v>55</v>
      </c>
      <c r="AK225" s="13" t="s">
        <v>55</v>
      </c>
      <c r="AL225" s="13" t="s">
        <v>55</v>
      </c>
      <c r="AM225" s="30">
        <v>3367583.3011707198</v>
      </c>
      <c r="AN225" s="13" t="s">
        <v>55</v>
      </c>
      <c r="AO225" s="13" t="s">
        <v>55</v>
      </c>
      <c r="AP225" s="13" t="s">
        <v>55</v>
      </c>
      <c r="AQ225" s="30">
        <v>2645585.7253685002</v>
      </c>
      <c r="AR225" s="13" t="s">
        <v>55</v>
      </c>
      <c r="AS225" s="13" t="s">
        <v>55</v>
      </c>
      <c r="AT225" s="13" t="s">
        <v>55</v>
      </c>
      <c r="AU225" s="30">
        <v>1925071.5043224001</v>
      </c>
      <c r="AV225" s="13" t="s">
        <v>55</v>
      </c>
      <c r="AW225" s="13" t="s">
        <v>55</v>
      </c>
      <c r="AX225" s="13" t="s">
        <v>55</v>
      </c>
      <c r="AY225" s="31" t="s">
        <v>55</v>
      </c>
      <c r="AZ225" s="13" t="s">
        <v>55</v>
      </c>
      <c r="BA225" s="13" t="s">
        <v>55</v>
      </c>
      <c r="BB225" s="13" t="s">
        <v>55</v>
      </c>
      <c r="BC225" s="31" t="s">
        <v>55</v>
      </c>
      <c r="BD225" s="13" t="s">
        <v>55</v>
      </c>
      <c r="BE225" s="13" t="s">
        <v>55</v>
      </c>
      <c r="BF225" s="33" t="s">
        <v>55</v>
      </c>
    </row>
    <row r="226" spans="1:58" s="1" customFormat="1" x14ac:dyDescent="0.2">
      <c r="A226" s="2" t="s">
        <v>278</v>
      </c>
      <c r="B226" s="3">
        <v>4389259</v>
      </c>
      <c r="C226" s="5" t="s">
        <v>436</v>
      </c>
      <c r="D226" s="5" t="s">
        <v>546</v>
      </c>
      <c r="E226" s="6" t="s">
        <v>434</v>
      </c>
      <c r="F226" s="6" t="s">
        <v>439</v>
      </c>
      <c r="G226" s="30">
        <v>26137847.387345601</v>
      </c>
      <c r="H226" s="13">
        <v>24760749.335844699</v>
      </c>
      <c r="I226" s="13">
        <v>25415802.098726701</v>
      </c>
      <c r="J226" s="13">
        <v>25858863.231281299</v>
      </c>
      <c r="K226" s="30">
        <v>24985784.403236501</v>
      </c>
      <c r="L226" s="13">
        <v>23808174.849481702</v>
      </c>
      <c r="M226" s="13">
        <v>23343506.063093301</v>
      </c>
      <c r="N226" s="13">
        <v>21796027.6836676</v>
      </c>
      <c r="O226" s="30">
        <v>21358386.790429801</v>
      </c>
      <c r="P226" s="13">
        <v>19691372.003298599</v>
      </c>
      <c r="Q226" s="13">
        <v>18800283.1136843</v>
      </c>
      <c r="R226" s="13">
        <v>18619152.216887899</v>
      </c>
      <c r="S226" s="30">
        <v>18089491.5911474</v>
      </c>
      <c r="T226" s="13">
        <v>17652250.559597101</v>
      </c>
      <c r="U226" s="13">
        <v>17654738.183300801</v>
      </c>
      <c r="V226" s="13">
        <v>17847625.454437099</v>
      </c>
      <c r="W226" s="30">
        <v>16979806.039809801</v>
      </c>
      <c r="X226" s="13">
        <v>16088219.219962399</v>
      </c>
      <c r="Y226" s="13">
        <v>15748731.002809901</v>
      </c>
      <c r="Z226" s="13">
        <v>16244259.9588733</v>
      </c>
      <c r="AA226" s="30">
        <v>14641966.588285901</v>
      </c>
      <c r="AB226" s="13">
        <v>13162069.910278801</v>
      </c>
      <c r="AC226" s="13">
        <v>12488176.856700299</v>
      </c>
      <c r="AD226" s="13">
        <v>11979289.8807278</v>
      </c>
      <c r="AE226" s="30">
        <v>11705641.4130513</v>
      </c>
      <c r="AF226" s="13" t="s">
        <v>55</v>
      </c>
      <c r="AG226" s="13" t="s">
        <v>55</v>
      </c>
      <c r="AH226" s="13" t="s">
        <v>55</v>
      </c>
      <c r="AI226" s="30">
        <v>11004549.206838099</v>
      </c>
      <c r="AJ226" s="13" t="s">
        <v>55</v>
      </c>
      <c r="AK226" s="13" t="s">
        <v>55</v>
      </c>
      <c r="AL226" s="13" t="s">
        <v>55</v>
      </c>
      <c r="AM226" s="30">
        <v>9975763.1731512509</v>
      </c>
      <c r="AN226" s="13" t="s">
        <v>55</v>
      </c>
      <c r="AO226" s="13" t="s">
        <v>55</v>
      </c>
      <c r="AP226" s="13" t="s">
        <v>55</v>
      </c>
      <c r="AQ226" s="30">
        <v>10321021.9689462</v>
      </c>
      <c r="AR226" s="13" t="s">
        <v>55</v>
      </c>
      <c r="AS226" s="13" t="s">
        <v>55</v>
      </c>
      <c r="AT226" s="13" t="s">
        <v>55</v>
      </c>
      <c r="AU226" s="30">
        <v>9169033.8412189297</v>
      </c>
      <c r="AV226" s="13" t="s">
        <v>55</v>
      </c>
      <c r="AW226" s="13" t="s">
        <v>55</v>
      </c>
      <c r="AX226" s="13" t="s">
        <v>55</v>
      </c>
      <c r="AY226" s="30">
        <v>8572885.3999650497</v>
      </c>
      <c r="AZ226" s="13" t="s">
        <v>55</v>
      </c>
      <c r="BA226" s="13" t="s">
        <v>55</v>
      </c>
      <c r="BB226" s="13" t="s">
        <v>55</v>
      </c>
      <c r="BC226" s="30">
        <v>6056284.0272521004</v>
      </c>
      <c r="BD226" s="13" t="s">
        <v>55</v>
      </c>
      <c r="BE226" s="13" t="s">
        <v>55</v>
      </c>
      <c r="BF226" s="33" t="s">
        <v>55</v>
      </c>
    </row>
    <row r="227" spans="1:58" s="1" customFormat="1" x14ac:dyDescent="0.2">
      <c r="A227" s="2" t="s">
        <v>279</v>
      </c>
      <c r="B227" s="3">
        <v>4390986</v>
      </c>
      <c r="C227" s="7" t="s">
        <v>436</v>
      </c>
      <c r="D227" s="7" t="s">
        <v>547</v>
      </c>
      <c r="E227" s="8" t="s">
        <v>434</v>
      </c>
      <c r="F227" s="8" t="s">
        <v>439</v>
      </c>
      <c r="G227" s="30">
        <v>27189693.643797498</v>
      </c>
      <c r="H227" s="13">
        <v>25979226.628059</v>
      </c>
      <c r="I227" s="13">
        <v>26510109.563685801</v>
      </c>
      <c r="J227" s="13">
        <v>27644221.833151899</v>
      </c>
      <c r="K227" s="30">
        <v>25907300.160564199</v>
      </c>
      <c r="L227" s="13">
        <v>25045088.138538901</v>
      </c>
      <c r="M227" s="13">
        <v>24148282.9753295</v>
      </c>
      <c r="N227" s="13">
        <v>22651126.117876898</v>
      </c>
      <c r="O227" s="30">
        <v>22028865.453542899</v>
      </c>
      <c r="P227" s="13">
        <v>20102405.6075867</v>
      </c>
      <c r="Q227" s="13">
        <v>18777934.2610025</v>
      </c>
      <c r="R227" s="13">
        <v>17989668.1728325</v>
      </c>
      <c r="S227" s="30">
        <v>17671470.507978</v>
      </c>
      <c r="T227" s="13">
        <v>16719422.495803</v>
      </c>
      <c r="U227" s="13">
        <v>17749233.625535101</v>
      </c>
      <c r="V227" s="13">
        <v>18511962.423267201</v>
      </c>
      <c r="W227" s="30">
        <v>16494794.480713001</v>
      </c>
      <c r="X227" s="13">
        <v>15793951.1421043</v>
      </c>
      <c r="Y227" s="13">
        <v>15255033.990996201</v>
      </c>
      <c r="Z227" s="13">
        <v>15675830.424178701</v>
      </c>
      <c r="AA227" s="30">
        <v>15849635.7600627</v>
      </c>
      <c r="AB227" s="13">
        <v>14401112.482688</v>
      </c>
      <c r="AC227" s="13">
        <v>14453750.719079601</v>
      </c>
      <c r="AD227" s="13" t="s">
        <v>55</v>
      </c>
      <c r="AE227" s="30">
        <v>12976211.0943233</v>
      </c>
      <c r="AF227" s="13" t="s">
        <v>55</v>
      </c>
      <c r="AG227" s="13" t="s">
        <v>55</v>
      </c>
      <c r="AH227" s="13" t="s">
        <v>55</v>
      </c>
      <c r="AI227" s="30">
        <v>12683451.101185899</v>
      </c>
      <c r="AJ227" s="13" t="s">
        <v>55</v>
      </c>
      <c r="AK227" s="13" t="s">
        <v>55</v>
      </c>
      <c r="AL227" s="13" t="s">
        <v>55</v>
      </c>
      <c r="AM227" s="30">
        <v>11590154.760371</v>
      </c>
      <c r="AN227" s="13" t="s">
        <v>55</v>
      </c>
      <c r="AO227" s="13" t="s">
        <v>55</v>
      </c>
      <c r="AP227" s="13" t="s">
        <v>55</v>
      </c>
      <c r="AQ227" s="30">
        <v>11987181.532870799</v>
      </c>
      <c r="AR227" s="13" t="s">
        <v>55</v>
      </c>
      <c r="AS227" s="13" t="s">
        <v>55</v>
      </c>
      <c r="AT227" s="13" t="s">
        <v>55</v>
      </c>
      <c r="AU227" s="30">
        <v>11472001.283079401</v>
      </c>
      <c r="AV227" s="13" t="s">
        <v>55</v>
      </c>
      <c r="AW227" s="13" t="s">
        <v>55</v>
      </c>
      <c r="AX227" s="13" t="s">
        <v>55</v>
      </c>
      <c r="AY227" s="30">
        <v>11151373.009699499</v>
      </c>
      <c r="AZ227" s="13" t="s">
        <v>55</v>
      </c>
      <c r="BA227" s="13" t="s">
        <v>55</v>
      </c>
      <c r="BB227" s="13" t="s">
        <v>55</v>
      </c>
      <c r="BC227" s="30">
        <v>7977334.8978047101</v>
      </c>
      <c r="BD227" s="13" t="s">
        <v>55</v>
      </c>
      <c r="BE227" s="13" t="s">
        <v>55</v>
      </c>
      <c r="BF227" s="33" t="s">
        <v>55</v>
      </c>
    </row>
    <row r="228" spans="1:58" s="1" customFormat="1" x14ac:dyDescent="0.2">
      <c r="A228" s="2" t="s">
        <v>280</v>
      </c>
      <c r="B228" s="3">
        <v>4774679</v>
      </c>
      <c r="C228" s="7" t="s">
        <v>436</v>
      </c>
      <c r="D228" s="7" t="s">
        <v>548</v>
      </c>
      <c r="E228" s="8" t="s">
        <v>434</v>
      </c>
      <c r="F228" s="8" t="s">
        <v>439</v>
      </c>
      <c r="G228" s="30">
        <v>32581646.610218599</v>
      </c>
      <c r="H228" s="13">
        <v>31376779.865903899</v>
      </c>
      <c r="I228" s="13">
        <v>33969517.561536297</v>
      </c>
      <c r="J228" s="13">
        <v>35962664.079875097</v>
      </c>
      <c r="K228" s="30">
        <v>32532511.0978182</v>
      </c>
      <c r="L228" s="13">
        <v>33802649.897585496</v>
      </c>
      <c r="M228" s="13">
        <v>35303121.680011198</v>
      </c>
      <c r="N228" s="13">
        <v>34854051.5215334</v>
      </c>
      <c r="O228" s="30">
        <v>33340130.8090555</v>
      </c>
      <c r="P228" s="13">
        <v>32032399.1282323</v>
      </c>
      <c r="Q228" s="13">
        <v>29900502.102119099</v>
      </c>
      <c r="R228" s="13">
        <v>29007399.181022301</v>
      </c>
      <c r="S228" s="30">
        <v>28913049.878642499</v>
      </c>
      <c r="T228" s="13">
        <v>27980479.015109099</v>
      </c>
      <c r="U228" s="13">
        <v>29742588.4614264</v>
      </c>
      <c r="V228" s="13">
        <v>31203794.028249599</v>
      </c>
      <c r="W228" s="30">
        <v>28085768.207394902</v>
      </c>
      <c r="X228" s="13">
        <v>27715810.5373495</v>
      </c>
      <c r="Y228" s="13">
        <v>28620826.358884498</v>
      </c>
      <c r="Z228" s="13">
        <v>30213749.382302798</v>
      </c>
      <c r="AA228" s="30">
        <v>26272807.567584202</v>
      </c>
      <c r="AB228" s="13">
        <v>25152128.018305499</v>
      </c>
      <c r="AC228" s="13">
        <v>23687341.9868722</v>
      </c>
      <c r="AD228" s="13">
        <v>23336839.432368901</v>
      </c>
      <c r="AE228" s="30">
        <v>19253582.128210701</v>
      </c>
      <c r="AF228" s="13">
        <v>20114847.526236899</v>
      </c>
      <c r="AG228" s="13" t="s">
        <v>55</v>
      </c>
      <c r="AH228" s="13" t="s">
        <v>55</v>
      </c>
      <c r="AI228" s="30">
        <v>15677104.112120699</v>
      </c>
      <c r="AJ228" s="13" t="s">
        <v>55</v>
      </c>
      <c r="AK228" s="13" t="s">
        <v>55</v>
      </c>
      <c r="AL228" s="13" t="s">
        <v>55</v>
      </c>
      <c r="AM228" s="30">
        <v>11402804.2063901</v>
      </c>
      <c r="AN228" s="13" t="s">
        <v>55</v>
      </c>
      <c r="AO228" s="13" t="s">
        <v>55</v>
      </c>
      <c r="AP228" s="13" t="s">
        <v>55</v>
      </c>
      <c r="AQ228" s="30">
        <v>9979280.6408985797</v>
      </c>
      <c r="AR228" s="13" t="s">
        <v>55</v>
      </c>
      <c r="AS228" s="13" t="s">
        <v>55</v>
      </c>
      <c r="AT228" s="13" t="s">
        <v>55</v>
      </c>
      <c r="AU228" s="30">
        <v>8194006.8965517199</v>
      </c>
      <c r="AV228" s="13" t="s">
        <v>55</v>
      </c>
      <c r="AW228" s="13" t="s">
        <v>55</v>
      </c>
      <c r="AX228" s="13" t="s">
        <v>55</v>
      </c>
      <c r="AY228" s="30">
        <v>9432391.3768196199</v>
      </c>
      <c r="AZ228" s="13" t="s">
        <v>55</v>
      </c>
      <c r="BA228" s="13" t="s">
        <v>55</v>
      </c>
      <c r="BB228" s="13" t="s">
        <v>55</v>
      </c>
      <c r="BC228" s="30">
        <v>8273382.8917487003</v>
      </c>
      <c r="BD228" s="13" t="s">
        <v>55</v>
      </c>
      <c r="BE228" s="13" t="s">
        <v>55</v>
      </c>
      <c r="BF228" s="33" t="s">
        <v>55</v>
      </c>
    </row>
    <row r="229" spans="1:58" x14ac:dyDescent="0.2">
      <c r="A229" s="18" t="s">
        <v>281</v>
      </c>
      <c r="B229" s="18">
        <v>4306678</v>
      </c>
      <c r="C229" s="19" t="s">
        <v>436</v>
      </c>
      <c r="D229" s="19" t="s">
        <v>549</v>
      </c>
      <c r="E229" s="20" t="s">
        <v>443</v>
      </c>
      <c r="F229" s="20" t="s">
        <v>439</v>
      </c>
      <c r="G229" s="30">
        <v>74751007.800266802</v>
      </c>
      <c r="H229" s="13" t="s">
        <v>55</v>
      </c>
      <c r="I229" s="13" t="s">
        <v>55</v>
      </c>
      <c r="J229" s="13" t="s">
        <v>55</v>
      </c>
      <c r="K229" s="30">
        <v>80055380.159304798</v>
      </c>
      <c r="L229" s="13" t="s">
        <v>55</v>
      </c>
      <c r="M229" s="13" t="s">
        <v>55</v>
      </c>
      <c r="N229" s="13" t="s">
        <v>55</v>
      </c>
      <c r="O229" s="30">
        <v>70258985.081028104</v>
      </c>
      <c r="P229" s="13" t="s">
        <v>55</v>
      </c>
      <c r="Q229" s="13" t="s">
        <v>55</v>
      </c>
      <c r="R229" s="13" t="s">
        <v>55</v>
      </c>
      <c r="S229" s="30">
        <v>65506976.834365003</v>
      </c>
      <c r="T229" s="13" t="s">
        <v>55</v>
      </c>
      <c r="U229" s="13" t="s">
        <v>55</v>
      </c>
      <c r="V229" s="13" t="s">
        <v>55</v>
      </c>
      <c r="W229" s="30">
        <v>60930874.274830297</v>
      </c>
      <c r="X229" s="13">
        <v>60524681.535617098</v>
      </c>
      <c r="Y229" s="13" t="s">
        <v>55</v>
      </c>
      <c r="Z229" s="13" t="s">
        <v>55</v>
      </c>
      <c r="AA229" s="30">
        <v>56865277.022146396</v>
      </c>
      <c r="AB229" s="13">
        <v>55544468.898657203</v>
      </c>
      <c r="AC229" s="13" t="s">
        <v>55</v>
      </c>
      <c r="AD229" s="13" t="s">
        <v>55</v>
      </c>
      <c r="AE229" s="30">
        <v>45145807.899848901</v>
      </c>
      <c r="AF229" s="13" t="s">
        <v>55</v>
      </c>
      <c r="AG229" s="13" t="s">
        <v>55</v>
      </c>
      <c r="AH229" s="13" t="s">
        <v>55</v>
      </c>
      <c r="AI229" s="30">
        <v>32565656.861235201</v>
      </c>
      <c r="AJ229" s="13" t="s">
        <v>55</v>
      </c>
      <c r="AK229" s="13" t="s">
        <v>55</v>
      </c>
      <c r="AL229" s="13" t="s">
        <v>55</v>
      </c>
      <c r="AM229" s="30">
        <v>25095460.0940479</v>
      </c>
      <c r="AN229" s="13" t="s">
        <v>55</v>
      </c>
      <c r="AO229" s="13" t="s">
        <v>55</v>
      </c>
      <c r="AP229" s="13" t="s">
        <v>55</v>
      </c>
      <c r="AQ229" s="30">
        <v>20986079.451602198</v>
      </c>
      <c r="AR229" s="13" t="s">
        <v>55</v>
      </c>
      <c r="AS229" s="13" t="s">
        <v>55</v>
      </c>
      <c r="AT229" s="13" t="s">
        <v>55</v>
      </c>
      <c r="AU229" s="30">
        <v>17023499.7594226</v>
      </c>
      <c r="AV229" s="13" t="s">
        <v>55</v>
      </c>
      <c r="AW229" s="13" t="s">
        <v>55</v>
      </c>
      <c r="AX229" s="13" t="s">
        <v>55</v>
      </c>
      <c r="AY229" s="30">
        <v>13982241.0426555</v>
      </c>
      <c r="AZ229" s="13" t="s">
        <v>55</v>
      </c>
      <c r="BA229" s="13" t="s">
        <v>55</v>
      </c>
      <c r="BB229" s="13" t="s">
        <v>55</v>
      </c>
      <c r="BC229" s="30">
        <v>9740278.2740348503</v>
      </c>
      <c r="BD229" s="13" t="s">
        <v>55</v>
      </c>
      <c r="BE229" s="13" t="s">
        <v>55</v>
      </c>
      <c r="BF229" s="14">
        <v>6483727.4758519996</v>
      </c>
    </row>
    <row r="230" spans="1:58" s="1" customFormat="1" ht="12.75" x14ac:dyDescent="0.2">
      <c r="A230" s="2" t="s">
        <v>282</v>
      </c>
      <c r="B230" s="3">
        <v>19868299</v>
      </c>
      <c r="C230" s="2" t="s">
        <v>550</v>
      </c>
      <c r="D230" s="2" t="s">
        <v>551</v>
      </c>
      <c r="E230" s="4" t="s">
        <v>434</v>
      </c>
      <c r="F230" s="4" t="s">
        <v>435</v>
      </c>
      <c r="G230" s="30">
        <v>239971.43768485801</v>
      </c>
      <c r="H230" s="13" t="s">
        <v>55</v>
      </c>
      <c r="I230" s="13" t="s">
        <v>55</v>
      </c>
      <c r="J230" s="13" t="s">
        <v>55</v>
      </c>
      <c r="K230" s="30">
        <v>343017.66205962899</v>
      </c>
      <c r="L230" s="13" t="s">
        <v>55</v>
      </c>
      <c r="M230" s="13" t="s">
        <v>55</v>
      </c>
      <c r="N230" s="13" t="s">
        <v>55</v>
      </c>
      <c r="O230" s="30">
        <v>348301.16717213503</v>
      </c>
      <c r="P230" s="13" t="s">
        <v>55</v>
      </c>
      <c r="Q230" s="13" t="s">
        <v>55</v>
      </c>
      <c r="R230" s="13" t="s">
        <v>55</v>
      </c>
      <c r="S230" s="30">
        <v>224331.81576641899</v>
      </c>
      <c r="T230" s="13" t="s">
        <v>55</v>
      </c>
      <c r="U230" s="13" t="s">
        <v>55</v>
      </c>
      <c r="V230" s="13" t="s">
        <v>55</v>
      </c>
      <c r="W230" s="30">
        <v>181016.61892783901</v>
      </c>
      <c r="X230" s="13" t="s">
        <v>55</v>
      </c>
      <c r="Y230" s="13" t="s">
        <v>55</v>
      </c>
      <c r="Z230" s="13" t="s">
        <v>55</v>
      </c>
      <c r="AA230" s="30">
        <v>118569.320853889</v>
      </c>
      <c r="AB230" s="13" t="s">
        <v>55</v>
      </c>
      <c r="AC230" s="13" t="s">
        <v>55</v>
      </c>
      <c r="AD230" s="13" t="s">
        <v>55</v>
      </c>
      <c r="AE230" s="30">
        <v>45273.185121231698</v>
      </c>
      <c r="AF230" s="13" t="s">
        <v>55</v>
      </c>
      <c r="AG230" s="13" t="s">
        <v>55</v>
      </c>
      <c r="AH230" s="13" t="s">
        <v>55</v>
      </c>
      <c r="AI230" s="31" t="s">
        <v>55</v>
      </c>
      <c r="AJ230" s="13" t="s">
        <v>55</v>
      </c>
      <c r="AK230" s="13" t="s">
        <v>55</v>
      </c>
      <c r="AL230" s="13" t="s">
        <v>55</v>
      </c>
      <c r="AM230" s="31" t="s">
        <v>55</v>
      </c>
      <c r="AN230" s="13" t="s">
        <v>55</v>
      </c>
      <c r="AO230" s="13" t="s">
        <v>55</v>
      </c>
      <c r="AP230" s="13" t="s">
        <v>55</v>
      </c>
      <c r="AQ230" s="31" t="s">
        <v>55</v>
      </c>
      <c r="AR230" s="13" t="s">
        <v>55</v>
      </c>
      <c r="AS230" s="13" t="s">
        <v>55</v>
      </c>
      <c r="AT230" s="13" t="s">
        <v>55</v>
      </c>
      <c r="AU230" s="31" t="s">
        <v>55</v>
      </c>
      <c r="AV230" s="13" t="s">
        <v>55</v>
      </c>
      <c r="AW230" s="13" t="s">
        <v>55</v>
      </c>
      <c r="AX230" s="13" t="s">
        <v>55</v>
      </c>
      <c r="AY230" s="31" t="s">
        <v>55</v>
      </c>
      <c r="AZ230" s="13" t="s">
        <v>55</v>
      </c>
      <c r="BA230" s="13" t="s">
        <v>55</v>
      </c>
      <c r="BB230" s="13" t="s">
        <v>55</v>
      </c>
      <c r="BC230" s="31" t="s">
        <v>55</v>
      </c>
      <c r="BD230" s="13" t="s">
        <v>55</v>
      </c>
      <c r="BE230" s="13" t="s">
        <v>55</v>
      </c>
      <c r="BF230" s="33" t="s">
        <v>55</v>
      </c>
    </row>
    <row r="231" spans="1:58" s="1" customFormat="1" x14ac:dyDescent="0.2">
      <c r="A231" s="2" t="s">
        <v>283</v>
      </c>
      <c r="B231" s="3">
        <v>4813296</v>
      </c>
      <c r="C231" s="7" t="s">
        <v>436</v>
      </c>
      <c r="D231" s="7" t="s">
        <v>552</v>
      </c>
      <c r="E231" s="8" t="s">
        <v>434</v>
      </c>
      <c r="F231" s="8" t="s">
        <v>439</v>
      </c>
      <c r="G231" s="30">
        <v>38711469.726845697</v>
      </c>
      <c r="H231" s="13">
        <v>36311452.989050202</v>
      </c>
      <c r="I231" s="13">
        <v>38729432.328750797</v>
      </c>
      <c r="J231" s="13">
        <v>40053660.310099497</v>
      </c>
      <c r="K231" s="30">
        <v>36857387.526367202</v>
      </c>
      <c r="L231" s="13">
        <v>34812878.778474301</v>
      </c>
      <c r="M231" s="13">
        <v>33027843.459137999</v>
      </c>
      <c r="N231" s="13">
        <v>30857601.7153496</v>
      </c>
      <c r="O231" s="30">
        <v>30690082.100297201</v>
      </c>
      <c r="P231" s="13">
        <v>27796456.823938299</v>
      </c>
      <c r="Q231" s="13">
        <v>25441307.702107798</v>
      </c>
      <c r="R231" s="13">
        <v>24875670.573284399</v>
      </c>
      <c r="S231" s="30">
        <v>24885542.518203601</v>
      </c>
      <c r="T231" s="13">
        <v>23228139.7593733</v>
      </c>
      <c r="U231" s="13">
        <v>23813351.195503399</v>
      </c>
      <c r="V231" s="13">
        <v>24275047.976637501</v>
      </c>
      <c r="W231" s="30">
        <v>23882006.484726001</v>
      </c>
      <c r="X231" s="13">
        <v>23471175.5885222</v>
      </c>
      <c r="Y231" s="13">
        <v>24041046.318397399</v>
      </c>
      <c r="Z231" s="13">
        <v>30326959.654408399</v>
      </c>
      <c r="AA231" s="30">
        <v>28740913.673597999</v>
      </c>
      <c r="AB231" s="13">
        <v>28277428.192930698</v>
      </c>
      <c r="AC231" s="13">
        <v>28860737.075005502</v>
      </c>
      <c r="AD231" s="13" t="s">
        <v>55</v>
      </c>
      <c r="AE231" s="30">
        <v>27551809.051010899</v>
      </c>
      <c r="AF231" s="13" t="s">
        <v>55</v>
      </c>
      <c r="AG231" s="13" t="s">
        <v>55</v>
      </c>
      <c r="AH231" s="13" t="s">
        <v>55</v>
      </c>
      <c r="AI231" s="30">
        <v>21862518.712459601</v>
      </c>
      <c r="AJ231" s="13" t="s">
        <v>55</v>
      </c>
      <c r="AK231" s="13" t="s">
        <v>55</v>
      </c>
      <c r="AL231" s="13" t="s">
        <v>55</v>
      </c>
      <c r="AM231" s="30">
        <v>13182063.256892599</v>
      </c>
      <c r="AN231" s="13" t="s">
        <v>55</v>
      </c>
      <c r="AO231" s="13" t="s">
        <v>55</v>
      </c>
      <c r="AP231" s="13" t="s">
        <v>55</v>
      </c>
      <c r="AQ231" s="30">
        <v>9120217.8724809997</v>
      </c>
      <c r="AR231" s="13" t="s">
        <v>55</v>
      </c>
      <c r="AS231" s="13" t="s">
        <v>55</v>
      </c>
      <c r="AT231" s="13" t="s">
        <v>55</v>
      </c>
      <c r="AU231" s="30">
        <v>4586174.65918204</v>
      </c>
      <c r="AV231" s="13" t="s">
        <v>55</v>
      </c>
      <c r="AW231" s="13" t="s">
        <v>55</v>
      </c>
      <c r="AX231" s="13" t="s">
        <v>55</v>
      </c>
      <c r="AY231" s="31" t="s">
        <v>55</v>
      </c>
      <c r="AZ231" s="13" t="s">
        <v>55</v>
      </c>
      <c r="BA231" s="13" t="s">
        <v>55</v>
      </c>
      <c r="BB231" s="13" t="s">
        <v>55</v>
      </c>
      <c r="BC231" s="31" t="s">
        <v>55</v>
      </c>
      <c r="BD231" s="13" t="s">
        <v>55</v>
      </c>
      <c r="BE231" s="13" t="s">
        <v>55</v>
      </c>
      <c r="BF231" s="33" t="s">
        <v>55</v>
      </c>
    </row>
    <row r="232" spans="1:58" x14ac:dyDescent="0.2">
      <c r="A232" s="18" t="s">
        <v>284</v>
      </c>
      <c r="B232" s="18">
        <v>7177180</v>
      </c>
      <c r="C232" s="19" t="s">
        <v>445</v>
      </c>
      <c r="D232" s="19"/>
      <c r="E232" s="20" t="s">
        <v>434</v>
      </c>
      <c r="F232" s="20" t="s">
        <v>439</v>
      </c>
      <c r="G232" s="31" t="s">
        <v>55</v>
      </c>
      <c r="H232" s="13" t="s">
        <v>55</v>
      </c>
      <c r="I232" s="13" t="s">
        <v>55</v>
      </c>
      <c r="J232" s="13" t="s">
        <v>55</v>
      </c>
      <c r="K232" s="31" t="s">
        <v>55</v>
      </c>
      <c r="L232" s="13" t="s">
        <v>55</v>
      </c>
      <c r="M232" s="13" t="s">
        <v>55</v>
      </c>
      <c r="N232" s="13" t="s">
        <v>55</v>
      </c>
      <c r="O232" s="31" t="s">
        <v>55</v>
      </c>
      <c r="P232" s="13" t="s">
        <v>55</v>
      </c>
      <c r="Q232" s="13">
        <v>13661239.4717099</v>
      </c>
      <c r="R232" s="30">
        <v>13193732.640135599</v>
      </c>
      <c r="S232" s="30">
        <v>13193732.640135599</v>
      </c>
      <c r="T232" s="13" t="s">
        <v>55</v>
      </c>
      <c r="U232" s="13">
        <v>14173284.357981199</v>
      </c>
      <c r="V232" s="13">
        <v>14611247.541569799</v>
      </c>
      <c r="W232" s="30">
        <v>13942123.093475999</v>
      </c>
      <c r="X232" s="13" t="s">
        <v>55</v>
      </c>
      <c r="Y232" s="13" t="s">
        <v>55</v>
      </c>
      <c r="Z232" s="30">
        <v>13876667.281417601</v>
      </c>
      <c r="AA232" s="30">
        <v>13876667.281417601</v>
      </c>
      <c r="AB232" s="13" t="s">
        <v>55</v>
      </c>
      <c r="AC232" s="13" t="s">
        <v>55</v>
      </c>
      <c r="AD232" s="30">
        <v>14495848.4783078</v>
      </c>
      <c r="AE232" s="30">
        <v>14495848.4783078</v>
      </c>
      <c r="AF232" s="13" t="s">
        <v>55</v>
      </c>
      <c r="AG232" s="13" t="s">
        <v>55</v>
      </c>
      <c r="AH232" s="30">
        <v>12010306.9459418</v>
      </c>
      <c r="AI232" s="30">
        <v>12010306.9459418</v>
      </c>
      <c r="AJ232" s="13" t="s">
        <v>55</v>
      </c>
      <c r="AK232" s="13" t="s">
        <v>55</v>
      </c>
      <c r="AL232" s="30">
        <v>9979675.5024478193</v>
      </c>
      <c r="AM232" s="30">
        <v>9979675.5024478193</v>
      </c>
      <c r="AN232" s="13" t="s">
        <v>55</v>
      </c>
      <c r="AO232" s="13" t="s">
        <v>55</v>
      </c>
      <c r="AP232" s="31" t="s">
        <v>55</v>
      </c>
      <c r="AQ232" s="31" t="s">
        <v>55</v>
      </c>
      <c r="AR232" s="13" t="s">
        <v>55</v>
      </c>
      <c r="AS232" s="13" t="s">
        <v>55</v>
      </c>
      <c r="AT232" s="13" t="s">
        <v>55</v>
      </c>
      <c r="AU232" s="31" t="s">
        <v>55</v>
      </c>
      <c r="AV232" s="13" t="s">
        <v>55</v>
      </c>
      <c r="AW232" s="13" t="s">
        <v>55</v>
      </c>
      <c r="AX232" s="13" t="s">
        <v>55</v>
      </c>
      <c r="AY232" s="31" t="s">
        <v>55</v>
      </c>
      <c r="AZ232" s="13" t="s">
        <v>55</v>
      </c>
      <c r="BA232" s="13" t="s">
        <v>55</v>
      </c>
      <c r="BB232" s="13" t="s">
        <v>55</v>
      </c>
      <c r="BC232" s="31" t="s">
        <v>55</v>
      </c>
      <c r="BD232" s="13" t="s">
        <v>55</v>
      </c>
      <c r="BE232" s="13" t="s">
        <v>55</v>
      </c>
      <c r="BF232" s="33" t="s">
        <v>55</v>
      </c>
    </row>
    <row r="233" spans="1:58" s="1" customFormat="1" x14ac:dyDescent="0.2">
      <c r="A233" s="2" t="s">
        <v>285</v>
      </c>
      <c r="B233" s="3">
        <v>4794955</v>
      </c>
      <c r="C233" s="7" t="s">
        <v>436</v>
      </c>
      <c r="D233" s="7" t="s">
        <v>553</v>
      </c>
      <c r="E233" s="8" t="s">
        <v>443</v>
      </c>
      <c r="F233" s="8" t="s">
        <v>439</v>
      </c>
      <c r="G233" s="30">
        <v>48776244.563011102</v>
      </c>
      <c r="H233" s="13">
        <v>45021148.9535162</v>
      </c>
      <c r="I233" s="13">
        <v>47140501.694206901</v>
      </c>
      <c r="J233" s="13">
        <v>48940478.556444101</v>
      </c>
      <c r="K233" s="30">
        <v>47742894.720271997</v>
      </c>
      <c r="L233" s="13">
        <v>45512961.641114801</v>
      </c>
      <c r="M233" s="13">
        <v>45147113.410044797</v>
      </c>
      <c r="N233" s="13">
        <v>41915030.674846597</v>
      </c>
      <c r="O233" s="30">
        <v>41501025.794197798</v>
      </c>
      <c r="P233" s="13">
        <v>39715376.6861047</v>
      </c>
      <c r="Q233" s="13">
        <v>37817585.323386602</v>
      </c>
      <c r="R233" s="13">
        <v>35238456.650663704</v>
      </c>
      <c r="S233" s="30">
        <v>35555761.679759897</v>
      </c>
      <c r="T233" s="13">
        <v>33808838.836038098</v>
      </c>
      <c r="U233" s="13">
        <v>34780058.5374377</v>
      </c>
      <c r="V233" s="13" t="s">
        <v>55</v>
      </c>
      <c r="W233" s="30">
        <v>33041255.361530699</v>
      </c>
      <c r="X233" s="13" t="s">
        <v>55</v>
      </c>
      <c r="Y233" s="13">
        <v>31614407.197026901</v>
      </c>
      <c r="Z233" s="13" t="s">
        <v>55</v>
      </c>
      <c r="AA233" s="30">
        <v>31793350.085296702</v>
      </c>
      <c r="AB233" s="13" t="s">
        <v>55</v>
      </c>
      <c r="AC233" s="13" t="s">
        <v>55</v>
      </c>
      <c r="AD233" s="13" t="s">
        <v>55</v>
      </c>
      <c r="AE233" s="30">
        <v>24949416.6486798</v>
      </c>
      <c r="AF233" s="13" t="s">
        <v>55</v>
      </c>
      <c r="AG233" s="13">
        <v>26328455.186728202</v>
      </c>
      <c r="AH233" s="13" t="s">
        <v>55</v>
      </c>
      <c r="AI233" s="30">
        <v>24217253.965809301</v>
      </c>
      <c r="AJ233" s="13" t="s">
        <v>55</v>
      </c>
      <c r="AK233" s="13" t="s">
        <v>55</v>
      </c>
      <c r="AL233" s="13" t="s">
        <v>55</v>
      </c>
      <c r="AM233" s="30">
        <v>23113816.348879199</v>
      </c>
      <c r="AN233" s="13" t="s">
        <v>55</v>
      </c>
      <c r="AO233" s="13" t="s">
        <v>55</v>
      </c>
      <c r="AP233" s="13" t="s">
        <v>55</v>
      </c>
      <c r="AQ233" s="30">
        <v>21768411.793855298</v>
      </c>
      <c r="AR233" s="13" t="s">
        <v>55</v>
      </c>
      <c r="AS233" s="13" t="s">
        <v>55</v>
      </c>
      <c r="AT233" s="13" t="s">
        <v>55</v>
      </c>
      <c r="AU233" s="30">
        <v>16769669.7674419</v>
      </c>
      <c r="AV233" s="13" t="s">
        <v>55</v>
      </c>
      <c r="AW233" s="13" t="s">
        <v>55</v>
      </c>
      <c r="AX233" s="13" t="s">
        <v>55</v>
      </c>
      <c r="AY233" s="30">
        <v>12358561.1099646</v>
      </c>
      <c r="AZ233" s="13" t="s">
        <v>55</v>
      </c>
      <c r="BA233" s="13" t="s">
        <v>55</v>
      </c>
      <c r="BB233" s="13" t="s">
        <v>55</v>
      </c>
      <c r="BC233" s="30">
        <v>8099872.9750189502</v>
      </c>
      <c r="BD233" s="13" t="s">
        <v>55</v>
      </c>
      <c r="BE233" s="13" t="s">
        <v>55</v>
      </c>
      <c r="BF233" s="33" t="s">
        <v>55</v>
      </c>
    </row>
    <row r="234" spans="1:58" s="1" customFormat="1" x14ac:dyDescent="0.2">
      <c r="A234" s="2" t="s">
        <v>286</v>
      </c>
      <c r="B234" s="3">
        <v>10443700</v>
      </c>
      <c r="C234" s="7" t="s">
        <v>446</v>
      </c>
      <c r="D234" s="7"/>
      <c r="E234" s="8" t="s">
        <v>434</v>
      </c>
      <c r="F234" s="8" t="s">
        <v>439</v>
      </c>
      <c r="G234" s="30">
        <v>2976861.4800208798</v>
      </c>
      <c r="H234" s="13">
        <v>2778565.2840054501</v>
      </c>
      <c r="I234" s="13">
        <v>2964813.3387070298</v>
      </c>
      <c r="J234" s="13">
        <v>3331848.9250619099</v>
      </c>
      <c r="K234" s="30">
        <v>3493574.4419607702</v>
      </c>
      <c r="L234" s="13" t="s">
        <v>55</v>
      </c>
      <c r="M234" s="13">
        <v>3232357.2501587402</v>
      </c>
      <c r="N234" s="13" t="s">
        <v>55</v>
      </c>
      <c r="O234" s="30">
        <v>2863512.3916306701</v>
      </c>
      <c r="P234" s="13">
        <v>2785713.7597926599</v>
      </c>
      <c r="Q234" s="13">
        <v>2719676.96728621</v>
      </c>
      <c r="R234" s="13">
        <v>2628591.9231855399</v>
      </c>
      <c r="S234" s="30">
        <v>2459752.6892530401</v>
      </c>
      <c r="T234" s="13">
        <v>2371490.3469501999</v>
      </c>
      <c r="U234" s="13">
        <v>2528365.02897749</v>
      </c>
      <c r="V234" s="13" t="s">
        <v>55</v>
      </c>
      <c r="W234" s="30">
        <v>2322795.847449</v>
      </c>
      <c r="X234" s="13" t="s">
        <v>55</v>
      </c>
      <c r="Y234" s="13" t="s">
        <v>55</v>
      </c>
      <c r="Z234" s="13" t="s">
        <v>55</v>
      </c>
      <c r="AA234" s="30">
        <v>2174334.14787834</v>
      </c>
      <c r="AB234" s="13" t="s">
        <v>55</v>
      </c>
      <c r="AC234" s="13" t="s">
        <v>55</v>
      </c>
      <c r="AD234" s="13" t="s">
        <v>55</v>
      </c>
      <c r="AE234" s="30">
        <v>2069131.0166199</v>
      </c>
      <c r="AF234" s="13" t="s">
        <v>55</v>
      </c>
      <c r="AG234" s="13" t="s">
        <v>55</v>
      </c>
      <c r="AH234" s="13" t="s">
        <v>55</v>
      </c>
      <c r="AI234" s="30">
        <v>1693885.7230864</v>
      </c>
      <c r="AJ234" s="13" t="s">
        <v>55</v>
      </c>
      <c r="AK234" s="13" t="s">
        <v>55</v>
      </c>
      <c r="AL234" s="13" t="s">
        <v>55</v>
      </c>
      <c r="AM234" s="30">
        <v>1531050.3091986601</v>
      </c>
      <c r="AN234" s="13" t="s">
        <v>55</v>
      </c>
      <c r="AO234" s="13" t="s">
        <v>55</v>
      </c>
      <c r="AP234" s="13" t="s">
        <v>55</v>
      </c>
      <c r="AQ234" s="30">
        <v>1451053.3531549401</v>
      </c>
      <c r="AR234" s="13" t="s">
        <v>55</v>
      </c>
      <c r="AS234" s="13" t="s">
        <v>55</v>
      </c>
      <c r="AT234" s="13" t="s">
        <v>55</v>
      </c>
      <c r="AU234" s="30">
        <v>1154661.5878107499</v>
      </c>
      <c r="AV234" s="13" t="s">
        <v>55</v>
      </c>
      <c r="AW234" s="13" t="s">
        <v>55</v>
      </c>
      <c r="AX234" s="13" t="s">
        <v>55</v>
      </c>
      <c r="AY234" s="30">
        <v>902537.58354102599</v>
      </c>
      <c r="AZ234" s="13" t="s">
        <v>55</v>
      </c>
      <c r="BA234" s="13" t="s">
        <v>55</v>
      </c>
      <c r="BB234" s="13" t="s">
        <v>55</v>
      </c>
      <c r="BC234" s="31" t="s">
        <v>55</v>
      </c>
      <c r="BD234" s="13" t="s">
        <v>55</v>
      </c>
      <c r="BE234" s="13" t="s">
        <v>55</v>
      </c>
      <c r="BF234" s="33" t="s">
        <v>55</v>
      </c>
    </row>
    <row r="235" spans="1:58" s="1" customFormat="1" x14ac:dyDescent="0.2">
      <c r="A235" s="2" t="s">
        <v>287</v>
      </c>
      <c r="B235" s="3">
        <v>4418068</v>
      </c>
      <c r="C235" s="7" t="s">
        <v>445</v>
      </c>
      <c r="D235" s="7"/>
      <c r="E235" s="8" t="s">
        <v>447</v>
      </c>
      <c r="F235" s="8" t="s">
        <v>439</v>
      </c>
      <c r="G235" s="30">
        <v>9234188.36629357</v>
      </c>
      <c r="H235" s="13" t="s">
        <v>55</v>
      </c>
      <c r="I235" s="13" t="s">
        <v>55</v>
      </c>
      <c r="J235" s="13" t="s">
        <v>55</v>
      </c>
      <c r="K235" s="30">
        <v>8812048.1377703603</v>
      </c>
      <c r="L235" s="13" t="s">
        <v>55</v>
      </c>
      <c r="M235" s="13" t="s">
        <v>55</v>
      </c>
      <c r="N235" s="13" t="s">
        <v>55</v>
      </c>
      <c r="O235" s="30">
        <v>9389433.7223907094</v>
      </c>
      <c r="P235" s="13" t="s">
        <v>55</v>
      </c>
      <c r="Q235" s="13" t="s">
        <v>55</v>
      </c>
      <c r="R235" s="13" t="s">
        <v>55</v>
      </c>
      <c r="S235" s="30">
        <v>6786964.7704261197</v>
      </c>
      <c r="T235" s="13" t="s">
        <v>55</v>
      </c>
      <c r="U235" s="13" t="s">
        <v>55</v>
      </c>
      <c r="V235" s="13" t="s">
        <v>55</v>
      </c>
      <c r="W235" s="30">
        <v>7683770.0103232199</v>
      </c>
      <c r="X235" s="13" t="s">
        <v>55</v>
      </c>
      <c r="Y235" s="13" t="s">
        <v>55</v>
      </c>
      <c r="Z235" s="13" t="s">
        <v>55</v>
      </c>
      <c r="AA235" s="30">
        <v>6663379.4396545095</v>
      </c>
      <c r="AB235" s="13" t="s">
        <v>55</v>
      </c>
      <c r="AC235" s="13" t="s">
        <v>55</v>
      </c>
      <c r="AD235" s="13" t="s">
        <v>55</v>
      </c>
      <c r="AE235" s="30">
        <v>7150533.5635657199</v>
      </c>
      <c r="AF235" s="13" t="s">
        <v>55</v>
      </c>
      <c r="AG235" s="13" t="s">
        <v>55</v>
      </c>
      <c r="AH235" s="13" t="s">
        <v>55</v>
      </c>
      <c r="AI235" s="30">
        <v>6029148.3135684598</v>
      </c>
      <c r="AJ235" s="13" t="s">
        <v>55</v>
      </c>
      <c r="AK235" s="13" t="s">
        <v>55</v>
      </c>
      <c r="AL235" s="13" t="s">
        <v>55</v>
      </c>
      <c r="AM235" s="30">
        <v>6777537.2004637998</v>
      </c>
      <c r="AN235" s="13" t="s">
        <v>55</v>
      </c>
      <c r="AO235" s="13" t="s">
        <v>55</v>
      </c>
      <c r="AP235" s="13" t="s">
        <v>55</v>
      </c>
      <c r="AQ235" s="30">
        <v>7179310.2081268597</v>
      </c>
      <c r="AR235" s="13" t="s">
        <v>55</v>
      </c>
      <c r="AS235" s="13" t="s">
        <v>55</v>
      </c>
      <c r="AT235" s="13" t="s">
        <v>55</v>
      </c>
      <c r="AU235" s="30">
        <v>5332309.7032878902</v>
      </c>
      <c r="AV235" s="13" t="s">
        <v>55</v>
      </c>
      <c r="AW235" s="13" t="s">
        <v>55</v>
      </c>
      <c r="AX235" s="13" t="s">
        <v>55</v>
      </c>
      <c r="AY235" s="30">
        <v>4728190.2751099197</v>
      </c>
      <c r="AZ235" s="13" t="s">
        <v>55</v>
      </c>
      <c r="BA235" s="13" t="s">
        <v>55</v>
      </c>
      <c r="BB235" s="13" t="s">
        <v>55</v>
      </c>
      <c r="BC235" s="30">
        <v>3059615.5942467898</v>
      </c>
      <c r="BD235" s="13" t="s">
        <v>55</v>
      </c>
      <c r="BE235" s="13" t="s">
        <v>55</v>
      </c>
      <c r="BF235" s="33" t="s">
        <v>55</v>
      </c>
    </row>
    <row r="236" spans="1:58" s="1" customFormat="1" ht="12.75" x14ac:dyDescent="0.2">
      <c r="A236" s="2" t="s">
        <v>288</v>
      </c>
      <c r="B236" s="3">
        <v>4649998</v>
      </c>
      <c r="C236" s="2" t="s">
        <v>531</v>
      </c>
      <c r="D236" s="2" t="s">
        <v>554</v>
      </c>
      <c r="E236" s="4" t="s">
        <v>434</v>
      </c>
      <c r="F236" s="4" t="s">
        <v>444</v>
      </c>
      <c r="G236" s="30">
        <v>2384639.4188946201</v>
      </c>
      <c r="H236" s="13">
        <v>2333422.1216423302</v>
      </c>
      <c r="I236" s="13">
        <v>2501857.0596928</v>
      </c>
      <c r="J236" s="13">
        <v>2643595.79804098</v>
      </c>
      <c r="K236" s="30">
        <v>2669981.4249283802</v>
      </c>
      <c r="L236" s="13" t="s">
        <v>55</v>
      </c>
      <c r="M236" s="13" t="s">
        <v>55</v>
      </c>
      <c r="N236" s="13">
        <v>2983579.8003845802</v>
      </c>
      <c r="O236" s="30">
        <v>3053046.2886376898</v>
      </c>
      <c r="P236" s="13">
        <v>2994241.47375861</v>
      </c>
      <c r="Q236" s="13">
        <v>2829451.3256798298</v>
      </c>
      <c r="R236" s="13">
        <v>2859512.1434622998</v>
      </c>
      <c r="S236" s="30">
        <v>2986351.6638182402</v>
      </c>
      <c r="T236" s="13">
        <v>4167744.68382764</v>
      </c>
      <c r="U236" s="13">
        <v>4340492.6172933001</v>
      </c>
      <c r="V236" s="13">
        <v>4569590.8576196404</v>
      </c>
      <c r="W236" s="30">
        <v>4585283.1615220197</v>
      </c>
      <c r="X236" s="13">
        <v>3336426.64764373</v>
      </c>
      <c r="Y236" s="13">
        <v>3984014.2611112799</v>
      </c>
      <c r="Z236" s="13">
        <v>4198547.9731560703</v>
      </c>
      <c r="AA236" s="30">
        <v>3861575.9140578201</v>
      </c>
      <c r="AB236" s="13">
        <v>3323218.0706930798</v>
      </c>
      <c r="AC236" s="13">
        <v>3006105.7600118001</v>
      </c>
      <c r="AD236" s="13">
        <v>2816437.2152412999</v>
      </c>
      <c r="AE236" s="30">
        <v>2752096.5537089002</v>
      </c>
      <c r="AF236" s="13">
        <v>1738397.9010494801</v>
      </c>
      <c r="AG236" s="13" t="s">
        <v>55</v>
      </c>
      <c r="AH236" s="13" t="s">
        <v>55</v>
      </c>
      <c r="AI236" s="30">
        <v>1410588.47990143</v>
      </c>
      <c r="AJ236" s="13" t="s">
        <v>55</v>
      </c>
      <c r="AK236" s="13" t="s">
        <v>55</v>
      </c>
      <c r="AL236" s="13" t="s">
        <v>55</v>
      </c>
      <c r="AM236" s="30">
        <v>475706.00360731798</v>
      </c>
      <c r="AN236" s="13" t="s">
        <v>55</v>
      </c>
      <c r="AO236" s="13" t="s">
        <v>55</v>
      </c>
      <c r="AP236" s="13" t="s">
        <v>55</v>
      </c>
      <c r="AQ236" s="30">
        <v>264364.38718202797</v>
      </c>
      <c r="AR236" s="13" t="s">
        <v>55</v>
      </c>
      <c r="AS236" s="13" t="s">
        <v>55</v>
      </c>
      <c r="AT236" s="13" t="s">
        <v>55</v>
      </c>
      <c r="AU236" s="30">
        <v>152548.99759422601</v>
      </c>
      <c r="AV236" s="13" t="s">
        <v>55</v>
      </c>
      <c r="AW236" s="13" t="s">
        <v>55</v>
      </c>
      <c r="AX236" s="13" t="s">
        <v>55</v>
      </c>
      <c r="AY236" s="30">
        <v>147957.709586779</v>
      </c>
      <c r="AZ236" s="13" t="s">
        <v>55</v>
      </c>
      <c r="BA236" s="13" t="s">
        <v>55</v>
      </c>
      <c r="BB236" s="13" t="s">
        <v>55</v>
      </c>
      <c r="BC236" s="30">
        <v>104254.504163513</v>
      </c>
      <c r="BD236" s="13" t="s">
        <v>55</v>
      </c>
      <c r="BE236" s="13" t="s">
        <v>55</v>
      </c>
      <c r="BF236" s="33" t="s">
        <v>55</v>
      </c>
    </row>
    <row r="237" spans="1:58" s="1" customFormat="1" x14ac:dyDescent="0.2">
      <c r="A237" s="2" t="s">
        <v>289</v>
      </c>
      <c r="B237" s="3">
        <v>8070270</v>
      </c>
      <c r="C237" s="7" t="s">
        <v>445</v>
      </c>
      <c r="D237" s="7"/>
      <c r="E237" s="8" t="s">
        <v>447</v>
      </c>
      <c r="F237" s="8" t="s">
        <v>439</v>
      </c>
      <c r="G237" s="30">
        <v>2891630.8067041701</v>
      </c>
      <c r="H237" s="13" t="s">
        <v>55</v>
      </c>
      <c r="I237" s="13" t="s">
        <v>55</v>
      </c>
      <c r="J237" s="30">
        <v>2616572.89928533</v>
      </c>
      <c r="K237" s="30">
        <v>2616572.89928533</v>
      </c>
      <c r="L237" s="13" t="s">
        <v>55</v>
      </c>
      <c r="M237" s="13" t="s">
        <v>55</v>
      </c>
      <c r="N237" s="30">
        <v>2178559.7218392901</v>
      </c>
      <c r="O237" s="30">
        <v>2178559.7218392901</v>
      </c>
      <c r="P237" s="13" t="s">
        <v>55</v>
      </c>
      <c r="Q237" s="13" t="s">
        <v>55</v>
      </c>
      <c r="R237" s="30">
        <v>1569754.4126728801</v>
      </c>
      <c r="S237" s="30">
        <v>1569754.4126728801</v>
      </c>
      <c r="T237" s="13" t="s">
        <v>55</v>
      </c>
      <c r="U237" s="13" t="s">
        <v>55</v>
      </c>
      <c r="V237" s="30">
        <v>946052.60479520797</v>
      </c>
      <c r="W237" s="30">
        <v>946052.60479520797</v>
      </c>
      <c r="X237" s="13" t="s">
        <v>55</v>
      </c>
      <c r="Y237" s="13" t="s">
        <v>55</v>
      </c>
      <c r="Z237" s="30">
        <v>779015.47635514196</v>
      </c>
      <c r="AA237" s="30">
        <v>779015.47635514196</v>
      </c>
      <c r="AB237" s="13" t="s">
        <v>55</v>
      </c>
      <c r="AC237" s="13" t="s">
        <v>55</v>
      </c>
      <c r="AD237" s="13" t="s">
        <v>55</v>
      </c>
      <c r="AE237" s="31" t="s">
        <v>55</v>
      </c>
      <c r="AF237" s="13" t="s">
        <v>55</v>
      </c>
      <c r="AG237" s="13" t="s">
        <v>55</v>
      </c>
      <c r="AH237" s="13" t="s">
        <v>55</v>
      </c>
      <c r="AI237" s="31" t="s">
        <v>55</v>
      </c>
      <c r="AJ237" s="13" t="s">
        <v>55</v>
      </c>
      <c r="AK237" s="13" t="s">
        <v>55</v>
      </c>
      <c r="AL237" s="13" t="s">
        <v>55</v>
      </c>
      <c r="AM237" s="31" t="s">
        <v>55</v>
      </c>
      <c r="AN237" s="13" t="s">
        <v>55</v>
      </c>
      <c r="AO237" s="13" t="s">
        <v>55</v>
      </c>
      <c r="AP237" s="13" t="s">
        <v>55</v>
      </c>
      <c r="AQ237" s="31" t="s">
        <v>55</v>
      </c>
      <c r="AR237" s="13" t="s">
        <v>55</v>
      </c>
      <c r="AS237" s="13" t="s">
        <v>55</v>
      </c>
      <c r="AT237" s="13" t="s">
        <v>55</v>
      </c>
      <c r="AU237" s="31" t="s">
        <v>55</v>
      </c>
      <c r="AV237" s="13" t="s">
        <v>55</v>
      </c>
      <c r="AW237" s="13" t="s">
        <v>55</v>
      </c>
      <c r="AX237" s="13" t="s">
        <v>55</v>
      </c>
      <c r="AY237" s="31" t="s">
        <v>55</v>
      </c>
      <c r="AZ237" s="13" t="s">
        <v>55</v>
      </c>
      <c r="BA237" s="13" t="s">
        <v>55</v>
      </c>
      <c r="BB237" s="13" t="s">
        <v>55</v>
      </c>
      <c r="BC237" s="31" t="s">
        <v>55</v>
      </c>
      <c r="BD237" s="13" t="s">
        <v>55</v>
      </c>
      <c r="BE237" s="13" t="s">
        <v>55</v>
      </c>
      <c r="BF237" s="33" t="s">
        <v>55</v>
      </c>
    </row>
    <row r="238" spans="1:58" x14ac:dyDescent="0.2">
      <c r="A238" s="18" t="s">
        <v>290</v>
      </c>
      <c r="B238" s="18">
        <v>4317131</v>
      </c>
      <c r="C238" s="19" t="s">
        <v>445</v>
      </c>
      <c r="D238" s="19"/>
      <c r="E238" s="20" t="s">
        <v>447</v>
      </c>
      <c r="F238" s="20" t="s">
        <v>439</v>
      </c>
      <c r="G238" s="30">
        <v>8493625.8191730008</v>
      </c>
      <c r="H238" s="13" t="s">
        <v>55</v>
      </c>
      <c r="I238" s="13" t="s">
        <v>55</v>
      </c>
      <c r="J238" s="13" t="s">
        <v>55</v>
      </c>
      <c r="K238" s="30">
        <v>9036540.9438655004</v>
      </c>
      <c r="L238" s="13" t="s">
        <v>55</v>
      </c>
      <c r="M238" s="13" t="s">
        <v>55</v>
      </c>
      <c r="N238" s="13" t="s">
        <v>55</v>
      </c>
      <c r="O238" s="30">
        <v>8434004.8402414005</v>
      </c>
      <c r="P238" s="13" t="s">
        <v>55</v>
      </c>
      <c r="Q238" s="13" t="s">
        <v>55</v>
      </c>
      <c r="R238" s="13" t="s">
        <v>55</v>
      </c>
      <c r="S238" s="30">
        <v>7741955.6506628003</v>
      </c>
      <c r="T238" s="13" t="s">
        <v>55</v>
      </c>
      <c r="U238" s="13" t="s">
        <v>55</v>
      </c>
      <c r="V238" s="13" t="s">
        <v>55</v>
      </c>
      <c r="W238" s="30">
        <v>7221964.9010570403</v>
      </c>
      <c r="X238" s="13" t="s">
        <v>55</v>
      </c>
      <c r="Y238" s="13" t="s">
        <v>55</v>
      </c>
      <c r="Z238" s="13" t="s">
        <v>55</v>
      </c>
      <c r="AA238" s="30">
        <v>7745433.3225751901</v>
      </c>
      <c r="AB238" s="13" t="s">
        <v>55</v>
      </c>
      <c r="AC238" s="13" t="s">
        <v>55</v>
      </c>
      <c r="AD238" s="13" t="s">
        <v>55</v>
      </c>
      <c r="AE238" s="30">
        <v>6583944.3125404697</v>
      </c>
      <c r="AF238" s="13" t="s">
        <v>55</v>
      </c>
      <c r="AG238" s="13" t="s">
        <v>55</v>
      </c>
      <c r="AH238" s="13" t="s">
        <v>55</v>
      </c>
      <c r="AI238" s="30">
        <v>5182777.2986292904</v>
      </c>
      <c r="AJ238" s="13" t="s">
        <v>55</v>
      </c>
      <c r="AK238" s="13" t="s">
        <v>55</v>
      </c>
      <c r="AL238" s="13" t="s">
        <v>55</v>
      </c>
      <c r="AM238" s="30">
        <v>7000208.0649317196</v>
      </c>
      <c r="AN238" s="13" t="s">
        <v>55</v>
      </c>
      <c r="AO238" s="13" t="s">
        <v>55</v>
      </c>
      <c r="AP238" s="13" t="s">
        <v>55</v>
      </c>
      <c r="AQ238" s="30">
        <v>4156887.5123884999</v>
      </c>
      <c r="AR238" s="13" t="s">
        <v>55</v>
      </c>
      <c r="AS238" s="13" t="s">
        <v>55</v>
      </c>
      <c r="AT238" s="13" t="s">
        <v>55</v>
      </c>
      <c r="AU238" s="30">
        <v>3259231.1146752201</v>
      </c>
      <c r="AV238" s="13" t="s">
        <v>55</v>
      </c>
      <c r="AW238" s="13" t="s">
        <v>55</v>
      </c>
      <c r="AX238" s="13" t="s">
        <v>55</v>
      </c>
      <c r="AY238" s="30">
        <v>2522300.2555839499</v>
      </c>
      <c r="AZ238" s="13" t="s">
        <v>55</v>
      </c>
      <c r="BA238" s="13" t="s">
        <v>55</v>
      </c>
      <c r="BB238" s="13" t="s">
        <v>55</v>
      </c>
      <c r="BC238" s="30">
        <v>1901585.6169568601</v>
      </c>
      <c r="BD238" s="13" t="s">
        <v>55</v>
      </c>
      <c r="BE238" s="13" t="s">
        <v>55</v>
      </c>
      <c r="BF238" s="33" t="s">
        <v>55</v>
      </c>
    </row>
    <row r="239" spans="1:58" x14ac:dyDescent="0.2">
      <c r="A239" s="18" t="s">
        <v>291</v>
      </c>
      <c r="B239" s="18">
        <v>4370474</v>
      </c>
      <c r="C239" s="19" t="s">
        <v>445</v>
      </c>
      <c r="D239" s="19"/>
      <c r="E239" s="20" t="s">
        <v>447</v>
      </c>
      <c r="F239" s="20" t="s">
        <v>439</v>
      </c>
      <c r="G239" s="30">
        <v>2899278.9827756202</v>
      </c>
      <c r="H239" s="13" t="s">
        <v>55</v>
      </c>
      <c r="I239" s="13" t="s">
        <v>55</v>
      </c>
      <c r="J239" s="13" t="s">
        <v>55</v>
      </c>
      <c r="K239" s="30">
        <v>3190359.6952428902</v>
      </c>
      <c r="L239" s="13" t="s">
        <v>55</v>
      </c>
      <c r="M239" s="13" t="s">
        <v>55</v>
      </c>
      <c r="N239" s="13" t="s">
        <v>55</v>
      </c>
      <c r="O239" s="30">
        <v>3042485.2188830702</v>
      </c>
      <c r="P239" s="13" t="s">
        <v>55</v>
      </c>
      <c r="Q239" s="13" t="s">
        <v>55</v>
      </c>
      <c r="R239" s="13" t="s">
        <v>55</v>
      </c>
      <c r="S239" s="30">
        <v>2616445.8774361298</v>
      </c>
      <c r="T239" s="13" t="s">
        <v>55</v>
      </c>
      <c r="U239" s="13" t="s">
        <v>55</v>
      </c>
      <c r="V239" s="13" t="s">
        <v>55</v>
      </c>
      <c r="W239" s="30">
        <v>2325000.6542885001</v>
      </c>
      <c r="X239" s="13" t="s">
        <v>55</v>
      </c>
      <c r="Y239" s="13" t="s">
        <v>55</v>
      </c>
      <c r="Z239" s="13" t="s">
        <v>55</v>
      </c>
      <c r="AA239" s="30">
        <v>1884159.09754561</v>
      </c>
      <c r="AB239" s="13" t="s">
        <v>55</v>
      </c>
      <c r="AC239" s="13" t="s">
        <v>55</v>
      </c>
      <c r="AD239" s="13" t="s">
        <v>55</v>
      </c>
      <c r="AE239" s="30">
        <v>1511977.26455141</v>
      </c>
      <c r="AF239" s="13" t="s">
        <v>55</v>
      </c>
      <c r="AG239" s="13" t="s">
        <v>55</v>
      </c>
      <c r="AH239" s="13" t="s">
        <v>55</v>
      </c>
      <c r="AI239" s="30">
        <v>1406452.94933005</v>
      </c>
      <c r="AJ239" s="13" t="s">
        <v>55</v>
      </c>
      <c r="AK239" s="13" t="s">
        <v>55</v>
      </c>
      <c r="AL239" s="13" t="s">
        <v>55</v>
      </c>
      <c r="AM239" s="30">
        <v>1115977.8407626899</v>
      </c>
      <c r="AN239" s="13" t="s">
        <v>55</v>
      </c>
      <c r="AO239" s="13" t="s">
        <v>55</v>
      </c>
      <c r="AP239" s="13" t="s">
        <v>55</v>
      </c>
      <c r="AQ239" s="30">
        <v>1086200.1982160599</v>
      </c>
      <c r="AR239" s="13" t="s">
        <v>55</v>
      </c>
      <c r="AS239" s="13" t="s">
        <v>55</v>
      </c>
      <c r="AT239" s="13" t="s">
        <v>55</v>
      </c>
      <c r="AU239" s="30">
        <v>875030.79390537296</v>
      </c>
      <c r="AV239" s="13" t="s">
        <v>55</v>
      </c>
      <c r="AW239" s="13" t="s">
        <v>55</v>
      </c>
      <c r="AX239" s="13" t="s">
        <v>55</v>
      </c>
      <c r="AY239" s="31" t="s">
        <v>55</v>
      </c>
      <c r="AZ239" s="13" t="s">
        <v>55</v>
      </c>
      <c r="BA239" s="13" t="s">
        <v>55</v>
      </c>
      <c r="BB239" s="13" t="s">
        <v>55</v>
      </c>
      <c r="BC239" s="31" t="s">
        <v>55</v>
      </c>
      <c r="BD239" s="13" t="s">
        <v>55</v>
      </c>
      <c r="BE239" s="13" t="s">
        <v>55</v>
      </c>
      <c r="BF239" s="33" t="s">
        <v>55</v>
      </c>
    </row>
    <row r="240" spans="1:58" s="1" customFormat="1" ht="12.75" x14ac:dyDescent="0.2">
      <c r="A240" s="2" t="s">
        <v>292</v>
      </c>
      <c r="B240" s="3">
        <v>4797452</v>
      </c>
      <c r="C240" s="2" t="s">
        <v>555</v>
      </c>
      <c r="D240" s="2"/>
      <c r="E240" s="4" t="s">
        <v>438</v>
      </c>
      <c r="F240" s="4" t="s">
        <v>444</v>
      </c>
      <c r="G240" s="30">
        <v>2256108.56579482</v>
      </c>
      <c r="H240" s="13" t="s">
        <v>55</v>
      </c>
      <c r="I240" s="13" t="s">
        <v>55</v>
      </c>
      <c r="J240" s="13" t="s">
        <v>55</v>
      </c>
      <c r="K240" s="30">
        <v>2499549.0035576001</v>
      </c>
      <c r="L240" s="13" t="s">
        <v>55</v>
      </c>
      <c r="M240" s="13" t="s">
        <v>55</v>
      </c>
      <c r="N240" s="13" t="s">
        <v>55</v>
      </c>
      <c r="O240" s="30">
        <v>2225001.6848941599</v>
      </c>
      <c r="P240" s="13" t="s">
        <v>55</v>
      </c>
      <c r="Q240" s="13" t="s">
        <v>55</v>
      </c>
      <c r="R240" s="13" t="s">
        <v>55</v>
      </c>
      <c r="S240" s="30">
        <v>1973381.4933432899</v>
      </c>
      <c r="T240" s="13" t="s">
        <v>55</v>
      </c>
      <c r="U240" s="13" t="s">
        <v>55</v>
      </c>
      <c r="V240" s="13" t="s">
        <v>55</v>
      </c>
      <c r="W240" s="30">
        <v>1915715.5735202199</v>
      </c>
      <c r="X240" s="13" t="s">
        <v>55</v>
      </c>
      <c r="Y240" s="13" t="s">
        <v>55</v>
      </c>
      <c r="Z240" s="13" t="s">
        <v>55</v>
      </c>
      <c r="AA240" s="30">
        <v>2003019.3492861199</v>
      </c>
      <c r="AB240" s="13" t="s">
        <v>55</v>
      </c>
      <c r="AC240" s="13" t="s">
        <v>55</v>
      </c>
      <c r="AD240" s="13" t="s">
        <v>55</v>
      </c>
      <c r="AE240" s="30">
        <v>924520.32520325202</v>
      </c>
      <c r="AF240" s="13" t="s">
        <v>55</v>
      </c>
      <c r="AG240" s="13" t="s">
        <v>55</v>
      </c>
      <c r="AH240" s="13" t="s">
        <v>55</v>
      </c>
      <c r="AI240" s="30">
        <v>1028393.03865702</v>
      </c>
      <c r="AJ240" s="13" t="s">
        <v>55</v>
      </c>
      <c r="AK240" s="13" t="s">
        <v>55</v>
      </c>
      <c r="AL240" s="13" t="s">
        <v>55</v>
      </c>
      <c r="AM240" s="30">
        <v>969452.13862406602</v>
      </c>
      <c r="AN240" s="13" t="s">
        <v>55</v>
      </c>
      <c r="AO240" s="13" t="s">
        <v>55</v>
      </c>
      <c r="AP240" s="13" t="s">
        <v>55</v>
      </c>
      <c r="AQ240" s="30">
        <v>932183.51503138395</v>
      </c>
      <c r="AR240" s="13" t="s">
        <v>55</v>
      </c>
      <c r="AS240" s="13" t="s">
        <v>55</v>
      </c>
      <c r="AT240" s="13" t="s">
        <v>55</v>
      </c>
      <c r="AU240" s="30">
        <v>842984.923817161</v>
      </c>
      <c r="AV240" s="13" t="s">
        <v>55</v>
      </c>
      <c r="AW240" s="13" t="s">
        <v>55</v>
      </c>
      <c r="AX240" s="13" t="s">
        <v>55</v>
      </c>
      <c r="AY240" s="30">
        <v>766852.34867365996</v>
      </c>
      <c r="AZ240" s="13" t="s">
        <v>55</v>
      </c>
      <c r="BA240" s="13" t="s">
        <v>55</v>
      </c>
      <c r="BB240" s="13" t="s">
        <v>55</v>
      </c>
      <c r="BC240" s="30">
        <v>714531.86979561101</v>
      </c>
      <c r="BD240" s="13" t="s">
        <v>55</v>
      </c>
      <c r="BE240" s="13" t="s">
        <v>55</v>
      </c>
      <c r="BF240" s="33" t="s">
        <v>55</v>
      </c>
    </row>
    <row r="241" spans="1:58" s="1" customFormat="1" ht="12.75" x14ac:dyDescent="0.2">
      <c r="A241" s="2" t="s">
        <v>293</v>
      </c>
      <c r="B241" s="3">
        <v>4259257</v>
      </c>
      <c r="C241" s="2" t="s">
        <v>432</v>
      </c>
      <c r="D241" s="2" t="s">
        <v>556</v>
      </c>
      <c r="E241" s="4" t="s">
        <v>434</v>
      </c>
      <c r="F241" s="4" t="s">
        <v>435</v>
      </c>
      <c r="G241" s="30">
        <v>28980467.871020101</v>
      </c>
      <c r="H241" s="13" t="s">
        <v>55</v>
      </c>
      <c r="I241" s="13" t="s">
        <v>55</v>
      </c>
      <c r="J241" s="13" t="s">
        <v>55</v>
      </c>
      <c r="K241" s="30">
        <v>36559684.381198198</v>
      </c>
      <c r="L241" s="13" t="s">
        <v>55</v>
      </c>
      <c r="M241" s="13" t="s">
        <v>55</v>
      </c>
      <c r="N241" s="13" t="s">
        <v>55</v>
      </c>
      <c r="O241" s="30">
        <v>35566335.661550701</v>
      </c>
      <c r="P241" s="13" t="s">
        <v>55</v>
      </c>
      <c r="Q241" s="13" t="s">
        <v>55</v>
      </c>
      <c r="R241" s="13" t="s">
        <v>55</v>
      </c>
      <c r="S241" s="30">
        <v>30780663.085783198</v>
      </c>
      <c r="T241" s="13" t="s">
        <v>55</v>
      </c>
      <c r="U241" s="13" t="s">
        <v>55</v>
      </c>
      <c r="V241" s="13" t="s">
        <v>55</v>
      </c>
      <c r="W241" s="30">
        <v>26831231.516349901</v>
      </c>
      <c r="X241" s="13" t="s">
        <v>55</v>
      </c>
      <c r="Y241" s="13" t="s">
        <v>55</v>
      </c>
      <c r="Z241" s="13" t="s">
        <v>55</v>
      </c>
      <c r="AA241" s="30">
        <v>20739397.544070002</v>
      </c>
      <c r="AB241" s="13" t="s">
        <v>55</v>
      </c>
      <c r="AC241" s="13" t="s">
        <v>55</v>
      </c>
      <c r="AD241" s="13" t="s">
        <v>55</v>
      </c>
      <c r="AE241" s="30">
        <v>15935219.799985601</v>
      </c>
      <c r="AF241" s="13" t="s">
        <v>55</v>
      </c>
      <c r="AG241" s="13" t="s">
        <v>55</v>
      </c>
      <c r="AH241" s="13" t="s">
        <v>55</v>
      </c>
      <c r="AI241" s="30">
        <v>12271895.4258432</v>
      </c>
      <c r="AJ241" s="13" t="s">
        <v>55</v>
      </c>
      <c r="AK241" s="13" t="s">
        <v>55</v>
      </c>
      <c r="AL241" s="13" t="s">
        <v>55</v>
      </c>
      <c r="AM241" s="30">
        <v>11522000.6119557</v>
      </c>
      <c r="AN241" s="13" t="s">
        <v>55</v>
      </c>
      <c r="AO241" s="13" t="s">
        <v>55</v>
      </c>
      <c r="AP241" s="13" t="s">
        <v>55</v>
      </c>
      <c r="AQ241" s="30">
        <v>10173502.477700699</v>
      </c>
      <c r="AR241" s="13" t="s">
        <v>55</v>
      </c>
      <c r="AS241" s="13" t="s">
        <v>55</v>
      </c>
      <c r="AT241" s="13" t="s">
        <v>55</v>
      </c>
      <c r="AU241" s="30">
        <v>7837122.6944667203</v>
      </c>
      <c r="AV241" s="13" t="s">
        <v>55</v>
      </c>
      <c r="AW241" s="13" t="s">
        <v>55</v>
      </c>
      <c r="AX241" s="13" t="s">
        <v>55</v>
      </c>
      <c r="AY241" s="30">
        <v>7077977.3943136297</v>
      </c>
      <c r="AZ241" s="13" t="s">
        <v>55</v>
      </c>
      <c r="BA241" s="13" t="s">
        <v>55</v>
      </c>
      <c r="BB241" s="13" t="s">
        <v>55</v>
      </c>
      <c r="BC241" s="30">
        <v>6061216.0484481603</v>
      </c>
      <c r="BD241" s="13" t="s">
        <v>55</v>
      </c>
      <c r="BE241" s="13" t="s">
        <v>55</v>
      </c>
      <c r="BF241" s="14">
        <v>4184114.1845359998</v>
      </c>
    </row>
    <row r="242" spans="1:58" s="1" customFormat="1" x14ac:dyDescent="0.2">
      <c r="A242" s="2" t="s">
        <v>294</v>
      </c>
      <c r="B242" s="3">
        <v>4306604</v>
      </c>
      <c r="C242" s="7" t="s">
        <v>445</v>
      </c>
      <c r="D242" s="7"/>
      <c r="E242" s="8" t="s">
        <v>434</v>
      </c>
      <c r="F242" s="8" t="s">
        <v>439</v>
      </c>
      <c r="G242" s="30">
        <v>27268946.963985398</v>
      </c>
      <c r="H242" s="13" t="s">
        <v>55</v>
      </c>
      <c r="I242" s="13" t="s">
        <v>55</v>
      </c>
      <c r="J242" s="13" t="s">
        <v>55</v>
      </c>
      <c r="K242" s="30">
        <v>26950537.575166099</v>
      </c>
      <c r="L242" s="13" t="s">
        <v>55</v>
      </c>
      <c r="M242" s="13" t="s">
        <v>55</v>
      </c>
      <c r="N242" s="13" t="s">
        <v>55</v>
      </c>
      <c r="O242" s="30">
        <v>23601426.4926631</v>
      </c>
      <c r="P242" s="13" t="s">
        <v>55</v>
      </c>
      <c r="Q242" s="13" t="s">
        <v>55</v>
      </c>
      <c r="R242" s="13" t="s">
        <v>55</v>
      </c>
      <c r="S242" s="30">
        <v>19248888.968676802</v>
      </c>
      <c r="T242" s="13" t="s">
        <v>55</v>
      </c>
      <c r="U242" s="13" t="s">
        <v>55</v>
      </c>
      <c r="V242" s="13" t="s">
        <v>55</v>
      </c>
      <c r="W242" s="30">
        <v>17639610.625645202</v>
      </c>
      <c r="X242" s="13" t="s">
        <v>55</v>
      </c>
      <c r="Y242" s="13" t="s">
        <v>55</v>
      </c>
      <c r="Z242" s="13" t="s">
        <v>55</v>
      </c>
      <c r="AA242" s="30">
        <v>15843320.2698757</v>
      </c>
      <c r="AB242" s="13" t="s">
        <v>55</v>
      </c>
      <c r="AC242" s="13" t="s">
        <v>55</v>
      </c>
      <c r="AD242" s="13" t="s">
        <v>55</v>
      </c>
      <c r="AE242" s="30">
        <v>11995810.7777538</v>
      </c>
      <c r="AF242" s="13" t="s">
        <v>55</v>
      </c>
      <c r="AG242" s="13" t="s">
        <v>55</v>
      </c>
      <c r="AH242" s="13" t="s">
        <v>55</v>
      </c>
      <c r="AI242" s="30">
        <v>9886904.0505159404</v>
      </c>
      <c r="AJ242" s="13" t="s">
        <v>55</v>
      </c>
      <c r="AK242" s="13" t="s">
        <v>55</v>
      </c>
      <c r="AL242" s="13" t="s">
        <v>55</v>
      </c>
      <c r="AM242" s="30">
        <v>8897703.8778665308</v>
      </c>
      <c r="AN242" s="13" t="s">
        <v>55</v>
      </c>
      <c r="AO242" s="13" t="s">
        <v>55</v>
      </c>
      <c r="AP242" s="13" t="s">
        <v>55</v>
      </c>
      <c r="AQ242" s="30">
        <v>8470823.7528906502</v>
      </c>
      <c r="AR242" s="13" t="s">
        <v>55</v>
      </c>
      <c r="AS242" s="13" t="s">
        <v>55</v>
      </c>
      <c r="AT242" s="13" t="s">
        <v>55</v>
      </c>
      <c r="AU242" s="30">
        <v>6855549.63913392</v>
      </c>
      <c r="AV242" s="13" t="s">
        <v>55</v>
      </c>
      <c r="AW242" s="13" t="s">
        <v>55</v>
      </c>
      <c r="AX242" s="13" t="s">
        <v>55</v>
      </c>
      <c r="AY242" s="30">
        <v>5526652.4851967497</v>
      </c>
      <c r="AZ242" s="13" t="s">
        <v>55</v>
      </c>
      <c r="BA242" s="13" t="s">
        <v>55</v>
      </c>
      <c r="BB242" s="13" t="s">
        <v>55</v>
      </c>
      <c r="BC242" s="30">
        <v>3834062.0741862301</v>
      </c>
      <c r="BD242" s="13" t="s">
        <v>55</v>
      </c>
      <c r="BE242" s="13" t="s">
        <v>55</v>
      </c>
      <c r="BF242" s="14">
        <v>3124983.8728680001</v>
      </c>
    </row>
    <row r="243" spans="1:58" s="1" customFormat="1" x14ac:dyDescent="0.2">
      <c r="A243" s="2" t="s">
        <v>295</v>
      </c>
      <c r="B243" s="3">
        <v>4676029</v>
      </c>
      <c r="C243" s="7" t="s">
        <v>446</v>
      </c>
      <c r="D243" s="7"/>
      <c r="E243" s="8" t="s">
        <v>443</v>
      </c>
      <c r="F243" s="8" t="s">
        <v>439</v>
      </c>
      <c r="G243" s="30">
        <v>24229148.930000599</v>
      </c>
      <c r="H243" s="13">
        <v>22249636.225630101</v>
      </c>
      <c r="I243" s="13">
        <v>23071959.756989501</v>
      </c>
      <c r="J243" s="13">
        <v>23804884.9350936</v>
      </c>
      <c r="K243" s="30">
        <v>22894115.165444098</v>
      </c>
      <c r="L243" s="13">
        <v>21457464.9307926</v>
      </c>
      <c r="M243" s="13" t="s">
        <v>55</v>
      </c>
      <c r="N243" s="13" t="s">
        <v>55</v>
      </c>
      <c r="O243" s="30">
        <v>19159630.855007201</v>
      </c>
      <c r="P243" s="13">
        <v>17042092.2424457</v>
      </c>
      <c r="Q243" s="13">
        <v>15448271.874071</v>
      </c>
      <c r="R243" s="13">
        <v>15151536.289183799</v>
      </c>
      <c r="S243" s="30">
        <v>15822235.9936233</v>
      </c>
      <c r="T243" s="13">
        <v>15012474.3984331</v>
      </c>
      <c r="U243" s="13">
        <v>15783708.535981599</v>
      </c>
      <c r="V243" s="13" t="s">
        <v>55</v>
      </c>
      <c r="W243" s="30">
        <v>15531877.3717958</v>
      </c>
      <c r="X243" s="13">
        <v>15121140.6484299</v>
      </c>
      <c r="Y243" s="13">
        <v>15774078.617397301</v>
      </c>
      <c r="Z243" s="13">
        <v>17419405.257201198</v>
      </c>
      <c r="AA243" s="30">
        <v>16844551.1549633</v>
      </c>
      <c r="AB243" s="13">
        <v>16868340.609381601</v>
      </c>
      <c r="AC243" s="13">
        <v>16249997.787447499</v>
      </c>
      <c r="AD243" s="13">
        <v>14885719.2605705</v>
      </c>
      <c r="AE243" s="30">
        <v>14864537.448737299</v>
      </c>
      <c r="AF243" s="13">
        <v>13391633.583208401</v>
      </c>
      <c r="AG243" s="13">
        <v>11415873.6294313</v>
      </c>
      <c r="AH243" s="13" t="s">
        <v>55</v>
      </c>
      <c r="AI243" s="30">
        <v>11160189.896811999</v>
      </c>
      <c r="AJ243" s="13" t="s">
        <v>55</v>
      </c>
      <c r="AK243" s="13" t="s">
        <v>55</v>
      </c>
      <c r="AL243" s="13" t="s">
        <v>55</v>
      </c>
      <c r="AM243" s="30">
        <v>10297275.6699304</v>
      </c>
      <c r="AN243" s="13" t="s">
        <v>55</v>
      </c>
      <c r="AO243" s="13" t="s">
        <v>55</v>
      </c>
      <c r="AP243" s="13" t="s">
        <v>55</v>
      </c>
      <c r="AQ243" s="30">
        <v>7573584.9025437701</v>
      </c>
      <c r="AR243" s="13" t="s">
        <v>55</v>
      </c>
      <c r="AS243" s="13" t="s">
        <v>55</v>
      </c>
      <c r="AT243" s="13" t="s">
        <v>55</v>
      </c>
      <c r="AU243" s="30">
        <v>5006192.4619085798</v>
      </c>
      <c r="AV243" s="13" t="s">
        <v>55</v>
      </c>
      <c r="AW243" s="13" t="s">
        <v>55</v>
      </c>
      <c r="AX243" s="13" t="s">
        <v>55</v>
      </c>
      <c r="AY243" s="30">
        <v>3551426.5077072</v>
      </c>
      <c r="AZ243" s="13" t="s">
        <v>55</v>
      </c>
      <c r="BA243" s="13" t="s">
        <v>55</v>
      </c>
      <c r="BB243" s="13" t="s">
        <v>55</v>
      </c>
      <c r="BC243" s="30">
        <v>2596738.2286146898</v>
      </c>
      <c r="BD243" s="13" t="s">
        <v>55</v>
      </c>
      <c r="BE243" s="13" t="s">
        <v>55</v>
      </c>
      <c r="BF243" s="33" t="s">
        <v>55</v>
      </c>
    </row>
    <row r="244" spans="1:58" s="1" customFormat="1" x14ac:dyDescent="0.2">
      <c r="A244" s="2" t="s">
        <v>296</v>
      </c>
      <c r="B244" s="3">
        <v>4774693</v>
      </c>
      <c r="C244" s="7" t="s">
        <v>445</v>
      </c>
      <c r="D244" s="7"/>
      <c r="E244" s="8" t="s">
        <v>443</v>
      </c>
      <c r="F244" s="8" t="s">
        <v>439</v>
      </c>
      <c r="G244" s="30">
        <v>20628491.851765901</v>
      </c>
      <c r="H244" s="13">
        <v>20321149.656326</v>
      </c>
      <c r="I244" s="13">
        <v>21302553.102563001</v>
      </c>
      <c r="J244" s="13">
        <v>21275045.663180798</v>
      </c>
      <c r="K244" s="30">
        <v>20372376.507256899</v>
      </c>
      <c r="L244" s="13" t="s">
        <v>55</v>
      </c>
      <c r="M244" s="13">
        <v>20019302.163509902</v>
      </c>
      <c r="N244" s="13" t="s">
        <v>55</v>
      </c>
      <c r="O244" s="30">
        <v>16534155.255338101</v>
      </c>
      <c r="P244" s="13" t="s">
        <v>55</v>
      </c>
      <c r="Q244" s="13">
        <v>14353294.593944199</v>
      </c>
      <c r="R244" s="13">
        <v>13160548.9974583</v>
      </c>
      <c r="S244" s="30">
        <v>12696558.474199001</v>
      </c>
      <c r="T244" s="13" t="s">
        <v>55</v>
      </c>
      <c r="U244" s="13">
        <v>12354707.1671957</v>
      </c>
      <c r="V244" s="13">
        <v>12470077.6267954</v>
      </c>
      <c r="W244" s="30">
        <v>11911008.476670999</v>
      </c>
      <c r="X244" s="13">
        <v>11835399.408930101</v>
      </c>
      <c r="Y244" s="13">
        <v>12155228.7216364</v>
      </c>
      <c r="Z244" s="13" t="s">
        <v>55</v>
      </c>
      <c r="AA244" s="30">
        <v>11909418.59929</v>
      </c>
      <c r="AB244" s="13">
        <v>11488077.316794099</v>
      </c>
      <c r="AC244" s="13">
        <v>11524516.1147577</v>
      </c>
      <c r="AD244" s="13">
        <v>11226829.4204707</v>
      </c>
      <c r="AE244" s="30">
        <v>10649444.8521476</v>
      </c>
      <c r="AF244" s="13" t="s">
        <v>55</v>
      </c>
      <c r="AG244" s="13" t="s">
        <v>55</v>
      </c>
      <c r="AH244" s="13" t="s">
        <v>55</v>
      </c>
      <c r="AI244" s="30">
        <v>10570065.3010935</v>
      </c>
      <c r="AJ244" s="13" t="s">
        <v>55</v>
      </c>
      <c r="AK244" s="13" t="s">
        <v>55</v>
      </c>
      <c r="AL244" s="13" t="s">
        <v>55</v>
      </c>
      <c r="AM244" s="30">
        <v>10246448.080391699</v>
      </c>
      <c r="AN244" s="13" t="s">
        <v>55</v>
      </c>
      <c r="AO244" s="13" t="s">
        <v>55</v>
      </c>
      <c r="AP244" s="13" t="s">
        <v>55</v>
      </c>
      <c r="AQ244" s="30">
        <v>9448104.0634291396</v>
      </c>
      <c r="AR244" s="13" t="s">
        <v>55</v>
      </c>
      <c r="AS244" s="13" t="s">
        <v>55</v>
      </c>
      <c r="AT244" s="13" t="s">
        <v>55</v>
      </c>
      <c r="AU244" s="30">
        <v>7910704.2502004802</v>
      </c>
      <c r="AV244" s="13" t="s">
        <v>55</v>
      </c>
      <c r="AW244" s="13" t="s">
        <v>55</v>
      </c>
      <c r="AX244" s="13" t="s">
        <v>55</v>
      </c>
      <c r="AY244" s="30">
        <v>6020237.80420045</v>
      </c>
      <c r="AZ244" s="13" t="s">
        <v>55</v>
      </c>
      <c r="BA244" s="13" t="s">
        <v>55</v>
      </c>
      <c r="BB244" s="13" t="s">
        <v>55</v>
      </c>
      <c r="BC244" s="30">
        <v>4780716.4269492896</v>
      </c>
      <c r="BD244" s="13" t="s">
        <v>55</v>
      </c>
      <c r="BE244" s="13" t="s">
        <v>55</v>
      </c>
      <c r="BF244" s="33" t="s">
        <v>55</v>
      </c>
    </row>
    <row r="245" spans="1:58" s="1" customFormat="1" ht="12.75" x14ac:dyDescent="0.2">
      <c r="A245" s="2" t="s">
        <v>297</v>
      </c>
      <c r="B245" s="3">
        <v>4425381</v>
      </c>
      <c r="C245" s="2" t="s">
        <v>432</v>
      </c>
      <c r="D245" s="2" t="s">
        <v>557</v>
      </c>
      <c r="E245" s="4" t="s">
        <v>434</v>
      </c>
      <c r="F245" s="4" t="s">
        <v>435</v>
      </c>
      <c r="G245" s="30">
        <v>40352834.0485994</v>
      </c>
      <c r="H245" s="13" t="s">
        <v>55</v>
      </c>
      <c r="I245" s="13" t="s">
        <v>55</v>
      </c>
      <c r="J245" s="13" t="s">
        <v>55</v>
      </c>
      <c r="K245" s="30">
        <v>45005439.8199163</v>
      </c>
      <c r="L245" s="13" t="s">
        <v>55</v>
      </c>
      <c r="M245" s="13" t="s">
        <v>55</v>
      </c>
      <c r="N245" s="13" t="s">
        <v>55</v>
      </c>
      <c r="O245" s="30">
        <v>37299520.2646816</v>
      </c>
      <c r="P245" s="13" t="s">
        <v>55</v>
      </c>
      <c r="Q245" s="13" t="s">
        <v>55</v>
      </c>
      <c r="R245" s="13" t="s">
        <v>55</v>
      </c>
      <c r="S245" s="30">
        <v>29586828.045785502</v>
      </c>
      <c r="T245" s="13" t="s">
        <v>55</v>
      </c>
      <c r="U245" s="13" t="s">
        <v>55</v>
      </c>
      <c r="V245" s="13" t="s">
        <v>55</v>
      </c>
      <c r="W245" s="30">
        <v>24731331.258996502</v>
      </c>
      <c r="X245" s="13" t="s">
        <v>55</v>
      </c>
      <c r="Y245" s="13" t="s">
        <v>55</v>
      </c>
      <c r="Z245" s="13" t="s">
        <v>55</v>
      </c>
      <c r="AA245" s="30">
        <v>17193177.493967801</v>
      </c>
      <c r="AB245" s="13" t="s">
        <v>55</v>
      </c>
      <c r="AC245" s="13" t="s">
        <v>55</v>
      </c>
      <c r="AD245" s="13" t="s">
        <v>55</v>
      </c>
      <c r="AE245" s="30">
        <v>12447184.545650801</v>
      </c>
      <c r="AF245" s="13" t="s">
        <v>55</v>
      </c>
      <c r="AG245" s="13" t="s">
        <v>55</v>
      </c>
      <c r="AH245" s="13" t="s">
        <v>55</v>
      </c>
      <c r="AI245" s="30">
        <v>8743518.5584475603</v>
      </c>
      <c r="AJ245" s="13" t="s">
        <v>55</v>
      </c>
      <c r="AK245" s="13" t="s">
        <v>55</v>
      </c>
      <c r="AL245" s="13" t="s">
        <v>55</v>
      </c>
      <c r="AM245" s="30">
        <v>7220393.1010049004</v>
      </c>
      <c r="AN245" s="13" t="s">
        <v>55</v>
      </c>
      <c r="AO245" s="13" t="s">
        <v>55</v>
      </c>
      <c r="AP245" s="13" t="s">
        <v>55</v>
      </c>
      <c r="AQ245" s="30">
        <v>4593960.8523290399</v>
      </c>
      <c r="AR245" s="13" t="s">
        <v>55</v>
      </c>
      <c r="AS245" s="13" t="s">
        <v>55</v>
      </c>
      <c r="AT245" s="13" t="s">
        <v>55</v>
      </c>
      <c r="AU245" s="31" t="s">
        <v>55</v>
      </c>
      <c r="AV245" s="13" t="s">
        <v>55</v>
      </c>
      <c r="AW245" s="13" t="s">
        <v>55</v>
      </c>
      <c r="AX245" s="13" t="s">
        <v>55</v>
      </c>
      <c r="AY245" s="31" t="s">
        <v>55</v>
      </c>
      <c r="AZ245" s="13" t="s">
        <v>55</v>
      </c>
      <c r="BA245" s="13" t="s">
        <v>55</v>
      </c>
      <c r="BB245" s="13" t="s">
        <v>55</v>
      </c>
      <c r="BC245" s="31" t="s">
        <v>55</v>
      </c>
      <c r="BD245" s="13" t="s">
        <v>55</v>
      </c>
      <c r="BE245" s="13" t="s">
        <v>55</v>
      </c>
      <c r="BF245" s="33" t="s">
        <v>55</v>
      </c>
    </row>
    <row r="246" spans="1:58" s="1" customFormat="1" ht="12.75" x14ac:dyDescent="0.2">
      <c r="A246" s="2" t="s">
        <v>298</v>
      </c>
      <c r="B246" s="3">
        <v>4429478</v>
      </c>
      <c r="C246" s="2" t="s">
        <v>432</v>
      </c>
      <c r="D246" s="2" t="s">
        <v>558</v>
      </c>
      <c r="E246" s="4" t="s">
        <v>434</v>
      </c>
      <c r="F246" s="4" t="s">
        <v>435</v>
      </c>
      <c r="G246" s="30">
        <v>114071567.592646</v>
      </c>
      <c r="H246" s="13" t="s">
        <v>55</v>
      </c>
      <c r="I246" s="13" t="s">
        <v>55</v>
      </c>
      <c r="J246" s="13" t="s">
        <v>55</v>
      </c>
      <c r="K246" s="30">
        <v>137841373.13855699</v>
      </c>
      <c r="L246" s="13" t="s">
        <v>55</v>
      </c>
      <c r="M246" s="13" t="s">
        <v>55</v>
      </c>
      <c r="N246" s="13" t="s">
        <v>55</v>
      </c>
      <c r="O246" s="30">
        <v>117201057.654015</v>
      </c>
      <c r="P246" s="13" t="s">
        <v>55</v>
      </c>
      <c r="Q246" s="13" t="s">
        <v>55</v>
      </c>
      <c r="R246" s="13" t="s">
        <v>55</v>
      </c>
      <c r="S246" s="30">
        <v>93674309.267690197</v>
      </c>
      <c r="T246" s="13" t="s">
        <v>55</v>
      </c>
      <c r="U246" s="13" t="s">
        <v>55</v>
      </c>
      <c r="V246" s="13" t="s">
        <v>55</v>
      </c>
      <c r="W246" s="30">
        <v>73699639.850531399</v>
      </c>
      <c r="X246" s="13" t="s">
        <v>55</v>
      </c>
      <c r="Y246" s="13" t="s">
        <v>55</v>
      </c>
      <c r="Z246" s="13" t="s">
        <v>55</v>
      </c>
      <c r="AA246" s="30">
        <v>55752355.879324399</v>
      </c>
      <c r="AB246" s="13" t="s">
        <v>55</v>
      </c>
      <c r="AC246" s="13" t="s">
        <v>55</v>
      </c>
      <c r="AD246" s="13" t="s">
        <v>55</v>
      </c>
      <c r="AE246" s="30">
        <v>32352021.5842866</v>
      </c>
      <c r="AF246" s="13" t="s">
        <v>55</v>
      </c>
      <c r="AG246" s="13" t="s">
        <v>55</v>
      </c>
      <c r="AH246" s="13" t="s">
        <v>55</v>
      </c>
      <c r="AI246" s="30">
        <v>28351856.768828001</v>
      </c>
      <c r="AJ246" s="13" t="s">
        <v>55</v>
      </c>
      <c r="AK246" s="13" t="s">
        <v>55</v>
      </c>
      <c r="AL246" s="13" t="s">
        <v>55</v>
      </c>
      <c r="AM246" s="30">
        <v>27080041.387529001</v>
      </c>
      <c r="AN246" s="13" t="s">
        <v>55</v>
      </c>
      <c r="AO246" s="13" t="s">
        <v>55</v>
      </c>
      <c r="AP246" s="13" t="s">
        <v>55</v>
      </c>
      <c r="AQ246" s="30">
        <v>23814332.177073002</v>
      </c>
      <c r="AR246" s="13" t="s">
        <v>55</v>
      </c>
      <c r="AS246" s="13" t="s">
        <v>55</v>
      </c>
      <c r="AT246" s="13" t="s">
        <v>55</v>
      </c>
      <c r="AU246" s="30">
        <v>20116519.165998399</v>
      </c>
      <c r="AV246" s="13" t="s">
        <v>55</v>
      </c>
      <c r="AW246" s="13" t="s">
        <v>55</v>
      </c>
      <c r="AX246" s="13" t="s">
        <v>55</v>
      </c>
      <c r="AY246" s="30">
        <v>15439817.2812852</v>
      </c>
      <c r="AZ246" s="13" t="s">
        <v>55</v>
      </c>
      <c r="BA246" s="13" t="s">
        <v>55</v>
      </c>
      <c r="BB246" s="13" t="s">
        <v>55</v>
      </c>
      <c r="BC246" s="31" t="s">
        <v>55</v>
      </c>
      <c r="BD246" s="13" t="s">
        <v>55</v>
      </c>
      <c r="BE246" s="13" t="s">
        <v>55</v>
      </c>
      <c r="BF246" s="33" t="s">
        <v>55</v>
      </c>
    </row>
    <row r="247" spans="1:58" x14ac:dyDescent="0.2">
      <c r="A247" s="18" t="s">
        <v>299</v>
      </c>
      <c r="B247" s="18">
        <v>4332960</v>
      </c>
      <c r="C247" s="19" t="s">
        <v>505</v>
      </c>
      <c r="D247" s="19"/>
      <c r="E247" s="20" t="s">
        <v>443</v>
      </c>
      <c r="F247" s="20" t="s">
        <v>439</v>
      </c>
      <c r="G247" s="30">
        <v>43339447.311952703</v>
      </c>
      <c r="H247" s="13" t="s">
        <v>55</v>
      </c>
      <c r="I247" s="13" t="s">
        <v>55</v>
      </c>
      <c r="J247" s="13" t="s">
        <v>55</v>
      </c>
      <c r="K247" s="30">
        <v>44543046.783993997</v>
      </c>
      <c r="L247" s="13" t="s">
        <v>55</v>
      </c>
      <c r="M247" s="13" t="s">
        <v>55</v>
      </c>
      <c r="N247" s="13" t="s">
        <v>55</v>
      </c>
      <c r="O247" s="30">
        <v>43211203.320773199</v>
      </c>
      <c r="P247" s="13" t="s">
        <v>55</v>
      </c>
      <c r="Q247" s="13" t="s">
        <v>55</v>
      </c>
      <c r="R247" s="13" t="s">
        <v>55</v>
      </c>
      <c r="S247" s="30">
        <v>37192886.153757803</v>
      </c>
      <c r="T247" s="13" t="s">
        <v>55</v>
      </c>
      <c r="U247" s="13" t="s">
        <v>55</v>
      </c>
      <c r="V247" s="13" t="s">
        <v>55</v>
      </c>
      <c r="W247" s="30">
        <v>39819344.984515198</v>
      </c>
      <c r="X247" s="13" t="s">
        <v>55</v>
      </c>
      <c r="Y247" s="13" t="s">
        <v>55</v>
      </c>
      <c r="Z247" s="13" t="s">
        <v>55</v>
      </c>
      <c r="AA247" s="30">
        <v>41751654.602179296</v>
      </c>
      <c r="AB247" s="13" t="s">
        <v>55</v>
      </c>
      <c r="AC247" s="13" t="s">
        <v>55</v>
      </c>
      <c r="AD247" s="13" t="s">
        <v>55</v>
      </c>
      <c r="AE247" s="30">
        <v>35158414.849989198</v>
      </c>
      <c r="AF247" s="13" t="s">
        <v>55</v>
      </c>
      <c r="AG247" s="13" t="s">
        <v>55</v>
      </c>
      <c r="AH247" s="13" t="s">
        <v>55</v>
      </c>
      <c r="AI247" s="30">
        <v>33260476.975204099</v>
      </c>
      <c r="AJ247" s="13" t="s">
        <v>55</v>
      </c>
      <c r="AK247" s="13" t="s">
        <v>55</v>
      </c>
      <c r="AL247" s="13" t="s">
        <v>55</v>
      </c>
      <c r="AM247" s="30">
        <v>22912757.021386199</v>
      </c>
      <c r="AN247" s="13" t="s">
        <v>55</v>
      </c>
      <c r="AO247" s="13" t="s">
        <v>55</v>
      </c>
      <c r="AP247" s="13" t="s">
        <v>55</v>
      </c>
      <c r="AQ247" s="30">
        <v>28405832.011893</v>
      </c>
      <c r="AR247" s="13" t="s">
        <v>55</v>
      </c>
      <c r="AS247" s="13" t="s">
        <v>55</v>
      </c>
      <c r="AT247" s="13" t="s">
        <v>55</v>
      </c>
      <c r="AU247" s="30">
        <v>29840475.541299101</v>
      </c>
      <c r="AV247" s="13" t="s">
        <v>55</v>
      </c>
      <c r="AW247" s="13" t="s">
        <v>55</v>
      </c>
      <c r="AX247" s="13" t="s">
        <v>55</v>
      </c>
      <c r="AY247" s="30">
        <v>24291456.1935452</v>
      </c>
      <c r="AZ247" s="13" t="s">
        <v>55</v>
      </c>
      <c r="BA247" s="13" t="s">
        <v>55</v>
      </c>
      <c r="BB247" s="13" t="s">
        <v>55</v>
      </c>
      <c r="BC247" s="30">
        <v>12582373.9591219</v>
      </c>
      <c r="BD247" s="13" t="s">
        <v>55</v>
      </c>
      <c r="BE247" s="13" t="s">
        <v>55</v>
      </c>
      <c r="BF247" s="14">
        <v>5970193.605552</v>
      </c>
    </row>
    <row r="248" spans="1:58" s="1" customFormat="1" x14ac:dyDescent="0.2">
      <c r="A248" s="2" t="s">
        <v>300</v>
      </c>
      <c r="B248" s="3">
        <v>4822635</v>
      </c>
      <c r="C248" s="7" t="s">
        <v>436</v>
      </c>
      <c r="D248" s="7" t="s">
        <v>559</v>
      </c>
      <c r="E248" s="8" t="s">
        <v>434</v>
      </c>
      <c r="F248" s="8" t="s">
        <v>439</v>
      </c>
      <c r="G248" s="30">
        <v>21549299.280867599</v>
      </c>
      <c r="H248" s="13">
        <v>20652075.678562898</v>
      </c>
      <c r="I248" s="13">
        <v>21575022.017225701</v>
      </c>
      <c r="J248" s="13">
        <v>21693268.821274798</v>
      </c>
      <c r="K248" s="30">
        <v>21174027.642225198</v>
      </c>
      <c r="L248" s="13" t="s">
        <v>55</v>
      </c>
      <c r="M248" s="13" t="s">
        <v>55</v>
      </c>
      <c r="N248" s="30">
        <v>18210069.387004901</v>
      </c>
      <c r="O248" s="30">
        <v>18210069.387004901</v>
      </c>
      <c r="P248" s="13" t="s">
        <v>55</v>
      </c>
      <c r="Q248" s="13" t="s">
        <v>55</v>
      </c>
      <c r="R248" s="30">
        <v>13167016.7602579</v>
      </c>
      <c r="S248" s="30">
        <v>13167016.7602579</v>
      </c>
      <c r="T248" s="13" t="s">
        <v>55</v>
      </c>
      <c r="U248" s="13" t="s">
        <v>55</v>
      </c>
      <c r="V248" s="30">
        <v>12002532.0964857</v>
      </c>
      <c r="W248" s="30">
        <v>12002532.0964857</v>
      </c>
      <c r="X248" s="13" t="s">
        <v>55</v>
      </c>
      <c r="Y248" s="13" t="s">
        <v>55</v>
      </c>
      <c r="Z248" s="30">
        <v>10893300.1367821</v>
      </c>
      <c r="AA248" s="30">
        <v>10893300.1367821</v>
      </c>
      <c r="AB248" s="13" t="s">
        <v>55</v>
      </c>
      <c r="AC248" s="13" t="s">
        <v>55</v>
      </c>
      <c r="AD248" s="30">
        <v>7666833.7290452598</v>
      </c>
      <c r="AE248" s="30">
        <v>7666833.7290452598</v>
      </c>
      <c r="AF248" s="13" t="s">
        <v>55</v>
      </c>
      <c r="AG248" s="13" t="s">
        <v>55</v>
      </c>
      <c r="AH248" s="30">
        <v>4847274.1413830305</v>
      </c>
      <c r="AI248" s="30">
        <v>4847274.1413830305</v>
      </c>
      <c r="AJ248" s="13" t="s">
        <v>55</v>
      </c>
      <c r="AK248" s="13" t="s">
        <v>55</v>
      </c>
      <c r="AL248" s="30">
        <v>3676281.7250708598</v>
      </c>
      <c r="AM248" s="30">
        <v>3676281.7250708598</v>
      </c>
      <c r="AN248" s="13" t="s">
        <v>55</v>
      </c>
      <c r="AO248" s="13" t="s">
        <v>55</v>
      </c>
      <c r="AP248" s="13" t="s">
        <v>55</v>
      </c>
      <c r="AQ248" s="31" t="s">
        <v>55</v>
      </c>
      <c r="AR248" s="13" t="s">
        <v>55</v>
      </c>
      <c r="AS248" s="13" t="s">
        <v>55</v>
      </c>
      <c r="AT248" s="13" t="s">
        <v>55</v>
      </c>
      <c r="AU248" s="31" t="s">
        <v>55</v>
      </c>
      <c r="AV248" s="13" t="s">
        <v>55</v>
      </c>
      <c r="AW248" s="13" t="s">
        <v>55</v>
      </c>
      <c r="AX248" s="13" t="s">
        <v>55</v>
      </c>
      <c r="AY248" s="31" t="s">
        <v>55</v>
      </c>
      <c r="AZ248" s="13" t="s">
        <v>55</v>
      </c>
      <c r="BA248" s="13" t="s">
        <v>55</v>
      </c>
      <c r="BB248" s="13" t="s">
        <v>55</v>
      </c>
      <c r="BC248" s="31" t="s">
        <v>55</v>
      </c>
      <c r="BD248" s="13" t="s">
        <v>55</v>
      </c>
      <c r="BE248" s="13" t="s">
        <v>55</v>
      </c>
      <c r="BF248" s="33" t="s">
        <v>55</v>
      </c>
    </row>
    <row r="249" spans="1:58" x14ac:dyDescent="0.2">
      <c r="A249" s="18" t="s">
        <v>301</v>
      </c>
      <c r="B249" s="18">
        <v>4314286</v>
      </c>
      <c r="C249" s="24" t="s">
        <v>445</v>
      </c>
      <c r="D249" s="24"/>
      <c r="E249" s="25" t="s">
        <v>447</v>
      </c>
      <c r="F249" s="25" t="s">
        <v>439</v>
      </c>
      <c r="G249" s="30">
        <v>2197082.1492779702</v>
      </c>
      <c r="H249" s="13" t="s">
        <v>55</v>
      </c>
      <c r="I249" s="13" t="s">
        <v>55</v>
      </c>
      <c r="J249" s="13" t="s">
        <v>55</v>
      </c>
      <c r="K249" s="30">
        <v>1984887.60507509</v>
      </c>
      <c r="L249" s="13" t="s">
        <v>55</v>
      </c>
      <c r="M249" s="13" t="s">
        <v>55</v>
      </c>
      <c r="N249" s="13" t="s">
        <v>55</v>
      </c>
      <c r="O249" s="30">
        <v>1692856.2019422201</v>
      </c>
      <c r="P249" s="13" t="s">
        <v>55</v>
      </c>
      <c r="Q249" s="13" t="s">
        <v>55</v>
      </c>
      <c r="R249" s="13" t="s">
        <v>55</v>
      </c>
      <c r="S249" s="30">
        <v>1469113.0132559701</v>
      </c>
      <c r="T249" s="13" t="s">
        <v>55</v>
      </c>
      <c r="U249" s="13" t="s">
        <v>55</v>
      </c>
      <c r="V249" s="13" t="s">
        <v>55</v>
      </c>
      <c r="W249" s="30">
        <v>1105626.5902845401</v>
      </c>
      <c r="X249" s="13" t="s">
        <v>55</v>
      </c>
      <c r="Y249" s="13" t="s">
        <v>55</v>
      </c>
      <c r="Z249" s="13" t="s">
        <v>55</v>
      </c>
      <c r="AA249" s="30">
        <v>1105347.25744233</v>
      </c>
      <c r="AB249" s="13" t="s">
        <v>55</v>
      </c>
      <c r="AC249" s="13" t="s">
        <v>55</v>
      </c>
      <c r="AD249" s="13" t="s">
        <v>55</v>
      </c>
      <c r="AE249" s="30">
        <v>1038028.7790488499</v>
      </c>
      <c r="AF249" s="13" t="s">
        <v>55</v>
      </c>
      <c r="AG249" s="13" t="s">
        <v>55</v>
      </c>
      <c r="AH249" s="13" t="s">
        <v>55</v>
      </c>
      <c r="AI249" s="30">
        <v>862182.65824734303</v>
      </c>
      <c r="AJ249" s="13" t="s">
        <v>55</v>
      </c>
      <c r="AK249" s="13" t="s">
        <v>55</v>
      </c>
      <c r="AL249" s="13" t="s">
        <v>55</v>
      </c>
      <c r="AM249" s="30">
        <v>946306.36433908797</v>
      </c>
      <c r="AN249" s="13" t="s">
        <v>55</v>
      </c>
      <c r="AO249" s="13" t="s">
        <v>55</v>
      </c>
      <c r="AP249" s="13" t="s">
        <v>55</v>
      </c>
      <c r="AQ249" s="30">
        <v>948792.69904195599</v>
      </c>
      <c r="AR249" s="13" t="s">
        <v>55</v>
      </c>
      <c r="AS249" s="13" t="s">
        <v>55</v>
      </c>
      <c r="AT249" s="13" t="s">
        <v>55</v>
      </c>
      <c r="AU249" s="31" t="s">
        <v>55</v>
      </c>
      <c r="AV249" s="13" t="s">
        <v>55</v>
      </c>
      <c r="AW249" s="13" t="s">
        <v>55</v>
      </c>
      <c r="AX249" s="13" t="s">
        <v>55</v>
      </c>
      <c r="AY249" s="31" t="s">
        <v>55</v>
      </c>
      <c r="AZ249" s="13" t="s">
        <v>55</v>
      </c>
      <c r="BA249" s="13" t="s">
        <v>55</v>
      </c>
      <c r="BB249" s="13" t="s">
        <v>55</v>
      </c>
      <c r="BC249" s="31" t="s">
        <v>55</v>
      </c>
      <c r="BD249" s="13" t="s">
        <v>55</v>
      </c>
      <c r="BE249" s="13" t="s">
        <v>55</v>
      </c>
      <c r="BF249" s="33" t="s">
        <v>55</v>
      </c>
    </row>
    <row r="250" spans="1:58" s="1" customFormat="1" x14ac:dyDescent="0.2">
      <c r="A250" s="2" t="s">
        <v>302</v>
      </c>
      <c r="B250" s="3">
        <v>4649929</v>
      </c>
      <c r="C250" s="7" t="s">
        <v>446</v>
      </c>
      <c r="D250" s="7"/>
      <c r="E250" s="8" t="s">
        <v>443</v>
      </c>
      <c r="F250" s="8" t="s">
        <v>439</v>
      </c>
      <c r="G250" s="30">
        <v>26155630.4007423</v>
      </c>
      <c r="H250" s="13">
        <v>23824803.424089499</v>
      </c>
      <c r="I250" s="13" t="s">
        <v>55</v>
      </c>
      <c r="J250" s="13">
        <v>24510569.409612101</v>
      </c>
      <c r="K250" s="30">
        <v>23676010.137581501</v>
      </c>
      <c r="L250" s="13" t="s">
        <v>55</v>
      </c>
      <c r="M250" s="13" t="s">
        <v>55</v>
      </c>
      <c r="N250" s="13" t="s">
        <v>55</v>
      </c>
      <c r="O250" s="30">
        <v>19311644.150353801</v>
      </c>
      <c r="P250" s="13">
        <v>15836587.147317</v>
      </c>
      <c r="Q250" s="13" t="s">
        <v>55</v>
      </c>
      <c r="R250" s="13" t="s">
        <v>55</v>
      </c>
      <c r="S250" s="30">
        <v>15270650.016516101</v>
      </c>
      <c r="T250" s="13" t="s">
        <v>55</v>
      </c>
      <c r="U250" s="13" t="s">
        <v>55</v>
      </c>
      <c r="V250" s="13" t="s">
        <v>55</v>
      </c>
      <c r="W250" s="30">
        <v>12463455.079459701</v>
      </c>
      <c r="X250" s="13" t="s">
        <v>55</v>
      </c>
      <c r="Y250" s="13" t="s">
        <v>55</v>
      </c>
      <c r="Z250" s="13" t="s">
        <v>55</v>
      </c>
      <c r="AA250" s="30">
        <v>12548413.3278006</v>
      </c>
      <c r="AB250" s="13" t="s">
        <v>55</v>
      </c>
      <c r="AC250" s="13" t="s">
        <v>55</v>
      </c>
      <c r="AD250" s="13" t="s">
        <v>55</v>
      </c>
      <c r="AE250" s="30">
        <v>9324526.8004892394</v>
      </c>
      <c r="AF250" s="13" t="s">
        <v>55</v>
      </c>
      <c r="AG250" s="13" t="s">
        <v>55</v>
      </c>
      <c r="AH250" s="13" t="s">
        <v>55</v>
      </c>
      <c r="AI250" s="30">
        <v>8115915.6014169101</v>
      </c>
      <c r="AJ250" s="13" t="s">
        <v>55</v>
      </c>
      <c r="AK250" s="13" t="s">
        <v>55</v>
      </c>
      <c r="AL250" s="13" t="s">
        <v>55</v>
      </c>
      <c r="AM250" s="30">
        <v>7180209.1922185002</v>
      </c>
      <c r="AN250" s="13" t="s">
        <v>55</v>
      </c>
      <c r="AO250" s="13" t="s">
        <v>55</v>
      </c>
      <c r="AP250" s="13" t="s">
        <v>55</v>
      </c>
      <c r="AQ250" s="30">
        <v>7023888.99900892</v>
      </c>
      <c r="AR250" s="13" t="s">
        <v>55</v>
      </c>
      <c r="AS250" s="13" t="s">
        <v>55</v>
      </c>
      <c r="AT250" s="13" t="s">
        <v>55</v>
      </c>
      <c r="AU250" s="30">
        <v>5486341.6198877301</v>
      </c>
      <c r="AV250" s="13" t="s">
        <v>55</v>
      </c>
      <c r="AW250" s="13" t="s">
        <v>55</v>
      </c>
      <c r="AX250" s="13" t="s">
        <v>55</v>
      </c>
      <c r="AY250" s="30">
        <v>3712218.8179638898</v>
      </c>
      <c r="AZ250" s="13" t="s">
        <v>55</v>
      </c>
      <c r="BA250" s="13" t="s">
        <v>55</v>
      </c>
      <c r="BB250" s="13" t="s">
        <v>55</v>
      </c>
      <c r="BC250" s="30">
        <v>3202034.8221044699</v>
      </c>
      <c r="BD250" s="13" t="s">
        <v>55</v>
      </c>
      <c r="BE250" s="13" t="s">
        <v>55</v>
      </c>
      <c r="BF250" s="33" t="s">
        <v>55</v>
      </c>
    </row>
    <row r="251" spans="1:58" s="28" customFormat="1" ht="12.75" x14ac:dyDescent="0.2">
      <c r="A251" s="9" t="s">
        <v>303</v>
      </c>
      <c r="B251" s="26">
        <v>10735009</v>
      </c>
      <c r="C251" s="9" t="s">
        <v>432</v>
      </c>
      <c r="D251" s="9" t="s">
        <v>560</v>
      </c>
      <c r="E251" s="10" t="s">
        <v>434</v>
      </c>
      <c r="F251" s="10" t="s">
        <v>435</v>
      </c>
      <c r="G251" s="32">
        <v>36527685.727541603</v>
      </c>
      <c r="H251" s="27" t="s">
        <v>55</v>
      </c>
      <c r="I251" s="27" t="s">
        <v>55</v>
      </c>
      <c r="J251" s="27" t="s">
        <v>55</v>
      </c>
      <c r="K251" s="32">
        <v>45417601.139690802</v>
      </c>
      <c r="L251" s="27" t="s">
        <v>55</v>
      </c>
      <c r="M251" s="27" t="s">
        <v>55</v>
      </c>
      <c r="N251" s="27" t="s">
        <v>55</v>
      </c>
      <c r="O251" s="32">
        <v>43463295.959317498</v>
      </c>
      <c r="P251" s="27" t="s">
        <v>55</v>
      </c>
      <c r="Q251" s="27" t="s">
        <v>55</v>
      </c>
      <c r="R251" s="27" t="s">
        <v>55</v>
      </c>
      <c r="S251" s="32">
        <v>35863482.744258903</v>
      </c>
      <c r="T251" s="27" t="s">
        <v>55</v>
      </c>
      <c r="U251" s="27" t="s">
        <v>55</v>
      </c>
      <c r="V251" s="27" t="s">
        <v>55</v>
      </c>
      <c r="W251" s="32">
        <v>25781745.350916699</v>
      </c>
      <c r="X251" s="27" t="s">
        <v>55</v>
      </c>
      <c r="Y251" s="27" t="s">
        <v>55</v>
      </c>
      <c r="Z251" s="27" t="s">
        <v>55</v>
      </c>
      <c r="AA251" s="34" t="s">
        <v>55</v>
      </c>
      <c r="AB251" s="27" t="s">
        <v>55</v>
      </c>
      <c r="AC251" s="27" t="s">
        <v>55</v>
      </c>
      <c r="AD251" s="27" t="s">
        <v>55</v>
      </c>
      <c r="AE251" s="34" t="s">
        <v>55</v>
      </c>
      <c r="AF251" s="27" t="s">
        <v>55</v>
      </c>
      <c r="AG251" s="27" t="s">
        <v>55</v>
      </c>
      <c r="AH251" s="27" t="s">
        <v>55</v>
      </c>
      <c r="AI251" s="34" t="s">
        <v>55</v>
      </c>
      <c r="AJ251" s="27" t="s">
        <v>55</v>
      </c>
      <c r="AK251" s="27" t="s">
        <v>55</v>
      </c>
      <c r="AL251" s="27" t="s">
        <v>55</v>
      </c>
      <c r="AM251" s="34" t="s">
        <v>55</v>
      </c>
      <c r="AN251" s="27" t="s">
        <v>55</v>
      </c>
      <c r="AO251" s="27" t="s">
        <v>55</v>
      </c>
      <c r="AP251" s="27" t="s">
        <v>55</v>
      </c>
      <c r="AQ251" s="34" t="s">
        <v>55</v>
      </c>
      <c r="AR251" s="27" t="s">
        <v>55</v>
      </c>
      <c r="AS251" s="27" t="s">
        <v>55</v>
      </c>
      <c r="AT251" s="27" t="s">
        <v>55</v>
      </c>
      <c r="AU251" s="34" t="s">
        <v>55</v>
      </c>
      <c r="AV251" s="27" t="s">
        <v>55</v>
      </c>
      <c r="AW251" s="27" t="s">
        <v>55</v>
      </c>
      <c r="AX251" s="27" t="s">
        <v>55</v>
      </c>
      <c r="AY251" s="34" t="s">
        <v>55</v>
      </c>
      <c r="AZ251" s="27" t="s">
        <v>55</v>
      </c>
      <c r="BA251" s="27" t="s">
        <v>55</v>
      </c>
      <c r="BB251" s="27" t="s">
        <v>55</v>
      </c>
      <c r="BC251" s="34" t="s">
        <v>55</v>
      </c>
      <c r="BD251" s="27" t="s">
        <v>55</v>
      </c>
      <c r="BE251" s="27" t="s">
        <v>55</v>
      </c>
      <c r="BF251" s="33" t="s">
        <v>55</v>
      </c>
    </row>
    <row r="252" spans="1:58" s="1" customFormat="1" ht="12.75" x14ac:dyDescent="0.2">
      <c r="A252" s="2" t="s">
        <v>304</v>
      </c>
      <c r="B252" s="3">
        <v>4429481</v>
      </c>
      <c r="C252" s="2" t="s">
        <v>432</v>
      </c>
      <c r="D252" s="2" t="s">
        <v>561</v>
      </c>
      <c r="E252" s="4" t="s">
        <v>434</v>
      </c>
      <c r="F252" s="4" t="s">
        <v>435</v>
      </c>
      <c r="G252" s="30">
        <v>10321119.0048135</v>
      </c>
      <c r="H252" s="13" t="s">
        <v>55</v>
      </c>
      <c r="I252" s="13" t="s">
        <v>55</v>
      </c>
      <c r="J252" s="13" t="s">
        <v>55</v>
      </c>
      <c r="K252" s="30">
        <v>11608745.867833599</v>
      </c>
      <c r="L252" s="13" t="s">
        <v>55</v>
      </c>
      <c r="M252" s="13" t="s">
        <v>55</v>
      </c>
      <c r="N252" s="13" t="s">
        <v>55</v>
      </c>
      <c r="O252" s="30">
        <v>11657347.5170787</v>
      </c>
      <c r="P252" s="13" t="s">
        <v>55</v>
      </c>
      <c r="Q252" s="13" t="s">
        <v>55</v>
      </c>
      <c r="R252" s="13" t="s">
        <v>55</v>
      </c>
      <c r="S252" s="30">
        <v>10875557.598127199</v>
      </c>
      <c r="T252" s="13" t="s">
        <v>55</v>
      </c>
      <c r="U252" s="13" t="s">
        <v>55</v>
      </c>
      <c r="V252" s="13" t="s">
        <v>55</v>
      </c>
      <c r="W252" s="30">
        <v>10959082.9783212</v>
      </c>
      <c r="X252" s="13" t="s">
        <v>55</v>
      </c>
      <c r="Y252" s="13" t="s">
        <v>55</v>
      </c>
      <c r="Z252" s="13" t="s">
        <v>55</v>
      </c>
      <c r="AA252" s="30">
        <v>10326714.1561775</v>
      </c>
      <c r="AB252" s="13" t="s">
        <v>55</v>
      </c>
      <c r="AC252" s="13" t="s">
        <v>55</v>
      </c>
      <c r="AD252" s="13" t="s">
        <v>55</v>
      </c>
      <c r="AE252" s="30">
        <v>8763869.0553277191</v>
      </c>
      <c r="AF252" s="13" t="s">
        <v>55</v>
      </c>
      <c r="AG252" s="13" t="s">
        <v>55</v>
      </c>
      <c r="AH252" s="13" t="s">
        <v>55</v>
      </c>
      <c r="AI252" s="30">
        <v>7991201.7557369499</v>
      </c>
      <c r="AJ252" s="13" t="s">
        <v>55</v>
      </c>
      <c r="AK252" s="13" t="s">
        <v>55</v>
      </c>
      <c r="AL252" s="13" t="s">
        <v>55</v>
      </c>
      <c r="AM252" s="30">
        <v>6533542.90131409</v>
      </c>
      <c r="AN252" s="13" t="s">
        <v>55</v>
      </c>
      <c r="AO252" s="13" t="s">
        <v>55</v>
      </c>
      <c r="AP252" s="13" t="s">
        <v>55</v>
      </c>
      <c r="AQ252" s="30">
        <v>5842661.2157251397</v>
      </c>
      <c r="AR252" s="13" t="s">
        <v>55</v>
      </c>
      <c r="AS252" s="13" t="s">
        <v>55</v>
      </c>
      <c r="AT252" s="13" t="s">
        <v>55</v>
      </c>
      <c r="AU252" s="30">
        <v>5182693.0232558101</v>
      </c>
      <c r="AV252" s="13" t="s">
        <v>55</v>
      </c>
      <c r="AW252" s="13" t="s">
        <v>55</v>
      </c>
      <c r="AX252" s="13" t="s">
        <v>55</v>
      </c>
      <c r="AY252" s="30">
        <v>4264408.2675852804</v>
      </c>
      <c r="AZ252" s="13" t="s">
        <v>55</v>
      </c>
      <c r="BA252" s="13" t="s">
        <v>55</v>
      </c>
      <c r="BB252" s="13" t="s">
        <v>55</v>
      </c>
      <c r="BC252" s="31" t="s">
        <v>55</v>
      </c>
      <c r="BD252" s="13" t="s">
        <v>55</v>
      </c>
      <c r="BE252" s="13" t="s">
        <v>55</v>
      </c>
      <c r="BF252" s="33" t="s">
        <v>55</v>
      </c>
    </row>
    <row r="253" spans="1:58" s="1" customFormat="1" ht="12.75" x14ac:dyDescent="0.2">
      <c r="A253" s="2" t="s">
        <v>305</v>
      </c>
      <c r="B253" s="3">
        <v>4316795</v>
      </c>
      <c r="C253" s="2" t="s">
        <v>541</v>
      </c>
      <c r="D253" s="2"/>
      <c r="E253" s="4" t="s">
        <v>434</v>
      </c>
      <c r="F253" s="4" t="s">
        <v>457</v>
      </c>
      <c r="G253" s="30">
        <v>25303140.5497883</v>
      </c>
      <c r="H253" s="13" t="s">
        <v>55</v>
      </c>
      <c r="I253" s="13" t="s">
        <v>55</v>
      </c>
      <c r="J253" s="13" t="s">
        <v>55</v>
      </c>
      <c r="K253" s="30">
        <v>29820322.230267901</v>
      </c>
      <c r="L253" s="13" t="s">
        <v>55</v>
      </c>
      <c r="M253" s="13" t="s">
        <v>55</v>
      </c>
      <c r="N253" s="13" t="s">
        <v>55</v>
      </c>
      <c r="O253" s="30">
        <v>30075658.487271398</v>
      </c>
      <c r="P253" s="13" t="s">
        <v>55</v>
      </c>
      <c r="Q253" s="13" t="s">
        <v>55</v>
      </c>
      <c r="R253" s="13" t="s">
        <v>55</v>
      </c>
      <c r="S253" s="30">
        <v>26956814.1148085</v>
      </c>
      <c r="T253" s="13" t="s">
        <v>55</v>
      </c>
      <c r="U253" s="13" t="s">
        <v>55</v>
      </c>
      <c r="V253" s="13" t="s">
        <v>55</v>
      </c>
      <c r="W253" s="30">
        <v>25277084.054262299</v>
      </c>
      <c r="X253" s="13" t="s">
        <v>55</v>
      </c>
      <c r="Y253" s="13" t="s">
        <v>55</v>
      </c>
      <c r="Z253" s="13" t="s">
        <v>55</v>
      </c>
      <c r="AA253" s="30">
        <v>27400883.858176999</v>
      </c>
      <c r="AB253" s="13" t="s">
        <v>55</v>
      </c>
      <c r="AC253" s="13" t="s">
        <v>55</v>
      </c>
      <c r="AD253" s="13">
        <v>23065419.048724599</v>
      </c>
      <c r="AE253" s="30">
        <v>21957697.963882301</v>
      </c>
      <c r="AF253" s="13" t="s">
        <v>55</v>
      </c>
      <c r="AG253" s="13" t="s">
        <v>55</v>
      </c>
      <c r="AH253" s="13" t="s">
        <v>55</v>
      </c>
      <c r="AI253" s="31" t="s">
        <v>55</v>
      </c>
      <c r="AJ253" s="13" t="s">
        <v>55</v>
      </c>
      <c r="AK253" s="13" t="s">
        <v>55</v>
      </c>
      <c r="AL253" s="13" t="s">
        <v>55</v>
      </c>
      <c r="AM253" s="31" t="s">
        <v>55</v>
      </c>
      <c r="AN253" s="13" t="s">
        <v>55</v>
      </c>
      <c r="AO253" s="13" t="s">
        <v>55</v>
      </c>
      <c r="AP253" s="13" t="s">
        <v>55</v>
      </c>
      <c r="AQ253" s="31" t="s">
        <v>55</v>
      </c>
      <c r="AR253" s="13" t="s">
        <v>55</v>
      </c>
      <c r="AS253" s="13" t="s">
        <v>55</v>
      </c>
      <c r="AT253" s="13" t="s">
        <v>55</v>
      </c>
      <c r="AU253" s="31" t="s">
        <v>55</v>
      </c>
      <c r="AV253" s="13" t="s">
        <v>55</v>
      </c>
      <c r="AW253" s="13" t="s">
        <v>55</v>
      </c>
      <c r="AX253" s="13" t="s">
        <v>55</v>
      </c>
      <c r="AY253" s="31" t="s">
        <v>55</v>
      </c>
      <c r="AZ253" s="13" t="s">
        <v>55</v>
      </c>
      <c r="BA253" s="13" t="s">
        <v>55</v>
      </c>
      <c r="BB253" s="13" t="s">
        <v>55</v>
      </c>
      <c r="BC253" s="31" t="s">
        <v>55</v>
      </c>
      <c r="BD253" s="13" t="s">
        <v>55</v>
      </c>
      <c r="BE253" s="13" t="s">
        <v>55</v>
      </c>
      <c r="BF253" s="33" t="s">
        <v>55</v>
      </c>
    </row>
    <row r="254" spans="1:58" s="1" customFormat="1" ht="12.75" x14ac:dyDescent="0.2">
      <c r="A254" s="2" t="s">
        <v>306</v>
      </c>
      <c r="B254" s="3">
        <v>6213730</v>
      </c>
      <c r="C254" s="2" t="s">
        <v>562</v>
      </c>
      <c r="D254" s="2"/>
      <c r="E254" s="4" t="s">
        <v>434</v>
      </c>
      <c r="F254" s="4" t="s">
        <v>483</v>
      </c>
      <c r="G254" s="30">
        <v>8552117.0909934491</v>
      </c>
      <c r="H254" s="13" t="s">
        <v>55</v>
      </c>
      <c r="I254" s="13" t="s">
        <v>55</v>
      </c>
      <c r="J254" s="13" t="s">
        <v>55</v>
      </c>
      <c r="K254" s="30">
        <v>8661920.9457544908</v>
      </c>
      <c r="L254" s="13" t="s">
        <v>55</v>
      </c>
      <c r="M254" s="13" t="s">
        <v>55</v>
      </c>
      <c r="N254" s="13" t="s">
        <v>55</v>
      </c>
      <c r="O254" s="30">
        <v>8029336.15170174</v>
      </c>
      <c r="P254" s="13" t="s">
        <v>55</v>
      </c>
      <c r="Q254" s="13" t="s">
        <v>55</v>
      </c>
      <c r="R254" s="13" t="s">
        <v>55</v>
      </c>
      <c r="S254" s="30">
        <v>6385010.9868014799</v>
      </c>
      <c r="T254" s="13" t="s">
        <v>55</v>
      </c>
      <c r="U254" s="13" t="s">
        <v>55</v>
      </c>
      <c r="V254" s="13" t="s">
        <v>55</v>
      </c>
      <c r="W254" s="30">
        <v>5798252.0319292797</v>
      </c>
      <c r="X254" s="13" t="s">
        <v>55</v>
      </c>
      <c r="Y254" s="13" t="s">
        <v>55</v>
      </c>
      <c r="Z254" s="13" t="s">
        <v>55</v>
      </c>
      <c r="AA254" s="30">
        <v>5371290.5159297297</v>
      </c>
      <c r="AB254" s="13" t="s">
        <v>55</v>
      </c>
      <c r="AC254" s="13" t="s">
        <v>55</v>
      </c>
      <c r="AD254" s="13" t="s">
        <v>55</v>
      </c>
      <c r="AE254" s="30">
        <v>4827354.3420390002</v>
      </c>
      <c r="AF254" s="13" t="s">
        <v>55</v>
      </c>
      <c r="AG254" s="13" t="s">
        <v>55</v>
      </c>
      <c r="AH254" s="13" t="s">
        <v>55</v>
      </c>
      <c r="AI254" s="31" t="s">
        <v>55</v>
      </c>
      <c r="AJ254" s="13" t="s">
        <v>55</v>
      </c>
      <c r="AK254" s="13" t="s">
        <v>55</v>
      </c>
      <c r="AL254" s="13" t="s">
        <v>55</v>
      </c>
      <c r="AM254" s="31" t="s">
        <v>55</v>
      </c>
      <c r="AN254" s="13" t="s">
        <v>55</v>
      </c>
      <c r="AO254" s="13" t="s">
        <v>55</v>
      </c>
      <c r="AP254" s="13" t="s">
        <v>55</v>
      </c>
      <c r="AQ254" s="31" t="s">
        <v>55</v>
      </c>
      <c r="AR254" s="13" t="s">
        <v>55</v>
      </c>
      <c r="AS254" s="13" t="s">
        <v>55</v>
      </c>
      <c r="AT254" s="13" t="s">
        <v>55</v>
      </c>
      <c r="AU254" s="31" t="s">
        <v>55</v>
      </c>
      <c r="AV254" s="13" t="s">
        <v>55</v>
      </c>
      <c r="AW254" s="13" t="s">
        <v>55</v>
      </c>
      <c r="AX254" s="13" t="s">
        <v>55</v>
      </c>
      <c r="AY254" s="31" t="s">
        <v>55</v>
      </c>
      <c r="AZ254" s="13" t="s">
        <v>55</v>
      </c>
      <c r="BA254" s="13" t="s">
        <v>55</v>
      </c>
      <c r="BB254" s="13" t="s">
        <v>55</v>
      </c>
      <c r="BC254" s="31" t="s">
        <v>55</v>
      </c>
      <c r="BD254" s="13" t="s">
        <v>55</v>
      </c>
      <c r="BE254" s="13" t="s">
        <v>55</v>
      </c>
      <c r="BF254" s="33" t="s">
        <v>55</v>
      </c>
    </row>
    <row r="255" spans="1:58" x14ac:dyDescent="0.2">
      <c r="A255" s="18" t="s">
        <v>307</v>
      </c>
      <c r="B255" s="18">
        <v>4307133</v>
      </c>
      <c r="C255" s="19" t="s">
        <v>445</v>
      </c>
      <c r="D255" s="19"/>
      <c r="E255" s="20" t="s">
        <v>447</v>
      </c>
      <c r="F255" s="20" t="s">
        <v>439</v>
      </c>
      <c r="G255" s="30">
        <v>20009323.0586325</v>
      </c>
      <c r="H255" s="13" t="s">
        <v>55</v>
      </c>
      <c r="I255" s="13" t="s">
        <v>55</v>
      </c>
      <c r="J255" s="13" t="s">
        <v>55</v>
      </c>
      <c r="K255" s="30">
        <v>21275289.330352899</v>
      </c>
      <c r="L255" s="13" t="s">
        <v>55</v>
      </c>
      <c r="M255" s="13" t="s">
        <v>55</v>
      </c>
      <c r="N255" s="13" t="s">
        <v>55</v>
      </c>
      <c r="O255" s="30">
        <v>22432336.029164001</v>
      </c>
      <c r="P255" s="13" t="s">
        <v>55</v>
      </c>
      <c r="Q255" s="13" t="s">
        <v>55</v>
      </c>
      <c r="R255" s="13" t="s">
        <v>55</v>
      </c>
      <c r="S255" s="30">
        <v>18356948.685174301</v>
      </c>
      <c r="T255" s="13" t="s">
        <v>55</v>
      </c>
      <c r="U255" s="13" t="s">
        <v>55</v>
      </c>
      <c r="V255" s="13" t="s">
        <v>55</v>
      </c>
      <c r="W255" s="30">
        <v>17533537.810605299</v>
      </c>
      <c r="X255" s="13" t="s">
        <v>55</v>
      </c>
      <c r="Y255" s="13" t="s">
        <v>55</v>
      </c>
      <c r="Z255" s="13" t="s">
        <v>55</v>
      </c>
      <c r="AA255" s="30">
        <v>17869977.1005271</v>
      </c>
      <c r="AB255" s="13" t="s">
        <v>55</v>
      </c>
      <c r="AC255" s="13" t="s">
        <v>55</v>
      </c>
      <c r="AD255" s="13" t="s">
        <v>55</v>
      </c>
      <c r="AE255" s="30">
        <v>15612153.8240161</v>
      </c>
      <c r="AF255" s="13" t="s">
        <v>55</v>
      </c>
      <c r="AG255" s="13" t="s">
        <v>55</v>
      </c>
      <c r="AH255" s="13" t="s">
        <v>55</v>
      </c>
      <c r="AI255" s="30">
        <v>16825536.577853099</v>
      </c>
      <c r="AJ255" s="13" t="s">
        <v>55</v>
      </c>
      <c r="AK255" s="13" t="s">
        <v>55</v>
      </c>
      <c r="AL255" s="13" t="s">
        <v>55</v>
      </c>
      <c r="AM255" s="30">
        <v>15236275.122391099</v>
      </c>
      <c r="AN255" s="13" t="s">
        <v>55</v>
      </c>
      <c r="AO255" s="13" t="s">
        <v>55</v>
      </c>
      <c r="AP255" s="13" t="s">
        <v>55</v>
      </c>
      <c r="AQ255" s="30">
        <v>13961864.717542101</v>
      </c>
      <c r="AR255" s="13" t="s">
        <v>55</v>
      </c>
      <c r="AS255" s="13" t="s">
        <v>55</v>
      </c>
      <c r="AT255" s="13" t="s">
        <v>55</v>
      </c>
      <c r="AU255" s="30">
        <v>12327305.3728949</v>
      </c>
      <c r="AV255" s="13" t="s">
        <v>55</v>
      </c>
      <c r="AW255" s="13" t="s">
        <v>55</v>
      </c>
      <c r="AX255" s="13" t="s">
        <v>55</v>
      </c>
      <c r="AY255" s="30">
        <v>12574524.1534773</v>
      </c>
      <c r="AZ255" s="13" t="s">
        <v>55</v>
      </c>
      <c r="BA255" s="13" t="s">
        <v>55</v>
      </c>
      <c r="BB255" s="13" t="s">
        <v>55</v>
      </c>
      <c r="BC255" s="30">
        <v>9398646.4799394608</v>
      </c>
      <c r="BD255" s="13" t="s">
        <v>55</v>
      </c>
      <c r="BE255" s="13" t="s">
        <v>55</v>
      </c>
      <c r="BF255" s="14">
        <v>6418206.8568639997</v>
      </c>
    </row>
    <row r="256" spans="1:58" s="1" customFormat="1" ht="12.75" x14ac:dyDescent="0.2">
      <c r="A256" s="2" t="s">
        <v>308</v>
      </c>
      <c r="B256" s="3">
        <v>4396995</v>
      </c>
      <c r="C256" s="2" t="s">
        <v>432</v>
      </c>
      <c r="D256" s="2" t="s">
        <v>563</v>
      </c>
      <c r="E256" s="4" t="s">
        <v>434</v>
      </c>
      <c r="F256" s="4" t="s">
        <v>435</v>
      </c>
      <c r="G256" s="30">
        <v>8481768.5437568892</v>
      </c>
      <c r="H256" s="13" t="s">
        <v>55</v>
      </c>
      <c r="I256" s="13" t="s">
        <v>55</v>
      </c>
      <c r="J256" s="13" t="s">
        <v>55</v>
      </c>
      <c r="K256" s="30">
        <v>12218393.256304501</v>
      </c>
      <c r="L256" s="13" t="s">
        <v>55</v>
      </c>
      <c r="M256" s="13" t="s">
        <v>55</v>
      </c>
      <c r="N256" s="13" t="s">
        <v>55</v>
      </c>
      <c r="O256" s="30">
        <v>12546621.1745244</v>
      </c>
      <c r="P256" s="13" t="s">
        <v>55</v>
      </c>
      <c r="Q256" s="13" t="s">
        <v>55</v>
      </c>
      <c r="R256" s="13" t="s">
        <v>55</v>
      </c>
      <c r="S256" s="30">
        <v>9843152.8529779203</v>
      </c>
      <c r="T256" s="13" t="s">
        <v>55</v>
      </c>
      <c r="U256" s="13" t="s">
        <v>55</v>
      </c>
      <c r="V256" s="13" t="s">
        <v>55</v>
      </c>
      <c r="W256" s="30">
        <v>7797513.7037090901</v>
      </c>
      <c r="X256" s="13" t="s">
        <v>55</v>
      </c>
      <c r="Y256" s="13" t="s">
        <v>55</v>
      </c>
      <c r="Z256" s="13" t="s">
        <v>55</v>
      </c>
      <c r="AA256" s="30">
        <v>6942227.2426883103</v>
      </c>
      <c r="AB256" s="13" t="s">
        <v>55</v>
      </c>
      <c r="AC256" s="13" t="s">
        <v>55</v>
      </c>
      <c r="AD256" s="13" t="s">
        <v>55</v>
      </c>
      <c r="AE256" s="30">
        <v>4102019.28196273</v>
      </c>
      <c r="AF256" s="13" t="s">
        <v>55</v>
      </c>
      <c r="AG256" s="13" t="s">
        <v>55</v>
      </c>
      <c r="AH256" s="13" t="s">
        <v>55</v>
      </c>
      <c r="AI256" s="30">
        <v>2421585.86169721</v>
      </c>
      <c r="AJ256" s="13" t="s">
        <v>55</v>
      </c>
      <c r="AK256" s="13" t="s">
        <v>55</v>
      </c>
      <c r="AL256" s="13" t="s">
        <v>55</v>
      </c>
      <c r="AM256" s="30">
        <v>2444323.9500128799</v>
      </c>
      <c r="AN256" s="13" t="s">
        <v>55</v>
      </c>
      <c r="AO256" s="13" t="s">
        <v>55</v>
      </c>
      <c r="AP256" s="13" t="s">
        <v>55</v>
      </c>
      <c r="AQ256" s="30">
        <v>1825794.6812025099</v>
      </c>
      <c r="AR256" s="13" t="s">
        <v>55</v>
      </c>
      <c r="AS256" s="13" t="s">
        <v>55</v>
      </c>
      <c r="AT256" s="13" t="s">
        <v>55</v>
      </c>
      <c r="AU256" s="31" t="s">
        <v>55</v>
      </c>
      <c r="AV256" s="13" t="s">
        <v>55</v>
      </c>
      <c r="AW256" s="13" t="s">
        <v>55</v>
      </c>
      <c r="AX256" s="13" t="s">
        <v>55</v>
      </c>
      <c r="AY256" s="31" t="s">
        <v>55</v>
      </c>
      <c r="AZ256" s="13" t="s">
        <v>55</v>
      </c>
      <c r="BA256" s="13" t="s">
        <v>55</v>
      </c>
      <c r="BB256" s="13" t="s">
        <v>55</v>
      </c>
      <c r="BC256" s="31" t="s">
        <v>55</v>
      </c>
      <c r="BD256" s="13" t="s">
        <v>55</v>
      </c>
      <c r="BE256" s="13" t="s">
        <v>55</v>
      </c>
      <c r="BF256" s="33" t="s">
        <v>55</v>
      </c>
    </row>
    <row r="257" spans="1:58" s="1" customFormat="1" x14ac:dyDescent="0.2">
      <c r="A257" s="2" t="s">
        <v>309</v>
      </c>
      <c r="B257" s="3">
        <v>4307403</v>
      </c>
      <c r="C257" s="7" t="s">
        <v>445</v>
      </c>
      <c r="D257" s="7"/>
      <c r="E257" s="8" t="s">
        <v>447</v>
      </c>
      <c r="F257" s="8" t="s">
        <v>439</v>
      </c>
      <c r="G257" s="30">
        <v>22239987.386185698</v>
      </c>
      <c r="H257" s="13" t="s">
        <v>55</v>
      </c>
      <c r="I257" s="13" t="s">
        <v>55</v>
      </c>
      <c r="J257" s="13" t="s">
        <v>55</v>
      </c>
      <c r="K257" s="30">
        <v>26375474.2939899</v>
      </c>
      <c r="L257" s="13" t="s">
        <v>55</v>
      </c>
      <c r="M257" s="13" t="s">
        <v>55</v>
      </c>
      <c r="N257" s="13" t="s">
        <v>55</v>
      </c>
      <c r="O257" s="30">
        <v>24146791.042490002</v>
      </c>
      <c r="P257" s="13" t="s">
        <v>55</v>
      </c>
      <c r="Q257" s="13" t="s">
        <v>55</v>
      </c>
      <c r="R257" s="13" t="s">
        <v>55</v>
      </c>
      <c r="S257" s="30">
        <v>23510399.977021102</v>
      </c>
      <c r="T257" s="13" t="s">
        <v>55</v>
      </c>
      <c r="U257" s="13" t="s">
        <v>55</v>
      </c>
      <c r="V257" s="13" t="s">
        <v>55</v>
      </c>
      <c r="W257" s="30">
        <v>22776826.555389199</v>
      </c>
      <c r="X257" s="13" t="s">
        <v>55</v>
      </c>
      <c r="Y257" s="13" t="s">
        <v>55</v>
      </c>
      <c r="Z257" s="13" t="s">
        <v>55</v>
      </c>
      <c r="AA257" s="30">
        <v>28391467.8715785</v>
      </c>
      <c r="AB257" s="13" t="s">
        <v>55</v>
      </c>
      <c r="AC257" s="13" t="s">
        <v>55</v>
      </c>
      <c r="AD257" s="13" t="s">
        <v>55</v>
      </c>
      <c r="AE257" s="30">
        <v>23704794.4456436</v>
      </c>
      <c r="AF257" s="13" t="s">
        <v>55</v>
      </c>
      <c r="AG257" s="13" t="s">
        <v>55</v>
      </c>
      <c r="AH257" s="13" t="s">
        <v>55</v>
      </c>
      <c r="AI257" s="30">
        <v>21859702.602802999</v>
      </c>
      <c r="AJ257" s="13" t="s">
        <v>55</v>
      </c>
      <c r="AK257" s="13" t="s">
        <v>55</v>
      </c>
      <c r="AL257" s="13" t="s">
        <v>55</v>
      </c>
      <c r="AM257" s="30">
        <v>24690210.3195053</v>
      </c>
      <c r="AN257" s="13" t="s">
        <v>55</v>
      </c>
      <c r="AO257" s="13" t="s">
        <v>55</v>
      </c>
      <c r="AP257" s="13" t="s">
        <v>55</v>
      </c>
      <c r="AQ257" s="30">
        <v>23693447.307565201</v>
      </c>
      <c r="AR257" s="13" t="s">
        <v>55</v>
      </c>
      <c r="AS257" s="13" t="s">
        <v>55</v>
      </c>
      <c r="AT257" s="13" t="s">
        <v>55</v>
      </c>
      <c r="AU257" s="30">
        <v>20989988.1315156</v>
      </c>
      <c r="AV257" s="13" t="s">
        <v>55</v>
      </c>
      <c r="AW257" s="13" t="s">
        <v>55</v>
      </c>
      <c r="AX257" s="13" t="s">
        <v>55</v>
      </c>
      <c r="AY257" s="30">
        <v>19226271.014239602</v>
      </c>
      <c r="AZ257" s="13" t="s">
        <v>55</v>
      </c>
      <c r="BA257" s="13" t="s">
        <v>55</v>
      </c>
      <c r="BB257" s="13" t="s">
        <v>55</v>
      </c>
      <c r="BC257" s="30">
        <v>15288773.656321</v>
      </c>
      <c r="BD257" s="13" t="s">
        <v>55</v>
      </c>
      <c r="BE257" s="13" t="s">
        <v>55</v>
      </c>
      <c r="BF257" s="33" t="s">
        <v>55</v>
      </c>
    </row>
    <row r="258" spans="1:58" s="1" customFormat="1" x14ac:dyDescent="0.2">
      <c r="A258" s="2" t="s">
        <v>310</v>
      </c>
      <c r="B258" s="3">
        <v>4794993</v>
      </c>
      <c r="C258" s="7" t="s">
        <v>445</v>
      </c>
      <c r="D258" s="7"/>
      <c r="E258" s="8" t="s">
        <v>434</v>
      </c>
      <c r="F258" s="8" t="s">
        <v>439</v>
      </c>
      <c r="G258" s="30">
        <v>10606867.569448501</v>
      </c>
      <c r="H258" s="13">
        <v>10380043.2930858</v>
      </c>
      <c r="I258" s="13" t="s">
        <v>55</v>
      </c>
      <c r="J258" s="13">
        <v>11996834.177195201</v>
      </c>
      <c r="K258" s="30">
        <v>11467191.701035799</v>
      </c>
      <c r="L258" s="13" t="s">
        <v>55</v>
      </c>
      <c r="M258" s="13" t="s">
        <v>55</v>
      </c>
      <c r="N258" s="13" t="s">
        <v>55</v>
      </c>
      <c r="O258" s="30">
        <v>10606035.290874001</v>
      </c>
      <c r="P258" s="13" t="s">
        <v>55</v>
      </c>
      <c r="Q258" s="13">
        <v>9921715.6689268593</v>
      </c>
      <c r="R258" s="13">
        <v>9436963.5696130991</v>
      </c>
      <c r="S258" s="30">
        <v>9530386.7641356308</v>
      </c>
      <c r="T258" s="13">
        <v>9070712.3670956902</v>
      </c>
      <c r="U258" s="13">
        <v>9600084.3113842197</v>
      </c>
      <c r="V258" s="13" t="s">
        <v>55</v>
      </c>
      <c r="W258" s="30">
        <v>9341077.6858542804</v>
      </c>
      <c r="X258" s="13" t="s">
        <v>55</v>
      </c>
      <c r="Y258" s="13" t="s">
        <v>55</v>
      </c>
      <c r="Z258" s="13" t="s">
        <v>55</v>
      </c>
      <c r="AA258" s="30">
        <v>10119066.5006839</v>
      </c>
      <c r="AB258" s="13" t="s">
        <v>55</v>
      </c>
      <c r="AC258" s="13" t="s">
        <v>55</v>
      </c>
      <c r="AD258" s="13" t="s">
        <v>55</v>
      </c>
      <c r="AE258" s="30">
        <v>9242829.9877689108</v>
      </c>
      <c r="AF258" s="13" t="s">
        <v>55</v>
      </c>
      <c r="AG258" s="13" t="s">
        <v>55</v>
      </c>
      <c r="AH258" s="13" t="s">
        <v>55</v>
      </c>
      <c r="AI258" s="30">
        <v>8893473.1249037404</v>
      </c>
      <c r="AJ258" s="13" t="s">
        <v>55</v>
      </c>
      <c r="AK258" s="13" t="s">
        <v>55</v>
      </c>
      <c r="AL258" s="13" t="s">
        <v>55</v>
      </c>
      <c r="AM258" s="30">
        <v>6191874.8389590299</v>
      </c>
      <c r="AN258" s="13" t="s">
        <v>55</v>
      </c>
      <c r="AO258" s="13" t="s">
        <v>55</v>
      </c>
      <c r="AP258" s="13" t="s">
        <v>55</v>
      </c>
      <c r="AQ258" s="30">
        <v>5514307.2348860297</v>
      </c>
      <c r="AR258" s="13" t="s">
        <v>55</v>
      </c>
      <c r="AS258" s="13" t="s">
        <v>55</v>
      </c>
      <c r="AT258" s="13" t="s">
        <v>55</v>
      </c>
      <c r="AU258" s="30">
        <v>3632867.6824378502</v>
      </c>
      <c r="AV258" s="13" t="s">
        <v>55</v>
      </c>
      <c r="AW258" s="13" t="s">
        <v>55</v>
      </c>
      <c r="AX258" s="13" t="s">
        <v>55</v>
      </c>
      <c r="AY258" s="30">
        <v>2725105.8054069402</v>
      </c>
      <c r="AZ258" s="13" t="s">
        <v>55</v>
      </c>
      <c r="BA258" s="13" t="s">
        <v>55</v>
      </c>
      <c r="BB258" s="13" t="s">
        <v>55</v>
      </c>
      <c r="BC258" s="30">
        <v>2365708.70552612</v>
      </c>
      <c r="BD258" s="13" t="s">
        <v>55</v>
      </c>
      <c r="BE258" s="13" t="s">
        <v>55</v>
      </c>
      <c r="BF258" s="33" t="s">
        <v>55</v>
      </c>
    </row>
    <row r="259" spans="1:58" s="1" customFormat="1" x14ac:dyDescent="0.2">
      <c r="A259" s="2" t="s">
        <v>311</v>
      </c>
      <c r="B259" s="3">
        <v>4311276</v>
      </c>
      <c r="C259" s="7" t="s">
        <v>446</v>
      </c>
      <c r="D259" s="7"/>
      <c r="E259" s="8" t="s">
        <v>447</v>
      </c>
      <c r="F259" s="8" t="s">
        <v>439</v>
      </c>
      <c r="G259" s="30">
        <v>20698330.916893799</v>
      </c>
      <c r="H259" s="13" t="s">
        <v>55</v>
      </c>
      <c r="I259" s="13">
        <v>21321030.7047005</v>
      </c>
      <c r="J259" s="13" t="s">
        <v>55</v>
      </c>
      <c r="K259" s="30">
        <v>23192141.642791901</v>
      </c>
      <c r="L259" s="13" t="s">
        <v>55</v>
      </c>
      <c r="M259" s="13" t="s">
        <v>55</v>
      </c>
      <c r="N259" s="13" t="s">
        <v>55</v>
      </c>
      <c r="O259" s="30">
        <v>21896177.894188602</v>
      </c>
      <c r="P259" s="13" t="s">
        <v>55</v>
      </c>
      <c r="Q259" s="13">
        <v>19948334.725308899</v>
      </c>
      <c r="R259" s="13" t="s">
        <v>55</v>
      </c>
      <c r="S259" s="30">
        <v>20126417.7282454</v>
      </c>
      <c r="T259" s="13" t="s">
        <v>55</v>
      </c>
      <c r="U259" s="13" t="s">
        <v>55</v>
      </c>
      <c r="V259" s="13" t="s">
        <v>55</v>
      </c>
      <c r="W259" s="30">
        <v>21995732.585021202</v>
      </c>
      <c r="X259" s="13" t="s">
        <v>55</v>
      </c>
      <c r="Y259" s="13">
        <v>21854325.769707199</v>
      </c>
      <c r="Z259" s="13" t="s">
        <v>55</v>
      </c>
      <c r="AA259" s="30">
        <v>22367622.758080099</v>
      </c>
      <c r="AB259" s="13" t="s">
        <v>55</v>
      </c>
      <c r="AC259" s="13" t="s">
        <v>55</v>
      </c>
      <c r="AD259" s="13" t="s">
        <v>55</v>
      </c>
      <c r="AE259" s="30">
        <v>17497101.8058853</v>
      </c>
      <c r="AF259" s="13">
        <v>16061255.322338801</v>
      </c>
      <c r="AG259" s="13">
        <v>15801109.239400201</v>
      </c>
      <c r="AH259" s="13">
        <v>13257760.890805</v>
      </c>
      <c r="AI259" s="30">
        <v>14887878.3305098</v>
      </c>
      <c r="AJ259" s="13" t="s">
        <v>55</v>
      </c>
      <c r="AK259" s="13" t="s">
        <v>55</v>
      </c>
      <c r="AL259" s="13" t="s">
        <v>55</v>
      </c>
      <c r="AM259" s="30">
        <v>15069607.8652409</v>
      </c>
      <c r="AN259" s="13" t="s">
        <v>55</v>
      </c>
      <c r="AO259" s="13" t="s">
        <v>55</v>
      </c>
      <c r="AP259" s="13" t="s">
        <v>55</v>
      </c>
      <c r="AQ259" s="30">
        <v>14465190.617773401</v>
      </c>
      <c r="AR259" s="13" t="s">
        <v>55</v>
      </c>
      <c r="AS259" s="13" t="s">
        <v>55</v>
      </c>
      <c r="AT259" s="13" t="s">
        <v>55</v>
      </c>
      <c r="AU259" s="30">
        <v>11776207.3777065</v>
      </c>
      <c r="AV259" s="13" t="s">
        <v>55</v>
      </c>
      <c r="AW259" s="13" t="s">
        <v>55</v>
      </c>
      <c r="AX259" s="13" t="s">
        <v>55</v>
      </c>
      <c r="AY259" s="30">
        <v>10694417.4749575</v>
      </c>
      <c r="AZ259" s="13" t="s">
        <v>55</v>
      </c>
      <c r="BA259" s="13" t="s">
        <v>55</v>
      </c>
      <c r="BB259" s="13" t="s">
        <v>55</v>
      </c>
      <c r="BC259" s="30">
        <v>7439056.4723694399</v>
      </c>
      <c r="BD259" s="13" t="s">
        <v>55</v>
      </c>
      <c r="BE259" s="13" t="s">
        <v>55</v>
      </c>
      <c r="BF259" s="33" t="s">
        <v>55</v>
      </c>
    </row>
    <row r="260" spans="1:58" s="1" customFormat="1" ht="12.75" x14ac:dyDescent="0.2">
      <c r="A260" s="2" t="s">
        <v>312</v>
      </c>
      <c r="B260" s="3">
        <v>4329576</v>
      </c>
      <c r="C260" s="2" t="s">
        <v>564</v>
      </c>
      <c r="D260" s="2" t="s">
        <v>565</v>
      </c>
      <c r="E260" s="4" t="s">
        <v>438</v>
      </c>
      <c r="F260" s="4" t="s">
        <v>441</v>
      </c>
      <c r="G260" s="30">
        <v>181964275.358116</v>
      </c>
      <c r="H260" s="13">
        <v>168001489.95684701</v>
      </c>
      <c r="I260" s="13">
        <v>177410475.72134399</v>
      </c>
      <c r="J260" s="13">
        <v>180506474.86553401</v>
      </c>
      <c r="K260" s="30">
        <v>177521172.43333399</v>
      </c>
      <c r="L260" s="13">
        <v>164747998.26205701</v>
      </c>
      <c r="M260" s="13">
        <v>158302488.73333201</v>
      </c>
      <c r="N260" s="13">
        <v>152442847.11412299</v>
      </c>
      <c r="O260" s="30">
        <v>153842477.71344501</v>
      </c>
      <c r="P260" s="13">
        <v>138314337.044236</v>
      </c>
      <c r="Q260" s="13">
        <v>132971561.23041201</v>
      </c>
      <c r="R260" s="13">
        <v>132595312.05874</v>
      </c>
      <c r="S260" s="30">
        <v>126236194.688995</v>
      </c>
      <c r="T260" s="13">
        <v>115008813.65416899</v>
      </c>
      <c r="U260" s="13">
        <v>117675393.889973</v>
      </c>
      <c r="V260" s="13">
        <v>114376005.72143801</v>
      </c>
      <c r="W260" s="30">
        <v>106711400.61357699</v>
      </c>
      <c r="X260" s="13">
        <v>109661809.023279</v>
      </c>
      <c r="Y260" s="13">
        <v>114160649.00142001</v>
      </c>
      <c r="Z260" s="13">
        <v>115114851.832369</v>
      </c>
      <c r="AA260" s="30">
        <v>109160557.57911099</v>
      </c>
      <c r="AB260" s="13">
        <v>107600861.08267599</v>
      </c>
      <c r="AC260" s="13">
        <v>104037170.882808</v>
      </c>
      <c r="AD260" s="13">
        <v>103098319.742302</v>
      </c>
      <c r="AE260" s="30">
        <v>100608820.778473</v>
      </c>
      <c r="AF260" s="13">
        <v>103312743.628186</v>
      </c>
      <c r="AG260" s="13">
        <v>103183930.69321799</v>
      </c>
      <c r="AH260" s="13">
        <v>103080907.55416299</v>
      </c>
      <c r="AI260" s="30">
        <v>101734175.265671</v>
      </c>
      <c r="AJ260" s="13">
        <v>99203578.785162807</v>
      </c>
      <c r="AK260" s="13">
        <v>106415508.17662799</v>
      </c>
      <c r="AL260" s="13">
        <v>104976203.152477</v>
      </c>
      <c r="AM260" s="30">
        <v>103663520.999742</v>
      </c>
      <c r="AN260" s="13">
        <v>99451005.946078002</v>
      </c>
      <c r="AO260" s="13">
        <v>98486345.568948001</v>
      </c>
      <c r="AP260" s="13">
        <v>95956601.466992706</v>
      </c>
      <c r="AQ260" s="30">
        <v>93466963.990749896</v>
      </c>
      <c r="AR260" s="13">
        <v>89110588.312176302</v>
      </c>
      <c r="AS260" s="13">
        <v>86458923.512747899</v>
      </c>
      <c r="AT260" s="13">
        <v>81789236.585954502</v>
      </c>
      <c r="AU260" s="30">
        <v>79180914.194065705</v>
      </c>
      <c r="AV260" s="13" t="s">
        <v>55</v>
      </c>
      <c r="AW260" s="13" t="s">
        <v>55</v>
      </c>
      <c r="AX260" s="13" t="s">
        <v>55</v>
      </c>
      <c r="AY260" s="30">
        <v>61399044.3382596</v>
      </c>
      <c r="AZ260" s="13" t="s">
        <v>55</v>
      </c>
      <c r="BA260" s="13" t="s">
        <v>55</v>
      </c>
      <c r="BB260" s="13" t="s">
        <v>55</v>
      </c>
      <c r="BC260" s="30">
        <v>46111430.734292299</v>
      </c>
      <c r="BD260" s="13" t="s">
        <v>55</v>
      </c>
      <c r="BE260" s="13" t="s">
        <v>55</v>
      </c>
      <c r="BF260" s="33" t="s">
        <v>55</v>
      </c>
    </row>
    <row r="261" spans="1:58" s="1" customFormat="1" ht="12.75" x14ac:dyDescent="0.2">
      <c r="A261" s="2" t="s">
        <v>313</v>
      </c>
      <c r="B261" s="3">
        <v>4345007</v>
      </c>
      <c r="C261" s="2">
        <v>6798</v>
      </c>
      <c r="D261" s="2"/>
      <c r="E261" s="4" t="s">
        <v>450</v>
      </c>
      <c r="F261" s="4" t="s">
        <v>444</v>
      </c>
      <c r="G261" s="31" t="s">
        <v>55</v>
      </c>
      <c r="H261" s="13" t="s">
        <v>55</v>
      </c>
      <c r="I261" s="13" t="s">
        <v>55</v>
      </c>
      <c r="J261" s="13" t="s">
        <v>55</v>
      </c>
      <c r="K261" s="31" t="s">
        <v>55</v>
      </c>
      <c r="L261" s="13" t="s">
        <v>55</v>
      </c>
      <c r="M261" s="13" t="s">
        <v>55</v>
      </c>
      <c r="N261" s="13" t="s">
        <v>55</v>
      </c>
      <c r="O261" s="31" t="s">
        <v>55</v>
      </c>
      <c r="P261" s="13" t="s">
        <v>55</v>
      </c>
      <c r="Q261" s="13" t="s">
        <v>55</v>
      </c>
      <c r="R261" s="13" t="s">
        <v>55</v>
      </c>
      <c r="S261" s="30">
        <v>1056739.1460454699</v>
      </c>
      <c r="T261" s="13" t="s">
        <v>55</v>
      </c>
      <c r="U261" s="13" t="s">
        <v>55</v>
      </c>
      <c r="V261" s="13" t="s">
        <v>55</v>
      </c>
      <c r="W261" s="30">
        <v>1131737.3540573199</v>
      </c>
      <c r="X261" s="13" t="s">
        <v>55</v>
      </c>
      <c r="Y261" s="13" t="s">
        <v>55</v>
      </c>
      <c r="Z261" s="13" t="s">
        <v>55</v>
      </c>
      <c r="AA261" s="30">
        <v>1012775.75422257</v>
      </c>
      <c r="AB261" s="13" t="s">
        <v>55</v>
      </c>
      <c r="AC261" s="13" t="s">
        <v>55</v>
      </c>
      <c r="AD261" s="13" t="s">
        <v>55</v>
      </c>
      <c r="AE261" s="30">
        <v>1287727.3185121201</v>
      </c>
      <c r="AF261" s="13" t="s">
        <v>55</v>
      </c>
      <c r="AG261" s="13" t="s">
        <v>55</v>
      </c>
      <c r="AH261" s="13" t="s">
        <v>55</v>
      </c>
      <c r="AI261" s="30">
        <v>1378138.61081164</v>
      </c>
      <c r="AJ261" s="13" t="s">
        <v>55</v>
      </c>
      <c r="AK261" s="13" t="s">
        <v>55</v>
      </c>
      <c r="AL261" s="13" t="s">
        <v>55</v>
      </c>
      <c r="AM261" s="30">
        <v>680116.432620459</v>
      </c>
      <c r="AN261" s="13" t="s">
        <v>55</v>
      </c>
      <c r="AO261" s="13" t="s">
        <v>55</v>
      </c>
      <c r="AP261" s="13" t="s">
        <v>55</v>
      </c>
      <c r="AQ261" s="30">
        <v>656796.333002973</v>
      </c>
      <c r="AR261" s="13" t="s">
        <v>55</v>
      </c>
      <c r="AS261" s="13" t="s">
        <v>55</v>
      </c>
      <c r="AT261" s="13" t="s">
        <v>55</v>
      </c>
      <c r="AU261" s="31" t="s">
        <v>55</v>
      </c>
      <c r="AV261" s="13" t="s">
        <v>55</v>
      </c>
      <c r="AW261" s="13" t="s">
        <v>55</v>
      </c>
      <c r="AX261" s="13" t="s">
        <v>55</v>
      </c>
      <c r="AY261" s="31" t="s">
        <v>55</v>
      </c>
      <c r="AZ261" s="13" t="s">
        <v>55</v>
      </c>
      <c r="BA261" s="13" t="s">
        <v>55</v>
      </c>
      <c r="BB261" s="13" t="s">
        <v>55</v>
      </c>
      <c r="BC261" s="31" t="s">
        <v>55</v>
      </c>
      <c r="BD261" s="13" t="s">
        <v>55</v>
      </c>
      <c r="BE261" s="13" t="s">
        <v>55</v>
      </c>
      <c r="BF261" s="33" t="s">
        <v>55</v>
      </c>
    </row>
    <row r="262" spans="1:58" x14ac:dyDescent="0.2">
      <c r="A262" s="18" t="s">
        <v>314</v>
      </c>
      <c r="B262" s="18">
        <v>4333816</v>
      </c>
      <c r="C262" s="19" t="s">
        <v>445</v>
      </c>
      <c r="D262" s="19"/>
      <c r="E262" s="20" t="s">
        <v>434</v>
      </c>
      <c r="F262" s="20" t="s">
        <v>439</v>
      </c>
      <c r="G262" s="31" t="s">
        <v>55</v>
      </c>
      <c r="H262" s="13" t="s">
        <v>55</v>
      </c>
      <c r="I262" s="13" t="s">
        <v>55</v>
      </c>
      <c r="J262" s="30">
        <v>18062544.469980799</v>
      </c>
      <c r="K262" s="30">
        <v>18062544.469980799</v>
      </c>
      <c r="L262" s="13" t="s">
        <v>55</v>
      </c>
      <c r="M262" s="13" t="s">
        <v>55</v>
      </c>
      <c r="N262" s="30">
        <v>15488663.725760501</v>
      </c>
      <c r="O262" s="30">
        <v>15488663.725760501</v>
      </c>
      <c r="P262" s="13" t="s">
        <v>55</v>
      </c>
      <c r="Q262" s="13" t="s">
        <v>55</v>
      </c>
      <c r="R262" s="30">
        <v>12460861.5663014</v>
      </c>
      <c r="S262" s="30">
        <v>12460861.5663014</v>
      </c>
      <c r="T262" s="13" t="s">
        <v>55</v>
      </c>
      <c r="U262" s="13" t="s">
        <v>55</v>
      </c>
      <c r="V262" s="30">
        <v>11547012.227925001</v>
      </c>
      <c r="W262" s="30">
        <v>11547012.227925001</v>
      </c>
      <c r="X262" s="13" t="s">
        <v>55</v>
      </c>
      <c r="Y262" s="13" t="s">
        <v>55</v>
      </c>
      <c r="Z262" s="30">
        <v>11309065.578557501</v>
      </c>
      <c r="AA262" s="30">
        <v>11309065.578557501</v>
      </c>
      <c r="AB262" s="13" t="s">
        <v>55</v>
      </c>
      <c r="AC262" s="13" t="s">
        <v>55</v>
      </c>
      <c r="AD262" s="30">
        <v>9557260.3784444891</v>
      </c>
      <c r="AE262" s="30">
        <v>9557260.3784444891</v>
      </c>
      <c r="AF262" s="13" t="s">
        <v>55</v>
      </c>
      <c r="AG262" s="13" t="s">
        <v>55</v>
      </c>
      <c r="AH262" s="30">
        <v>9334330.0477437191</v>
      </c>
      <c r="AI262" s="30">
        <v>9334330.0477437191</v>
      </c>
      <c r="AJ262" s="13" t="s">
        <v>55</v>
      </c>
      <c r="AK262" s="13" t="s">
        <v>55</v>
      </c>
      <c r="AL262" s="30">
        <v>8397730.93274929</v>
      </c>
      <c r="AM262" s="30">
        <v>8397730.93274929</v>
      </c>
      <c r="AN262" s="13" t="s">
        <v>55</v>
      </c>
      <c r="AO262" s="13" t="s">
        <v>55</v>
      </c>
      <c r="AP262" s="30">
        <v>7799311.1992071401</v>
      </c>
      <c r="AQ262" s="30">
        <v>7799311.1992071401</v>
      </c>
      <c r="AR262" s="13" t="s">
        <v>55</v>
      </c>
      <c r="AS262" s="13" t="s">
        <v>55</v>
      </c>
      <c r="AT262" s="30">
        <v>6723268.6447473904</v>
      </c>
      <c r="AU262" s="30">
        <v>6723268.6447473904</v>
      </c>
      <c r="AV262" s="13" t="s">
        <v>55</v>
      </c>
      <c r="AW262" s="13" t="s">
        <v>55</v>
      </c>
      <c r="AX262" s="30">
        <v>5764678.6150842002</v>
      </c>
      <c r="AY262" s="30">
        <v>5764678.6150842002</v>
      </c>
      <c r="AZ262" s="13" t="s">
        <v>55</v>
      </c>
      <c r="BA262" s="13" t="s">
        <v>55</v>
      </c>
      <c r="BB262" s="13" t="s">
        <v>55</v>
      </c>
      <c r="BC262" s="30">
        <v>4732390.6131718503</v>
      </c>
      <c r="BD262" s="13" t="s">
        <v>55</v>
      </c>
      <c r="BE262" s="13" t="s">
        <v>55</v>
      </c>
      <c r="BF262" s="33" t="s">
        <v>55</v>
      </c>
    </row>
    <row r="263" spans="1:58" s="1" customFormat="1" x14ac:dyDescent="0.2">
      <c r="A263" s="2" t="s">
        <v>315</v>
      </c>
      <c r="B263" s="3">
        <v>4425464</v>
      </c>
      <c r="C263" s="7" t="s">
        <v>445</v>
      </c>
      <c r="D263" s="7"/>
      <c r="E263" s="8" t="s">
        <v>434</v>
      </c>
      <c r="F263" s="8" t="s">
        <v>439</v>
      </c>
      <c r="G263" s="30">
        <v>20015419.445572101</v>
      </c>
      <c r="H263" s="13">
        <v>19472216.662215501</v>
      </c>
      <c r="I263" s="13">
        <v>20239812.666995101</v>
      </c>
      <c r="J263" s="13">
        <v>20942551.775264598</v>
      </c>
      <c r="K263" s="30">
        <v>19410297.9882253</v>
      </c>
      <c r="L263" s="13" t="s">
        <v>55</v>
      </c>
      <c r="M263" s="13" t="s">
        <v>55</v>
      </c>
      <c r="N263" s="13">
        <v>17593613.6800659</v>
      </c>
      <c r="O263" s="30">
        <v>16523723.156572601</v>
      </c>
      <c r="P263" s="13" t="s">
        <v>55</v>
      </c>
      <c r="Q263" s="13" t="s">
        <v>55</v>
      </c>
      <c r="R263" s="13">
        <v>14600450.2965264</v>
      </c>
      <c r="S263" s="30">
        <v>13909743.7849172</v>
      </c>
      <c r="T263" s="13">
        <v>12961853.385562399</v>
      </c>
      <c r="U263" s="13">
        <v>13011755.6862859</v>
      </c>
      <c r="V263" s="13" t="s">
        <v>55</v>
      </c>
      <c r="W263" s="30">
        <v>12057063.6986202</v>
      </c>
      <c r="X263" s="13">
        <v>11685837.761504799</v>
      </c>
      <c r="Y263" s="13" t="s">
        <v>55</v>
      </c>
      <c r="Z263" s="13" t="s">
        <v>55</v>
      </c>
      <c r="AA263" s="30">
        <v>10665627.583875099</v>
      </c>
      <c r="AB263" s="13" t="s">
        <v>55</v>
      </c>
      <c r="AC263" s="13" t="s">
        <v>55</v>
      </c>
      <c r="AD263" s="13" t="s">
        <v>55</v>
      </c>
      <c r="AE263" s="30">
        <v>9590295.2730412297</v>
      </c>
      <c r="AF263" s="13" t="s">
        <v>55</v>
      </c>
      <c r="AG263" s="13" t="s">
        <v>55</v>
      </c>
      <c r="AH263" s="13" t="s">
        <v>55</v>
      </c>
      <c r="AI263" s="30">
        <v>7746137.9947635904</v>
      </c>
      <c r="AJ263" s="13" t="s">
        <v>55</v>
      </c>
      <c r="AK263" s="13" t="s">
        <v>55</v>
      </c>
      <c r="AL263" s="13" t="s">
        <v>55</v>
      </c>
      <c r="AM263" s="30">
        <v>7037141.2007214604</v>
      </c>
      <c r="AN263" s="13" t="s">
        <v>55</v>
      </c>
      <c r="AO263" s="13" t="s">
        <v>55</v>
      </c>
      <c r="AP263" s="13" t="s">
        <v>55</v>
      </c>
      <c r="AQ263" s="30">
        <v>6419659.0683845403</v>
      </c>
      <c r="AR263" s="13" t="s">
        <v>55</v>
      </c>
      <c r="AS263" s="13" t="s">
        <v>55</v>
      </c>
      <c r="AT263" s="13" t="s">
        <v>55</v>
      </c>
      <c r="AU263" s="30">
        <v>2895472.49398557</v>
      </c>
      <c r="AV263" s="13" t="s">
        <v>55</v>
      </c>
      <c r="AW263" s="13" t="s">
        <v>55</v>
      </c>
      <c r="AX263" s="13" t="s">
        <v>55</v>
      </c>
      <c r="AY263" s="30">
        <v>293485.62538694701</v>
      </c>
      <c r="AZ263" s="13" t="s">
        <v>55</v>
      </c>
      <c r="BA263" s="13" t="s">
        <v>55</v>
      </c>
      <c r="BB263" s="13" t="s">
        <v>55</v>
      </c>
      <c r="BC263" s="31" t="s">
        <v>55</v>
      </c>
      <c r="BD263" s="13" t="s">
        <v>55</v>
      </c>
      <c r="BE263" s="13" t="s">
        <v>55</v>
      </c>
      <c r="BF263" s="33" t="s">
        <v>55</v>
      </c>
    </row>
    <row r="264" spans="1:58" s="1" customFormat="1" x14ac:dyDescent="0.2">
      <c r="A264" s="2" t="s">
        <v>316</v>
      </c>
      <c r="B264" s="3">
        <v>4307142</v>
      </c>
      <c r="C264" s="7" t="s">
        <v>445</v>
      </c>
      <c r="D264" s="7"/>
      <c r="E264" s="8" t="s">
        <v>434</v>
      </c>
      <c r="F264" s="8" t="s">
        <v>439</v>
      </c>
      <c r="G264" s="30">
        <v>34427942.933364302</v>
      </c>
      <c r="H264" s="13" t="s">
        <v>55</v>
      </c>
      <c r="I264" s="13" t="s">
        <v>55</v>
      </c>
      <c r="J264" s="13">
        <v>30914019.148566999</v>
      </c>
      <c r="K264" s="30">
        <v>33631808.550829597</v>
      </c>
      <c r="L264" s="13" t="s">
        <v>55</v>
      </c>
      <c r="M264" s="13" t="s">
        <v>55</v>
      </c>
      <c r="N264" s="13" t="s">
        <v>55</v>
      </c>
      <c r="O264" s="30">
        <v>26274505.866495099</v>
      </c>
      <c r="P264" s="13" t="s">
        <v>55</v>
      </c>
      <c r="Q264" s="13" t="s">
        <v>55</v>
      </c>
      <c r="R264" s="13" t="s">
        <v>55</v>
      </c>
      <c r="S264" s="30">
        <v>20730146.347068001</v>
      </c>
      <c r="T264" s="13" t="s">
        <v>55</v>
      </c>
      <c r="U264" s="13" t="s">
        <v>55</v>
      </c>
      <c r="V264" s="13" t="s">
        <v>55</v>
      </c>
      <c r="W264" s="30">
        <v>19144793.8991233</v>
      </c>
      <c r="X264" s="13" t="s">
        <v>55</v>
      </c>
      <c r="Y264" s="13" t="s">
        <v>55</v>
      </c>
      <c r="Z264" s="13" t="s">
        <v>55</v>
      </c>
      <c r="AA264" s="30">
        <v>20659996.926245298</v>
      </c>
      <c r="AB264" s="13" t="s">
        <v>55</v>
      </c>
      <c r="AC264" s="13" t="s">
        <v>55</v>
      </c>
      <c r="AD264" s="13" t="s">
        <v>55</v>
      </c>
      <c r="AE264" s="30">
        <v>18910435.427009098</v>
      </c>
      <c r="AF264" s="13" t="s">
        <v>55</v>
      </c>
      <c r="AG264" s="13" t="s">
        <v>55</v>
      </c>
      <c r="AH264" s="13" t="s">
        <v>55</v>
      </c>
      <c r="AI264" s="30">
        <v>15375362.852302499</v>
      </c>
      <c r="AJ264" s="13" t="s">
        <v>55</v>
      </c>
      <c r="AK264" s="13" t="s">
        <v>55</v>
      </c>
      <c r="AL264" s="13" t="s">
        <v>55</v>
      </c>
      <c r="AM264" s="30">
        <v>14533220.175212599</v>
      </c>
      <c r="AN264" s="13" t="s">
        <v>55</v>
      </c>
      <c r="AO264" s="13" t="s">
        <v>55</v>
      </c>
      <c r="AP264" s="13" t="s">
        <v>55</v>
      </c>
      <c r="AQ264" s="30">
        <v>12705049.884374</v>
      </c>
      <c r="AR264" s="13" t="s">
        <v>55</v>
      </c>
      <c r="AS264" s="13" t="s">
        <v>55</v>
      </c>
      <c r="AT264" s="13" t="s">
        <v>55</v>
      </c>
      <c r="AU264" s="30">
        <v>10772743.3841219</v>
      </c>
      <c r="AV264" s="13" t="s">
        <v>55</v>
      </c>
      <c r="AW264" s="13" t="s">
        <v>55</v>
      </c>
      <c r="AX264" s="13" t="s">
        <v>55</v>
      </c>
      <c r="AY264" s="30">
        <v>9019988.2526629698</v>
      </c>
      <c r="AZ264" s="13" t="s">
        <v>55</v>
      </c>
      <c r="BA264" s="13" t="s">
        <v>55</v>
      </c>
      <c r="BB264" s="13" t="s">
        <v>55</v>
      </c>
      <c r="BC264" s="30">
        <v>7407350.1892505903</v>
      </c>
      <c r="BD264" s="13" t="s">
        <v>55</v>
      </c>
      <c r="BE264" s="13" t="s">
        <v>55</v>
      </c>
      <c r="BF264" s="14">
        <v>5798063.066532</v>
      </c>
    </row>
    <row r="265" spans="1:58" s="1" customFormat="1" x14ac:dyDescent="0.2">
      <c r="A265" s="29" t="s">
        <v>317</v>
      </c>
      <c r="B265" s="3">
        <v>10522416</v>
      </c>
      <c r="C265" s="7" t="s">
        <v>445</v>
      </c>
      <c r="D265" s="7"/>
      <c r="E265" s="8" t="s">
        <v>434</v>
      </c>
      <c r="F265" s="8" t="s">
        <v>439</v>
      </c>
      <c r="G265" s="30">
        <v>11871356.782462399</v>
      </c>
      <c r="H265" s="13" t="s">
        <v>55</v>
      </c>
      <c r="I265" s="13" t="s">
        <v>55</v>
      </c>
      <c r="J265" s="13">
        <v>11273989.337371301</v>
      </c>
      <c r="K265" s="30">
        <v>10806215.8801121</v>
      </c>
      <c r="L265" s="13" t="s">
        <v>55</v>
      </c>
      <c r="M265" s="13" t="s">
        <v>55</v>
      </c>
      <c r="N265" s="30">
        <v>8855177.0670587905</v>
      </c>
      <c r="O265" s="30">
        <v>8855177.0670587905</v>
      </c>
      <c r="P265" s="13" t="s">
        <v>55</v>
      </c>
      <c r="Q265" s="13" t="s">
        <v>55</v>
      </c>
      <c r="R265" s="30">
        <v>6787485.3868359402</v>
      </c>
      <c r="S265" s="30">
        <v>6787485.3868359402</v>
      </c>
      <c r="T265" s="13" t="s">
        <v>55</v>
      </c>
      <c r="U265" s="13" t="s">
        <v>55</v>
      </c>
      <c r="V265" s="30">
        <v>6285951.9897640198</v>
      </c>
      <c r="W265" s="30">
        <v>6285951.9897640198</v>
      </c>
      <c r="X265" s="13" t="s">
        <v>55</v>
      </c>
      <c r="Y265" s="13" t="s">
        <v>55</v>
      </c>
      <c r="Z265" s="30">
        <v>5937571.8874391001</v>
      </c>
      <c r="AA265" s="30">
        <v>5937571.8874391001</v>
      </c>
      <c r="AB265" s="13" t="s">
        <v>55</v>
      </c>
      <c r="AC265" s="13" t="s">
        <v>55</v>
      </c>
      <c r="AD265" s="30">
        <v>4928197.5681703696</v>
      </c>
      <c r="AE265" s="30">
        <v>4928197.5681703696</v>
      </c>
      <c r="AF265" s="13" t="s">
        <v>55</v>
      </c>
      <c r="AG265" s="13" t="s">
        <v>55</v>
      </c>
      <c r="AH265" s="30">
        <v>4787030.1863545403</v>
      </c>
      <c r="AI265" s="30">
        <v>4787030.1863545403</v>
      </c>
      <c r="AJ265" s="13" t="s">
        <v>55</v>
      </c>
      <c r="AK265" s="13" t="s">
        <v>55</v>
      </c>
      <c r="AL265" s="30">
        <v>4602507.7299664998</v>
      </c>
      <c r="AM265" s="30">
        <v>4602507.7299664998</v>
      </c>
      <c r="AN265" s="13" t="s">
        <v>55</v>
      </c>
      <c r="AO265" s="13" t="s">
        <v>55</v>
      </c>
      <c r="AP265" s="30">
        <v>4273130.9877766799</v>
      </c>
      <c r="AQ265" s="30">
        <v>4273130.9877766799</v>
      </c>
      <c r="AR265" s="13" t="s">
        <v>55</v>
      </c>
      <c r="AS265" s="13" t="s">
        <v>55</v>
      </c>
      <c r="AT265" s="13" t="s">
        <v>55</v>
      </c>
      <c r="AU265" s="31" t="s">
        <v>55</v>
      </c>
      <c r="AV265" s="13" t="s">
        <v>55</v>
      </c>
      <c r="AW265" s="13" t="s">
        <v>55</v>
      </c>
      <c r="AX265" s="13" t="s">
        <v>55</v>
      </c>
      <c r="AY265" s="31" t="s">
        <v>55</v>
      </c>
      <c r="AZ265" s="13" t="s">
        <v>55</v>
      </c>
      <c r="BA265" s="13" t="s">
        <v>55</v>
      </c>
      <c r="BB265" s="13" t="s">
        <v>55</v>
      </c>
      <c r="BC265" s="31" t="s">
        <v>55</v>
      </c>
      <c r="BD265" s="13" t="s">
        <v>55</v>
      </c>
      <c r="BE265" s="13" t="s">
        <v>55</v>
      </c>
      <c r="BF265" s="33" t="s">
        <v>55</v>
      </c>
    </row>
    <row r="266" spans="1:58" x14ac:dyDescent="0.2">
      <c r="A266" s="18" t="s">
        <v>318</v>
      </c>
      <c r="B266" s="18">
        <v>4676030</v>
      </c>
      <c r="C266" s="19" t="s">
        <v>445</v>
      </c>
      <c r="D266" s="19"/>
      <c r="E266" s="20" t="s">
        <v>434</v>
      </c>
      <c r="F266" s="20" t="s">
        <v>439</v>
      </c>
      <c r="G266" s="31">
        <f>69984727*0.140562</f>
        <v>9837193.1965739988</v>
      </c>
      <c r="H266" s="13" t="s">
        <v>55</v>
      </c>
      <c r="I266" s="13" t="s">
        <v>55</v>
      </c>
      <c r="J266" s="31">
        <f>64825693*0.140562</f>
        <v>9112029.0594659988</v>
      </c>
      <c r="K266" s="31">
        <f>64825693*0.140562</f>
        <v>9112029.0594659988</v>
      </c>
      <c r="L266" s="13" t="s">
        <v>55</v>
      </c>
      <c r="M266" s="13" t="s">
        <v>55</v>
      </c>
      <c r="N266" s="1">
        <v>9591030.2987421378</v>
      </c>
      <c r="O266" s="1">
        <v>9591030.2987421378</v>
      </c>
      <c r="P266" s="13" t="s">
        <v>55</v>
      </c>
      <c r="Q266" s="13" t="s">
        <v>55</v>
      </c>
      <c r="R266" s="1">
        <v>9266050.9591194969</v>
      </c>
      <c r="S266" s="1">
        <v>9266050.9591194969</v>
      </c>
      <c r="T266" s="13" t="s">
        <v>55</v>
      </c>
      <c r="U266" s="13" t="s">
        <v>55</v>
      </c>
      <c r="V266" s="1">
        <v>8857269.1823899373</v>
      </c>
      <c r="W266" s="1">
        <v>8857269.1823899373</v>
      </c>
      <c r="X266" s="13" t="s">
        <v>55</v>
      </c>
      <c r="Y266" s="13" t="s">
        <v>55</v>
      </c>
      <c r="Z266" s="1">
        <v>9184269.2452830188</v>
      </c>
      <c r="AA266" s="1">
        <v>9184269.2452830188</v>
      </c>
      <c r="AB266" s="13" t="s">
        <v>55</v>
      </c>
      <c r="AC266" s="13" t="s">
        <v>55</v>
      </c>
      <c r="AD266" s="1">
        <v>8180075.5186723098</v>
      </c>
      <c r="AE266" s="1">
        <v>8180075.5186723098</v>
      </c>
      <c r="AF266" s="13" t="s">
        <v>55</v>
      </c>
      <c r="AG266" s="13" t="s">
        <v>55</v>
      </c>
      <c r="AH266" s="1">
        <v>9635285.5382719897</v>
      </c>
      <c r="AI266" s="1">
        <v>9635285.5382719897</v>
      </c>
      <c r="AJ266" s="13" t="s">
        <v>55</v>
      </c>
      <c r="AK266" s="13" t="s">
        <v>55</v>
      </c>
      <c r="AL266" s="30">
        <v>7595177.7892295802</v>
      </c>
      <c r="AM266" s="30">
        <v>7595177.7892295802</v>
      </c>
      <c r="AN266" s="13" t="s">
        <v>55</v>
      </c>
      <c r="AO266" s="13" t="s">
        <v>55</v>
      </c>
      <c r="AP266" s="30">
        <v>7404164.6845061099</v>
      </c>
      <c r="AQ266" s="30">
        <v>7404164.6845061099</v>
      </c>
      <c r="AR266" s="13" t="s">
        <v>55</v>
      </c>
      <c r="AS266" s="13" t="s">
        <v>55</v>
      </c>
      <c r="AT266" s="30">
        <v>6219942.9029671196</v>
      </c>
      <c r="AU266" s="30">
        <v>6219942.9029671196</v>
      </c>
      <c r="AV266" s="13" t="s">
        <v>55</v>
      </c>
      <c r="AW266" s="13" t="s">
        <v>55</v>
      </c>
      <c r="AX266" s="30">
        <v>2996943.78740494</v>
      </c>
      <c r="AY266" s="30">
        <v>2996943.78740494</v>
      </c>
      <c r="AZ266" s="13" t="s">
        <v>55</v>
      </c>
      <c r="BA266" s="13" t="s">
        <v>55</v>
      </c>
      <c r="BB266" s="30">
        <v>2088501.7411052301</v>
      </c>
      <c r="BC266" s="30">
        <v>2088501.7411052301</v>
      </c>
      <c r="BD266" s="13" t="s">
        <v>55</v>
      </c>
      <c r="BE266" s="13" t="s">
        <v>55</v>
      </c>
      <c r="BF266" s="33" t="s">
        <v>55</v>
      </c>
    </row>
    <row r="267" spans="1:58" s="1" customFormat="1" ht="12.75" x14ac:dyDescent="0.2">
      <c r="A267" s="2" t="s">
        <v>319</v>
      </c>
      <c r="B267" s="3">
        <v>4275091</v>
      </c>
      <c r="C267" s="2">
        <v>6719</v>
      </c>
      <c r="D267" s="2" t="s">
        <v>566</v>
      </c>
      <c r="E267" s="4" t="s">
        <v>434</v>
      </c>
      <c r="F267" s="4" t="s">
        <v>511</v>
      </c>
      <c r="G267" s="30">
        <v>1710568.78153454</v>
      </c>
      <c r="H267" s="13">
        <v>1608915.42386461</v>
      </c>
      <c r="I267" s="13">
        <v>1644208.79793411</v>
      </c>
      <c r="J267" s="13">
        <v>1739473.49327276</v>
      </c>
      <c r="K267" s="30">
        <v>1714225.5139627899</v>
      </c>
      <c r="L267" s="13">
        <v>1567722.2084290199</v>
      </c>
      <c r="M267" s="13">
        <v>1517289.49528426</v>
      </c>
      <c r="N267" s="13">
        <v>1464584.28715319</v>
      </c>
      <c r="O267" s="30">
        <v>1439755.2308304999</v>
      </c>
      <c r="P267" s="13">
        <v>1375990.1631619199</v>
      </c>
      <c r="Q267" s="13">
        <v>1302872.32988406</v>
      </c>
      <c r="R267" s="13">
        <v>1283320.3897204199</v>
      </c>
      <c r="S267" s="30">
        <v>1407833.5176435099</v>
      </c>
      <c r="T267" s="13">
        <v>1284941.24230554</v>
      </c>
      <c r="U267" s="13">
        <v>1320268.95185951</v>
      </c>
      <c r="V267" s="13">
        <v>1285565.2899457701</v>
      </c>
      <c r="W267" s="30">
        <v>1165253.50044346</v>
      </c>
      <c r="X267" s="13">
        <v>1055383.9770560099</v>
      </c>
      <c r="Y267" s="13">
        <v>1017090.06858628</v>
      </c>
      <c r="Z267" s="13">
        <v>1092443.68992396</v>
      </c>
      <c r="AA267" s="30">
        <v>998179.41506447201</v>
      </c>
      <c r="AB267" s="13">
        <v>914674.68537363806</v>
      </c>
      <c r="AC267" s="13">
        <v>895477.24758463004</v>
      </c>
      <c r="AD267" s="13">
        <v>895141.617574509</v>
      </c>
      <c r="AE267" s="30">
        <v>857110.58349521598</v>
      </c>
      <c r="AF267" s="13">
        <v>727356.67166416801</v>
      </c>
      <c r="AG267" s="13">
        <v>730467.45980417205</v>
      </c>
      <c r="AH267" s="13">
        <v>764047.85905925801</v>
      </c>
      <c r="AI267" s="30">
        <v>630986.29293084901</v>
      </c>
      <c r="AJ267" s="13">
        <v>597197.98103684105</v>
      </c>
      <c r="AK267" s="13">
        <v>574396.02619101398</v>
      </c>
      <c r="AL267" s="13">
        <v>515399.38370198302</v>
      </c>
      <c r="AM267" s="30">
        <v>430752.86652924499</v>
      </c>
      <c r="AN267" s="13" t="s">
        <v>55</v>
      </c>
      <c r="AO267" s="13" t="s">
        <v>55</v>
      </c>
      <c r="AP267" s="13" t="s">
        <v>55</v>
      </c>
      <c r="AQ267" s="30">
        <v>303239.67624710902</v>
      </c>
      <c r="AR267" s="13" t="s">
        <v>55</v>
      </c>
      <c r="AS267" s="13" t="s">
        <v>55</v>
      </c>
      <c r="AT267" s="13" t="s">
        <v>55</v>
      </c>
      <c r="AU267" s="30">
        <v>205208.01924619099</v>
      </c>
      <c r="AV267" s="13" t="s">
        <v>55</v>
      </c>
      <c r="AW267" s="13" t="s">
        <v>55</v>
      </c>
      <c r="AX267" s="13" t="s">
        <v>55</v>
      </c>
      <c r="AY267" s="30">
        <v>180787.23032717899</v>
      </c>
      <c r="AZ267" s="13" t="s">
        <v>55</v>
      </c>
      <c r="BA267" s="13" t="s">
        <v>55</v>
      </c>
      <c r="BB267" s="13" t="s">
        <v>55</v>
      </c>
      <c r="BC267" s="31" t="s">
        <v>55</v>
      </c>
      <c r="BD267" s="13" t="s">
        <v>55</v>
      </c>
      <c r="BE267" s="13" t="s">
        <v>55</v>
      </c>
      <c r="BF267" s="33" t="s">
        <v>55</v>
      </c>
    </row>
    <row r="268" spans="1:58" s="1" customFormat="1" x14ac:dyDescent="0.2">
      <c r="A268" s="2" t="s">
        <v>320</v>
      </c>
      <c r="B268" s="3">
        <v>4310757</v>
      </c>
      <c r="C268" s="7" t="s">
        <v>445</v>
      </c>
      <c r="D268" s="7"/>
      <c r="E268" s="8" t="s">
        <v>447</v>
      </c>
      <c r="F268" s="8" t="s">
        <v>439</v>
      </c>
      <c r="G268" s="30">
        <v>10706064.6349243</v>
      </c>
      <c r="H268" s="13" t="s">
        <v>55</v>
      </c>
      <c r="I268" s="13">
        <v>9964458.3762482591</v>
      </c>
      <c r="J268" s="13" t="s">
        <v>55</v>
      </c>
      <c r="K268" s="30">
        <v>9589207.8833863307</v>
      </c>
      <c r="L268" s="13" t="s">
        <v>55</v>
      </c>
      <c r="M268" s="13" t="s">
        <v>55</v>
      </c>
      <c r="N268" s="13" t="s">
        <v>55</v>
      </c>
      <c r="O268" s="30">
        <v>9258923.5058052298</v>
      </c>
      <c r="P268" s="13" t="s">
        <v>55</v>
      </c>
      <c r="Q268" s="13" t="s">
        <v>55</v>
      </c>
      <c r="R268" s="13" t="s">
        <v>55</v>
      </c>
      <c r="S268" s="30">
        <v>7836600.1235117503</v>
      </c>
      <c r="T268" s="13" t="s">
        <v>55</v>
      </c>
      <c r="U268" s="13" t="s">
        <v>55</v>
      </c>
      <c r="V268" s="13" t="s">
        <v>55</v>
      </c>
      <c r="W268" s="30">
        <v>8834427.6429620404</v>
      </c>
      <c r="X268" s="13" t="s">
        <v>55</v>
      </c>
      <c r="Y268" s="13">
        <v>11361808.0188537</v>
      </c>
      <c r="Z268" s="13" t="s">
        <v>55</v>
      </c>
      <c r="AA268" s="30">
        <v>11945120.568029899</v>
      </c>
      <c r="AB268" s="13" t="s">
        <v>55</v>
      </c>
      <c r="AC268" s="13" t="s">
        <v>55</v>
      </c>
      <c r="AD268" s="13" t="s">
        <v>55</v>
      </c>
      <c r="AE268" s="30">
        <v>7629071.8756745104</v>
      </c>
      <c r="AF268" s="13">
        <v>7526061.4692653697</v>
      </c>
      <c r="AG268" s="13" t="s">
        <v>55</v>
      </c>
      <c r="AH268" s="13" t="s">
        <v>55</v>
      </c>
      <c r="AI268" s="30">
        <v>5749659.0174033605</v>
      </c>
      <c r="AJ268" s="13" t="s">
        <v>55</v>
      </c>
      <c r="AK268" s="13" t="s">
        <v>55</v>
      </c>
      <c r="AL268" s="13" t="s">
        <v>55</v>
      </c>
      <c r="AM268" s="30">
        <v>8741188.9654728193</v>
      </c>
      <c r="AN268" s="13" t="s">
        <v>55</v>
      </c>
      <c r="AO268" s="13">
        <v>9607209.4108559601</v>
      </c>
      <c r="AP268" s="13" t="s">
        <v>55</v>
      </c>
      <c r="AQ268" s="30">
        <v>9741236.2074661404</v>
      </c>
      <c r="AR268" s="13" t="s">
        <v>55</v>
      </c>
      <c r="AS268" s="13" t="s">
        <v>55</v>
      </c>
      <c r="AT268" s="13" t="s">
        <v>55</v>
      </c>
      <c r="AU268" s="30">
        <v>8095279.8716920596</v>
      </c>
      <c r="AV268" s="13" t="s">
        <v>55</v>
      </c>
      <c r="AW268" s="13" t="s">
        <v>55</v>
      </c>
      <c r="AX268" s="13" t="s">
        <v>55</v>
      </c>
      <c r="AY268" s="30">
        <v>8305742.8603177899</v>
      </c>
      <c r="AZ268" s="13" t="s">
        <v>55</v>
      </c>
      <c r="BA268" s="13" t="s">
        <v>55</v>
      </c>
      <c r="BB268" s="13" t="s">
        <v>55</v>
      </c>
      <c r="BC268" s="30">
        <v>5152242.84632855</v>
      </c>
      <c r="BD268" s="13" t="s">
        <v>55</v>
      </c>
      <c r="BE268" s="13" t="s">
        <v>55</v>
      </c>
      <c r="BF268" s="33" t="s">
        <v>55</v>
      </c>
    </row>
    <row r="269" spans="1:58" s="1" customFormat="1" ht="12.75" x14ac:dyDescent="0.2">
      <c r="A269" s="2" t="s">
        <v>321</v>
      </c>
      <c r="B269" s="3">
        <v>4329492</v>
      </c>
      <c r="C269" s="2" t="s">
        <v>478</v>
      </c>
      <c r="D269" s="2"/>
      <c r="E269" s="4" t="s">
        <v>438</v>
      </c>
      <c r="F269" s="4" t="s">
        <v>441</v>
      </c>
      <c r="G269" s="30">
        <v>83837592.066345796</v>
      </c>
      <c r="H269" s="13" t="s">
        <v>55</v>
      </c>
      <c r="I269" s="13" t="s">
        <v>55</v>
      </c>
      <c r="J269" s="13" t="s">
        <v>55</v>
      </c>
      <c r="K269" s="30">
        <v>84997833.170670301</v>
      </c>
      <c r="L269" s="13" t="s">
        <v>55</v>
      </c>
      <c r="M269" s="13" t="s">
        <v>55</v>
      </c>
      <c r="N269" s="13" t="s">
        <v>55</v>
      </c>
      <c r="O269" s="30">
        <v>75587440.492601797</v>
      </c>
      <c r="P269" s="13" t="s">
        <v>55</v>
      </c>
      <c r="Q269" s="13" t="s">
        <v>55</v>
      </c>
      <c r="R269" s="13" t="s">
        <v>55</v>
      </c>
      <c r="S269" s="30">
        <v>63244394.576972201</v>
      </c>
      <c r="T269" s="13" t="s">
        <v>55</v>
      </c>
      <c r="U269" s="13" t="s">
        <v>55</v>
      </c>
      <c r="V269" s="13">
        <v>59250825.734549098</v>
      </c>
      <c r="W269" s="30">
        <v>56946495.049217001</v>
      </c>
      <c r="X269" s="13">
        <v>58881310.1078775</v>
      </c>
      <c r="Y269" s="13">
        <v>60193034.413995199</v>
      </c>
      <c r="Z269" s="13" t="s">
        <v>55</v>
      </c>
      <c r="AA269" s="30">
        <v>58678228.134077199</v>
      </c>
      <c r="AB269" s="13" t="s">
        <v>55</v>
      </c>
      <c r="AC269" s="13" t="s">
        <v>55</v>
      </c>
      <c r="AD269" s="13" t="s">
        <v>55</v>
      </c>
      <c r="AE269" s="30">
        <v>54034522.3397367</v>
      </c>
      <c r="AF269" s="13" t="s">
        <v>55</v>
      </c>
      <c r="AG269" s="13" t="s">
        <v>55</v>
      </c>
      <c r="AH269" s="13" t="s">
        <v>55</v>
      </c>
      <c r="AI269" s="30">
        <v>55068602.032958597</v>
      </c>
      <c r="AJ269" s="13" t="s">
        <v>55</v>
      </c>
      <c r="AK269" s="13" t="s">
        <v>55</v>
      </c>
      <c r="AL269" s="13" t="s">
        <v>55</v>
      </c>
      <c r="AM269" s="30">
        <v>57015510.660912097</v>
      </c>
      <c r="AN269" s="13" t="s">
        <v>55</v>
      </c>
      <c r="AO269" s="13" t="s">
        <v>55</v>
      </c>
      <c r="AP269" s="13" t="s">
        <v>55</v>
      </c>
      <c r="AQ269" s="30">
        <v>60606746.448628999</v>
      </c>
      <c r="AR269" s="13" t="s">
        <v>55</v>
      </c>
      <c r="AS269" s="13" t="s">
        <v>55</v>
      </c>
      <c r="AT269" s="13" t="s">
        <v>55</v>
      </c>
      <c r="AU269" s="30">
        <v>53865123.817161202</v>
      </c>
      <c r="AV269" s="13" t="s">
        <v>55</v>
      </c>
      <c r="AW269" s="13" t="s">
        <v>55</v>
      </c>
      <c r="AX269" s="13" t="s">
        <v>55</v>
      </c>
      <c r="AY269" s="30">
        <v>43353076.532312997</v>
      </c>
      <c r="AZ269" s="13" t="s">
        <v>55</v>
      </c>
      <c r="BA269" s="13" t="s">
        <v>55</v>
      </c>
      <c r="BB269" s="13" t="s">
        <v>55</v>
      </c>
      <c r="BC269" s="30">
        <v>28292059.803179499</v>
      </c>
      <c r="BD269" s="13" t="s">
        <v>55</v>
      </c>
      <c r="BE269" s="13" t="s">
        <v>55</v>
      </c>
      <c r="BF269" s="33" t="s">
        <v>55</v>
      </c>
    </row>
    <row r="270" spans="1:58" s="1" customFormat="1" ht="12.75" x14ac:dyDescent="0.2">
      <c r="A270" s="2" t="s">
        <v>322</v>
      </c>
      <c r="B270" s="3">
        <v>4141028</v>
      </c>
      <c r="C270" s="2" t="s">
        <v>487</v>
      </c>
      <c r="D270" s="2" t="s">
        <v>567</v>
      </c>
      <c r="E270" s="4" t="s">
        <v>438</v>
      </c>
      <c r="F270" s="4" t="s">
        <v>441</v>
      </c>
      <c r="G270" s="30">
        <v>109013367.743432</v>
      </c>
      <c r="H270" s="13" t="s">
        <v>55</v>
      </c>
      <c r="I270" s="13" t="s">
        <v>55</v>
      </c>
      <c r="J270" s="13" t="s">
        <v>55</v>
      </c>
      <c r="K270" s="30">
        <v>107455530.019205</v>
      </c>
      <c r="L270" s="13" t="s">
        <v>55</v>
      </c>
      <c r="M270" s="13" t="s">
        <v>55</v>
      </c>
      <c r="N270" s="13" t="s">
        <v>55</v>
      </c>
      <c r="O270" s="30">
        <v>99071929.6633275</v>
      </c>
      <c r="P270" s="13" t="s">
        <v>55</v>
      </c>
      <c r="Q270" s="13" t="s">
        <v>55</v>
      </c>
      <c r="R270" s="13" t="s">
        <v>55</v>
      </c>
      <c r="S270" s="30">
        <v>85608151.775840506</v>
      </c>
      <c r="T270" s="13" t="s">
        <v>55</v>
      </c>
      <c r="U270" s="13" t="s">
        <v>55</v>
      </c>
      <c r="V270" s="13" t="s">
        <v>55</v>
      </c>
      <c r="W270" s="30">
        <v>80058595.169896901</v>
      </c>
      <c r="X270" s="13" t="s">
        <v>55</v>
      </c>
      <c r="Y270" s="13" t="s">
        <v>55</v>
      </c>
      <c r="Z270" s="13" t="s">
        <v>55</v>
      </c>
      <c r="AA270" s="30">
        <v>80619361.581139401</v>
      </c>
      <c r="AB270" s="13" t="s">
        <v>55</v>
      </c>
      <c r="AC270" s="13" t="s">
        <v>55</v>
      </c>
      <c r="AD270" s="13" t="s">
        <v>55</v>
      </c>
      <c r="AE270" s="30">
        <v>68486797.611339003</v>
      </c>
      <c r="AF270" s="13" t="s">
        <v>55</v>
      </c>
      <c r="AG270" s="13" t="s">
        <v>55</v>
      </c>
      <c r="AH270" s="13" t="s">
        <v>55</v>
      </c>
      <c r="AI270" s="30">
        <v>64749730.478977397</v>
      </c>
      <c r="AJ270" s="13" t="s">
        <v>55</v>
      </c>
      <c r="AK270" s="13" t="s">
        <v>55</v>
      </c>
      <c r="AL270" s="13" t="s">
        <v>55</v>
      </c>
      <c r="AM270" s="30">
        <v>58961929.914970398</v>
      </c>
      <c r="AN270" s="13" t="s">
        <v>55</v>
      </c>
      <c r="AO270" s="13" t="s">
        <v>55</v>
      </c>
      <c r="AP270" s="13" t="s">
        <v>55</v>
      </c>
      <c r="AQ270" s="30">
        <v>52762471.093491897</v>
      </c>
      <c r="AR270" s="13" t="s">
        <v>55</v>
      </c>
      <c r="AS270" s="13" t="s">
        <v>55</v>
      </c>
      <c r="AT270" s="13" t="s">
        <v>55</v>
      </c>
      <c r="AU270" s="30">
        <v>46579631.114675201</v>
      </c>
      <c r="AV270" s="13" t="s">
        <v>55</v>
      </c>
      <c r="AW270" s="13" t="s">
        <v>55</v>
      </c>
      <c r="AX270" s="13" t="s">
        <v>55</v>
      </c>
      <c r="AY270" s="30">
        <v>42170399.8857015</v>
      </c>
      <c r="AZ270" s="13" t="s">
        <v>55</v>
      </c>
      <c r="BA270" s="13" t="s">
        <v>55</v>
      </c>
      <c r="BB270" s="13" t="s">
        <v>55</v>
      </c>
      <c r="BC270" s="30">
        <v>30818622.2558668</v>
      </c>
      <c r="BD270" s="13" t="s">
        <v>55</v>
      </c>
      <c r="BE270" s="13" t="s">
        <v>55</v>
      </c>
      <c r="BF270" s="33" t="s">
        <v>55</v>
      </c>
    </row>
    <row r="271" spans="1:58" s="1" customFormat="1" x14ac:dyDescent="0.2">
      <c r="A271" s="2" t="s">
        <v>323</v>
      </c>
      <c r="B271" s="3">
        <v>4207777</v>
      </c>
      <c r="C271" s="5" t="s">
        <v>436</v>
      </c>
      <c r="D271" s="5" t="s">
        <v>568</v>
      </c>
      <c r="E271" s="6" t="s">
        <v>434</v>
      </c>
      <c r="F271" s="6" t="s">
        <v>439</v>
      </c>
      <c r="G271" s="30">
        <v>771547004.58156896</v>
      </c>
      <c r="H271" s="13">
        <v>730238111.971663</v>
      </c>
      <c r="I271" s="13">
        <v>762583553.50558996</v>
      </c>
      <c r="J271" s="13">
        <v>807260209.151564</v>
      </c>
      <c r="K271" s="30">
        <v>774703271.101596</v>
      </c>
      <c r="L271" s="13">
        <v>753068400.47172701</v>
      </c>
      <c r="M271" s="13">
        <v>731523439.31486297</v>
      </c>
      <c r="N271" s="13">
        <v>697886945.63989902</v>
      </c>
      <c r="O271" s="30">
        <v>684452103.05425406</v>
      </c>
      <c r="P271" s="13">
        <v>640119131.76650798</v>
      </c>
      <c r="Q271" s="13">
        <v>591512534.85837197</v>
      </c>
      <c r="R271" s="13">
        <v>583493081.05055106</v>
      </c>
      <c r="S271" s="30">
        <v>565722615.57684302</v>
      </c>
      <c r="T271" s="13">
        <v>518702154.44879699</v>
      </c>
      <c r="U271" s="13">
        <v>522871246.76005501</v>
      </c>
      <c r="V271" s="13">
        <v>525981882.11454803</v>
      </c>
      <c r="W271" s="30">
        <v>497054538.58121198</v>
      </c>
      <c r="X271" s="13">
        <v>488004775.14594799</v>
      </c>
      <c r="Y271" s="13">
        <v>508716651.055987</v>
      </c>
      <c r="Z271" s="13">
        <v>532187524.90714598</v>
      </c>
      <c r="AA271" s="30">
        <v>499250618.59314197</v>
      </c>
      <c r="AB271" s="13">
        <v>472313030.64972597</v>
      </c>
      <c r="AC271" s="13">
        <v>456101777.41721398</v>
      </c>
      <c r="AD271" s="13">
        <v>436198815.98421299</v>
      </c>
      <c r="AE271" s="30">
        <v>424985106.842219</v>
      </c>
      <c r="AF271" s="13">
        <v>418476461.76911497</v>
      </c>
      <c r="AG271" s="13">
        <v>421282807.16531098</v>
      </c>
      <c r="AH271" s="13">
        <v>415805431.05721098</v>
      </c>
      <c r="AI271" s="30">
        <v>386131064.22300899</v>
      </c>
      <c r="AJ271" s="13">
        <v>408676509.89826602</v>
      </c>
      <c r="AK271" s="13">
        <v>414557946.005225</v>
      </c>
      <c r="AL271" s="13">
        <v>371839859.31626397</v>
      </c>
      <c r="AM271" s="30">
        <v>352109475.65060502</v>
      </c>
      <c r="AN271" s="13">
        <v>349329314.97922999</v>
      </c>
      <c r="AO271" s="13">
        <v>343810849.51964098</v>
      </c>
      <c r="AP271" s="13">
        <v>337328207.43791002</v>
      </c>
      <c r="AQ271" s="30">
        <v>312477865.87380201</v>
      </c>
      <c r="AR271" s="13">
        <v>303161136.43418503</v>
      </c>
      <c r="AS271" s="13">
        <v>297450099.31295002</v>
      </c>
      <c r="AT271" s="13">
        <v>291408414.447752</v>
      </c>
      <c r="AU271" s="30">
        <v>257664275.86206901</v>
      </c>
      <c r="AV271" s="13">
        <v>235062243.505099</v>
      </c>
      <c r="AW271" s="13">
        <v>234559063.88670301</v>
      </c>
      <c r="AX271" s="13">
        <v>217109199.33344001</v>
      </c>
      <c r="AY271" s="30">
        <v>199732818.56714201</v>
      </c>
      <c r="AZ271" s="13">
        <v>189070085.98277199</v>
      </c>
      <c r="BA271" s="13">
        <v>131777018.667162</v>
      </c>
      <c r="BB271" s="13">
        <v>123310955.10765</v>
      </c>
      <c r="BC271" s="30">
        <v>110099481.604845</v>
      </c>
      <c r="BD271" s="13" t="s">
        <v>55</v>
      </c>
      <c r="BE271" s="13" t="s">
        <v>55</v>
      </c>
      <c r="BF271" s="14">
        <v>86100209.016184002</v>
      </c>
    </row>
    <row r="272" spans="1:58" s="1" customFormat="1" ht="12.75" x14ac:dyDescent="0.2">
      <c r="A272" s="2" t="s">
        <v>324</v>
      </c>
      <c r="B272" s="3">
        <v>29248554</v>
      </c>
      <c r="C272" s="2" t="s">
        <v>479</v>
      </c>
      <c r="D272" s="2" t="s">
        <v>569</v>
      </c>
      <c r="E272" s="4" t="s">
        <v>434</v>
      </c>
      <c r="F272" s="4" t="s">
        <v>435</v>
      </c>
      <c r="G272" s="31" t="s">
        <v>55</v>
      </c>
      <c r="H272" s="13" t="s">
        <v>55</v>
      </c>
      <c r="I272" s="13" t="s">
        <v>55</v>
      </c>
      <c r="J272" s="13" t="s">
        <v>55</v>
      </c>
      <c r="K272" s="31" t="s">
        <v>55</v>
      </c>
      <c r="L272" s="13" t="s">
        <v>55</v>
      </c>
      <c r="M272" s="13" t="s">
        <v>55</v>
      </c>
      <c r="N272" s="13" t="s">
        <v>55</v>
      </c>
      <c r="O272" s="31" t="s">
        <v>55</v>
      </c>
      <c r="P272" s="13" t="s">
        <v>55</v>
      </c>
      <c r="Q272" s="13" t="s">
        <v>55</v>
      </c>
      <c r="R272" s="13" t="s">
        <v>55</v>
      </c>
      <c r="S272" s="31" t="s">
        <v>55</v>
      </c>
      <c r="T272" s="13" t="s">
        <v>55</v>
      </c>
      <c r="U272" s="13" t="s">
        <v>55</v>
      </c>
      <c r="V272" s="13" t="s">
        <v>55</v>
      </c>
      <c r="W272" s="31" t="s">
        <v>55</v>
      </c>
      <c r="X272" s="13" t="s">
        <v>55</v>
      </c>
      <c r="Y272" s="13" t="s">
        <v>55</v>
      </c>
      <c r="Z272" s="13" t="s">
        <v>55</v>
      </c>
      <c r="AA272" s="31" t="s">
        <v>55</v>
      </c>
      <c r="AB272" s="13" t="s">
        <v>55</v>
      </c>
      <c r="AC272" s="13" t="s">
        <v>55</v>
      </c>
      <c r="AD272" s="13" t="s">
        <v>55</v>
      </c>
      <c r="AE272" s="31" t="s">
        <v>55</v>
      </c>
      <c r="AF272" s="13" t="s">
        <v>55</v>
      </c>
      <c r="AG272" s="13" t="s">
        <v>55</v>
      </c>
      <c r="AH272" s="13" t="s">
        <v>55</v>
      </c>
      <c r="AI272" s="31" t="s">
        <v>55</v>
      </c>
      <c r="AJ272" s="13" t="s">
        <v>55</v>
      </c>
      <c r="AK272" s="13" t="s">
        <v>55</v>
      </c>
      <c r="AL272" s="13" t="s">
        <v>55</v>
      </c>
      <c r="AM272" s="31" t="s">
        <v>55</v>
      </c>
      <c r="AN272" s="13" t="s">
        <v>55</v>
      </c>
      <c r="AO272" s="13" t="s">
        <v>55</v>
      </c>
      <c r="AP272" s="13" t="s">
        <v>55</v>
      </c>
      <c r="AQ272" s="31" t="s">
        <v>55</v>
      </c>
      <c r="AR272" s="13" t="s">
        <v>55</v>
      </c>
      <c r="AS272" s="13" t="s">
        <v>55</v>
      </c>
      <c r="AT272" s="13" t="s">
        <v>55</v>
      </c>
      <c r="AU272" s="31" t="s">
        <v>55</v>
      </c>
      <c r="AV272" s="13" t="s">
        <v>55</v>
      </c>
      <c r="AW272" s="13" t="s">
        <v>55</v>
      </c>
      <c r="AX272" s="13" t="s">
        <v>55</v>
      </c>
      <c r="AY272" s="31" t="s">
        <v>55</v>
      </c>
      <c r="AZ272" s="13" t="s">
        <v>55</v>
      </c>
      <c r="BA272" s="13" t="s">
        <v>55</v>
      </c>
      <c r="BB272" s="13" t="s">
        <v>55</v>
      </c>
      <c r="BC272" s="31" t="s">
        <v>55</v>
      </c>
      <c r="BD272" s="13" t="s">
        <v>55</v>
      </c>
      <c r="BE272" s="13" t="s">
        <v>55</v>
      </c>
      <c r="BF272" s="33" t="s">
        <v>55</v>
      </c>
    </row>
    <row r="273" spans="1:58" s="1" customFormat="1" ht="12.75" x14ac:dyDescent="0.2">
      <c r="A273" s="2" t="s">
        <v>325</v>
      </c>
      <c r="B273" s="3">
        <v>4179619</v>
      </c>
      <c r="C273" s="2" t="s">
        <v>478</v>
      </c>
      <c r="D273" s="2" t="s">
        <v>570</v>
      </c>
      <c r="E273" s="4" t="s">
        <v>434</v>
      </c>
      <c r="F273" s="4" t="s">
        <v>441</v>
      </c>
      <c r="G273" s="30">
        <v>1596291248.6226299</v>
      </c>
      <c r="H273" s="13">
        <v>1512757544.6635599</v>
      </c>
      <c r="I273" s="13">
        <v>1596606809.6666801</v>
      </c>
      <c r="J273" s="13">
        <v>1662659821.1328299</v>
      </c>
      <c r="K273" s="30">
        <v>1596515757.3277099</v>
      </c>
      <c r="L273" s="13">
        <v>1564064924.58569</v>
      </c>
      <c r="M273" s="13">
        <v>1531286181.1029699</v>
      </c>
      <c r="N273" s="13">
        <v>1488168208.0395601</v>
      </c>
      <c r="O273" s="30">
        <v>1459404772.8456299</v>
      </c>
      <c r="P273" s="13">
        <v>1345690934.7941301</v>
      </c>
      <c r="Q273" s="13">
        <v>1252584261.71029</v>
      </c>
      <c r="R273" s="13">
        <v>1223235244.28128</v>
      </c>
      <c r="S273" s="30">
        <v>1180963248.0719199</v>
      </c>
      <c r="T273" s="13">
        <v>1089390458.8696101</v>
      </c>
      <c r="U273" s="13">
        <v>1101202492.93765</v>
      </c>
      <c r="V273" s="13">
        <v>1104379283.62835</v>
      </c>
      <c r="W273" s="30">
        <v>1038568125.97235</v>
      </c>
      <c r="X273" s="13">
        <v>1006119611.5826401</v>
      </c>
      <c r="Y273" s="13">
        <v>1035053177.02511</v>
      </c>
      <c r="Z273" s="13">
        <v>1072125675.4818</v>
      </c>
      <c r="AA273" s="30">
        <v>997906004.57989502</v>
      </c>
      <c r="AB273" s="13">
        <v>928601794.42403805</v>
      </c>
      <c r="AC273" s="13">
        <v>881877424.58883405</v>
      </c>
      <c r="AD273" s="13">
        <v>837708291.01250803</v>
      </c>
      <c r="AE273" s="30">
        <v>802489819.41146898</v>
      </c>
      <c r="AF273" s="13">
        <v>794087556.22188902</v>
      </c>
      <c r="AG273" s="13">
        <v>785083098.95167506</v>
      </c>
      <c r="AH273" s="13">
        <v>776506722.91062498</v>
      </c>
      <c r="AI273" s="30">
        <v>733891729.55490506</v>
      </c>
      <c r="AJ273" s="13">
        <v>733857414.65792406</v>
      </c>
      <c r="AK273" s="13">
        <v>747070767.34509599</v>
      </c>
      <c r="AL273" s="13">
        <v>680063888.48555303</v>
      </c>
      <c r="AM273" s="30">
        <v>645115788.45658302</v>
      </c>
      <c r="AN273" s="13">
        <v>628736010.426</v>
      </c>
      <c r="AO273" s="13">
        <v>611709660.28869796</v>
      </c>
      <c r="AP273" s="13">
        <v>588925813.92356205</v>
      </c>
      <c r="AQ273" s="30">
        <v>555056491.57581794</v>
      </c>
      <c r="AR273" s="13">
        <v>530766553.938146</v>
      </c>
      <c r="AS273" s="13">
        <v>516520464.97997499</v>
      </c>
      <c r="AT273" s="13">
        <v>500487008.28573698</v>
      </c>
      <c r="AU273" s="30">
        <v>456177385.72574198</v>
      </c>
      <c r="AV273" s="13" t="s">
        <v>55</v>
      </c>
      <c r="AW273" s="13" t="s">
        <v>55</v>
      </c>
      <c r="AX273" s="13" t="s">
        <v>55</v>
      </c>
      <c r="AY273" s="30">
        <v>362806026.066387</v>
      </c>
      <c r="AZ273" s="13" t="s">
        <v>55</v>
      </c>
      <c r="BA273" s="13" t="s">
        <v>55</v>
      </c>
      <c r="BB273" s="13" t="s">
        <v>55</v>
      </c>
      <c r="BC273" s="30">
        <v>177384859.95458001</v>
      </c>
      <c r="BD273" s="13" t="s">
        <v>55</v>
      </c>
      <c r="BE273" s="13" t="s">
        <v>55</v>
      </c>
      <c r="BF273" s="33" t="s">
        <v>55</v>
      </c>
    </row>
    <row r="274" spans="1:58" s="1" customFormat="1" ht="12.75" x14ac:dyDescent="0.2">
      <c r="A274" s="2" t="s">
        <v>326</v>
      </c>
      <c r="B274" s="3">
        <v>4313289</v>
      </c>
      <c r="C274" s="2" t="s">
        <v>478</v>
      </c>
      <c r="D274" s="2"/>
      <c r="E274" s="4" t="s">
        <v>434</v>
      </c>
      <c r="F274" s="4" t="s">
        <v>441</v>
      </c>
      <c r="G274" s="30">
        <v>611630783.65133703</v>
      </c>
      <c r="H274" s="13">
        <v>553999533.615394</v>
      </c>
      <c r="I274" s="13" t="s">
        <v>55</v>
      </c>
      <c r="J274" s="13" t="s">
        <v>55</v>
      </c>
      <c r="K274" s="30">
        <v>566934739.47675002</v>
      </c>
      <c r="L274" s="13" t="s">
        <v>55</v>
      </c>
      <c r="M274" s="13" t="s">
        <v>55</v>
      </c>
      <c r="N274" s="13" t="s">
        <v>55</v>
      </c>
      <c r="O274" s="30">
        <v>532925597.524737</v>
      </c>
      <c r="P274" s="13" t="s">
        <v>55</v>
      </c>
      <c r="Q274" s="13" t="s">
        <v>55</v>
      </c>
      <c r="R274" s="13" t="s">
        <v>55</v>
      </c>
      <c r="S274" s="30">
        <v>429262698.01375902</v>
      </c>
      <c r="T274" s="13" t="s">
        <v>55</v>
      </c>
      <c r="U274" s="13" t="s">
        <v>55</v>
      </c>
      <c r="V274" s="13" t="s">
        <v>55</v>
      </c>
      <c r="W274" s="30">
        <v>374660785.43699199</v>
      </c>
      <c r="X274" s="13" t="s">
        <v>55</v>
      </c>
      <c r="Y274" s="13" t="s">
        <v>55</v>
      </c>
      <c r="Z274" s="13" t="s">
        <v>55</v>
      </c>
      <c r="AA274" s="30">
        <v>347511088.87761801</v>
      </c>
      <c r="AB274" s="13" t="s">
        <v>55</v>
      </c>
      <c r="AC274" s="13" t="s">
        <v>55</v>
      </c>
      <c r="AD274" s="13" t="s">
        <v>55</v>
      </c>
      <c r="AE274" s="30">
        <v>267446269.659688</v>
      </c>
      <c r="AF274" s="13" t="s">
        <v>55</v>
      </c>
      <c r="AG274" s="13" t="s">
        <v>55</v>
      </c>
      <c r="AH274" s="13" t="s">
        <v>55</v>
      </c>
      <c r="AI274" s="30">
        <v>253844145.07931599</v>
      </c>
      <c r="AJ274" s="13" t="s">
        <v>55</v>
      </c>
      <c r="AK274" s="13" t="s">
        <v>55</v>
      </c>
      <c r="AL274" s="13" t="s">
        <v>55</v>
      </c>
      <c r="AM274" s="30">
        <v>222129644.74362299</v>
      </c>
      <c r="AN274" s="13" t="s">
        <v>55</v>
      </c>
      <c r="AO274" s="13" t="s">
        <v>55</v>
      </c>
      <c r="AP274" s="13" t="s">
        <v>55</v>
      </c>
      <c r="AQ274" s="30">
        <v>192360973.240832</v>
      </c>
      <c r="AR274" s="13" t="s">
        <v>55</v>
      </c>
      <c r="AS274" s="13" t="s">
        <v>55</v>
      </c>
      <c r="AT274" s="13" t="s">
        <v>55</v>
      </c>
      <c r="AU274" s="31" t="s">
        <v>55</v>
      </c>
      <c r="AV274" s="13" t="s">
        <v>55</v>
      </c>
      <c r="AW274" s="13" t="s">
        <v>55</v>
      </c>
      <c r="AX274" s="13" t="s">
        <v>55</v>
      </c>
      <c r="AY274" s="31" t="s">
        <v>55</v>
      </c>
      <c r="AZ274" s="13" t="s">
        <v>55</v>
      </c>
      <c r="BA274" s="13" t="s">
        <v>55</v>
      </c>
      <c r="BB274" s="13" t="s">
        <v>55</v>
      </c>
      <c r="BC274" s="31" t="s">
        <v>55</v>
      </c>
      <c r="BD274" s="13" t="s">
        <v>55</v>
      </c>
      <c r="BE274" s="13" t="s">
        <v>55</v>
      </c>
      <c r="BF274" s="33" t="s">
        <v>55</v>
      </c>
    </row>
    <row r="275" spans="1:58" s="1" customFormat="1" ht="12.75" x14ac:dyDescent="0.2">
      <c r="A275" s="2" t="s">
        <v>327</v>
      </c>
      <c r="B275" s="3">
        <v>4286645</v>
      </c>
      <c r="C275" s="2" t="s">
        <v>477</v>
      </c>
      <c r="D275" s="2"/>
      <c r="E275" s="4" t="s">
        <v>434</v>
      </c>
      <c r="F275" s="4" t="s">
        <v>441</v>
      </c>
      <c r="G275" s="30">
        <v>74401772.313402504</v>
      </c>
      <c r="H275" s="13">
        <v>72594605.512840301</v>
      </c>
      <c r="I275" s="13" t="s">
        <v>55</v>
      </c>
      <c r="J275" s="13" t="s">
        <v>55</v>
      </c>
      <c r="K275" s="30">
        <v>74005507.036488995</v>
      </c>
      <c r="L275" s="13" t="s">
        <v>55</v>
      </c>
      <c r="M275" s="13" t="s">
        <v>55</v>
      </c>
      <c r="N275" s="13" t="s">
        <v>55</v>
      </c>
      <c r="O275" s="30">
        <v>69030541.310541302</v>
      </c>
      <c r="P275" s="13" t="s">
        <v>55</v>
      </c>
      <c r="Q275" s="13" t="s">
        <v>55</v>
      </c>
      <c r="R275" s="13" t="s">
        <v>55</v>
      </c>
      <c r="S275" s="30">
        <v>59413351.7643511</v>
      </c>
      <c r="T275" s="13" t="s">
        <v>55</v>
      </c>
      <c r="U275" s="13" t="s">
        <v>55</v>
      </c>
      <c r="V275" s="13" t="s">
        <v>55</v>
      </c>
      <c r="W275" s="30">
        <v>54150054.669438899</v>
      </c>
      <c r="X275" s="13">
        <v>52249194.485288799</v>
      </c>
      <c r="Y275" s="13">
        <v>53626825.9963139</v>
      </c>
      <c r="Z275" s="13">
        <v>56561882.581735298</v>
      </c>
      <c r="AA275" s="30">
        <v>51650215.7775831</v>
      </c>
      <c r="AB275" s="13" t="s">
        <v>55</v>
      </c>
      <c r="AC275" s="13">
        <v>46184747.252747297</v>
      </c>
      <c r="AD275" s="13">
        <v>44220470.994515203</v>
      </c>
      <c r="AE275" s="30">
        <v>40812014.245629199</v>
      </c>
      <c r="AF275" s="13" t="s">
        <v>55</v>
      </c>
      <c r="AG275" s="13" t="s">
        <v>55</v>
      </c>
      <c r="AH275" s="13" t="s">
        <v>55</v>
      </c>
      <c r="AI275" s="31" t="s">
        <v>55</v>
      </c>
      <c r="AJ275" s="13" t="s">
        <v>55</v>
      </c>
      <c r="AK275" s="13" t="s">
        <v>55</v>
      </c>
      <c r="AL275" s="13" t="s">
        <v>55</v>
      </c>
      <c r="AM275" s="31" t="s">
        <v>55</v>
      </c>
      <c r="AN275" s="13" t="s">
        <v>55</v>
      </c>
      <c r="AO275" s="13" t="s">
        <v>55</v>
      </c>
      <c r="AP275" s="13" t="s">
        <v>55</v>
      </c>
      <c r="AQ275" s="31" t="s">
        <v>55</v>
      </c>
      <c r="AR275" s="13" t="s">
        <v>55</v>
      </c>
      <c r="AS275" s="13" t="s">
        <v>55</v>
      </c>
      <c r="AT275" s="13" t="s">
        <v>55</v>
      </c>
      <c r="AU275" s="31" t="s">
        <v>55</v>
      </c>
      <c r="AV275" s="13" t="s">
        <v>55</v>
      </c>
      <c r="AW275" s="13" t="s">
        <v>55</v>
      </c>
      <c r="AX275" s="13" t="s">
        <v>55</v>
      </c>
      <c r="AY275" s="31" t="s">
        <v>55</v>
      </c>
      <c r="AZ275" s="13" t="s">
        <v>55</v>
      </c>
      <c r="BA275" s="13" t="s">
        <v>55</v>
      </c>
      <c r="BB275" s="13" t="s">
        <v>55</v>
      </c>
      <c r="BC275" s="31" t="s">
        <v>55</v>
      </c>
      <c r="BD275" s="13" t="s">
        <v>55</v>
      </c>
      <c r="BE275" s="13" t="s">
        <v>55</v>
      </c>
      <c r="BF275" s="33" t="s">
        <v>55</v>
      </c>
    </row>
    <row r="276" spans="1:58" s="1" customFormat="1" ht="12.75" x14ac:dyDescent="0.2">
      <c r="A276" s="2" t="s">
        <v>328</v>
      </c>
      <c r="B276" s="3">
        <v>4560840</v>
      </c>
      <c r="C276" s="2" t="s">
        <v>529</v>
      </c>
      <c r="D276" s="2"/>
      <c r="E276" s="4" t="s">
        <v>434</v>
      </c>
      <c r="F276" s="4" t="s">
        <v>444</v>
      </c>
      <c r="G276" s="30">
        <v>45021226.004755601</v>
      </c>
      <c r="H276" s="13" t="s">
        <v>55</v>
      </c>
      <c r="I276" s="13" t="s">
        <v>55</v>
      </c>
      <c r="J276" s="13" t="s">
        <v>55</v>
      </c>
      <c r="K276" s="30">
        <v>48050514.907282099</v>
      </c>
      <c r="L276" s="13" t="s">
        <v>55</v>
      </c>
      <c r="M276" s="13" t="s">
        <v>55</v>
      </c>
      <c r="N276" s="13" t="s">
        <v>55</v>
      </c>
      <c r="O276" s="30">
        <v>37339225.561376102</v>
      </c>
      <c r="P276" s="13" t="s">
        <v>55</v>
      </c>
      <c r="Q276" s="13" t="s">
        <v>55</v>
      </c>
      <c r="R276" s="13" t="s">
        <v>55</v>
      </c>
      <c r="S276" s="30">
        <v>24819192.146950301</v>
      </c>
      <c r="T276" s="13" t="s">
        <v>55</v>
      </c>
      <c r="U276" s="13" t="s">
        <v>55</v>
      </c>
      <c r="V276" s="13" t="s">
        <v>55</v>
      </c>
      <c r="W276" s="30">
        <v>22838495.281852901</v>
      </c>
      <c r="X276" s="13" t="s">
        <v>55</v>
      </c>
      <c r="Y276" s="13" t="s">
        <v>55</v>
      </c>
      <c r="Z276" s="13" t="s">
        <v>55</v>
      </c>
      <c r="AA276" s="30">
        <v>21346101.095793601</v>
      </c>
      <c r="AB276" s="13" t="s">
        <v>55</v>
      </c>
      <c r="AC276" s="13" t="s">
        <v>55</v>
      </c>
      <c r="AD276" s="13" t="s">
        <v>55</v>
      </c>
      <c r="AE276" s="30">
        <v>18754027.483991701</v>
      </c>
      <c r="AF276" s="13" t="s">
        <v>55</v>
      </c>
      <c r="AG276" s="13" t="s">
        <v>55</v>
      </c>
      <c r="AH276" s="13" t="s">
        <v>55</v>
      </c>
      <c r="AI276" s="30">
        <v>25503389.188356701</v>
      </c>
      <c r="AJ276" s="13" t="s">
        <v>55</v>
      </c>
      <c r="AK276" s="13" t="s">
        <v>55</v>
      </c>
      <c r="AL276" s="13" t="s">
        <v>55</v>
      </c>
      <c r="AM276" s="30">
        <v>20935855.771708298</v>
      </c>
      <c r="AN276" s="13" t="s">
        <v>55</v>
      </c>
      <c r="AO276" s="13" t="s">
        <v>55</v>
      </c>
      <c r="AP276" s="13" t="s">
        <v>55</v>
      </c>
      <c r="AQ276" s="30">
        <v>16761735.711926</v>
      </c>
      <c r="AR276" s="13" t="s">
        <v>55</v>
      </c>
      <c r="AS276" s="13" t="s">
        <v>55</v>
      </c>
      <c r="AT276" s="13" t="s">
        <v>55</v>
      </c>
      <c r="AU276" s="30">
        <v>11852017.161186799</v>
      </c>
      <c r="AV276" s="13" t="s">
        <v>55</v>
      </c>
      <c r="AW276" s="13" t="s">
        <v>55</v>
      </c>
      <c r="AX276" s="13" t="s">
        <v>55</v>
      </c>
      <c r="AY276" s="30">
        <v>9202974.9337227698</v>
      </c>
      <c r="AZ276" s="13" t="s">
        <v>55</v>
      </c>
      <c r="BA276" s="13" t="s">
        <v>55</v>
      </c>
      <c r="BB276" s="13" t="s">
        <v>55</v>
      </c>
      <c r="BC276" s="30">
        <v>7900377.7441332499</v>
      </c>
      <c r="BD276" s="13" t="s">
        <v>55</v>
      </c>
      <c r="BE276" s="13" t="s">
        <v>55</v>
      </c>
      <c r="BF276" s="33" t="s">
        <v>55</v>
      </c>
    </row>
    <row r="277" spans="1:58" s="1" customFormat="1" x14ac:dyDescent="0.2">
      <c r="A277" s="2" t="s">
        <v>329</v>
      </c>
      <c r="B277" s="3">
        <v>4395358</v>
      </c>
      <c r="C277" s="5" t="s">
        <v>436</v>
      </c>
      <c r="D277" s="5" t="s">
        <v>571</v>
      </c>
      <c r="E277" s="6" t="s">
        <v>438</v>
      </c>
      <c r="F277" s="6" t="s">
        <v>439</v>
      </c>
      <c r="G277" s="30">
        <v>2039564170.9679301</v>
      </c>
      <c r="H277" s="13">
        <v>1900828050.5460801</v>
      </c>
      <c r="I277" s="13">
        <v>2004152821.93662</v>
      </c>
      <c r="J277" s="13">
        <v>2093735705.6105001</v>
      </c>
      <c r="K277" s="30">
        <v>1981530869.2503901</v>
      </c>
      <c r="L277" s="13">
        <v>1896477872.2611899</v>
      </c>
      <c r="M277" s="13">
        <v>1892033730.3123701</v>
      </c>
      <c r="N277" s="13">
        <v>1825515978.39026</v>
      </c>
      <c r="O277" s="30">
        <v>1739004227.5526099</v>
      </c>
      <c r="P277" s="13">
        <v>1639562643.5766001</v>
      </c>
      <c r="Q277" s="13">
        <v>1552338660.58916</v>
      </c>
      <c r="R277" s="13">
        <v>1524798644.4507201</v>
      </c>
      <c r="S277" s="30">
        <v>1467306151.1726401</v>
      </c>
      <c r="T277" s="13">
        <v>1414454952.4342501</v>
      </c>
      <c r="U277" s="13">
        <v>1465936890.2350199</v>
      </c>
      <c r="V277" s="13">
        <v>1511383276.7149401</v>
      </c>
      <c r="W277" s="30">
        <v>1383632755.1361599</v>
      </c>
      <c r="X277" s="13">
        <v>1361332527.7700901</v>
      </c>
      <c r="Y277" s="13">
        <v>1408913647.76264</v>
      </c>
      <c r="Z277" s="13">
        <v>1470892990.92981</v>
      </c>
      <c r="AA277" s="30">
        <v>1385118570.0892899</v>
      </c>
      <c r="AB277" s="13">
        <v>1319466941.6511099</v>
      </c>
      <c r="AC277" s="13">
        <v>1260244265.8013101</v>
      </c>
      <c r="AD277" s="13">
        <v>1231444180.04005</v>
      </c>
      <c r="AE277" s="30">
        <v>1189383696.6688299</v>
      </c>
      <c r="AF277" s="13" t="s">
        <v>55</v>
      </c>
      <c r="AG277" s="13">
        <v>1199403642.81739</v>
      </c>
      <c r="AH277" s="13">
        <v>1195334129.43348</v>
      </c>
      <c r="AI277" s="30">
        <v>1123727706.7611301</v>
      </c>
      <c r="AJ277" s="13" t="s">
        <v>55</v>
      </c>
      <c r="AK277" s="13" t="s">
        <v>55</v>
      </c>
      <c r="AL277" s="13" t="s">
        <v>55</v>
      </c>
      <c r="AM277" s="30">
        <v>1014288359.95877</v>
      </c>
      <c r="AN277" s="13" t="s">
        <v>55</v>
      </c>
      <c r="AO277" s="13" t="s">
        <v>55</v>
      </c>
      <c r="AP277" s="13" t="s">
        <v>55</v>
      </c>
      <c r="AQ277" s="30">
        <v>920788074.00066102</v>
      </c>
      <c r="AR277" s="13" t="s">
        <v>55</v>
      </c>
      <c r="AS277" s="13" t="s">
        <v>55</v>
      </c>
      <c r="AT277" s="13" t="s">
        <v>55</v>
      </c>
      <c r="AU277" s="30">
        <v>786383801.12269402</v>
      </c>
      <c r="AV277" s="13" t="s">
        <v>55</v>
      </c>
      <c r="AW277" s="13" t="s">
        <v>55</v>
      </c>
      <c r="AX277" s="13" t="s">
        <v>55</v>
      </c>
      <c r="AY277" s="30">
        <v>652116901.877985</v>
      </c>
      <c r="AZ277" s="13" t="s">
        <v>55</v>
      </c>
      <c r="BA277" s="13" t="s">
        <v>55</v>
      </c>
      <c r="BB277" s="13" t="s">
        <v>55</v>
      </c>
      <c r="BC277" s="30">
        <v>513352006.05601901</v>
      </c>
      <c r="BD277" s="13" t="s">
        <v>55</v>
      </c>
      <c r="BE277" s="13" t="s">
        <v>55</v>
      </c>
      <c r="BF277" s="33" t="s">
        <v>55</v>
      </c>
    </row>
    <row r="278" spans="1:58" s="1" customFormat="1" ht="12.75" x14ac:dyDescent="0.2">
      <c r="A278" s="2" t="s">
        <v>330</v>
      </c>
      <c r="B278" s="3">
        <v>4429484</v>
      </c>
      <c r="C278" s="2" t="s">
        <v>432</v>
      </c>
      <c r="D278" s="2" t="s">
        <v>572</v>
      </c>
      <c r="E278" s="4" t="s">
        <v>434</v>
      </c>
      <c r="F278" s="4" t="s">
        <v>435</v>
      </c>
      <c r="G278" s="30">
        <v>33890662.587716803</v>
      </c>
      <c r="H278" s="13" t="s">
        <v>55</v>
      </c>
      <c r="I278" s="13" t="s">
        <v>55</v>
      </c>
      <c r="J278" s="13" t="s">
        <v>55</v>
      </c>
      <c r="K278" s="30">
        <v>38575772.597046897</v>
      </c>
      <c r="L278" s="13" t="s">
        <v>55</v>
      </c>
      <c r="M278" s="13" t="s">
        <v>55</v>
      </c>
      <c r="N278" s="13" t="s">
        <v>55</v>
      </c>
      <c r="O278" s="30">
        <v>29888722.390711602</v>
      </c>
      <c r="P278" s="13" t="s">
        <v>55</v>
      </c>
      <c r="Q278" s="13" t="s">
        <v>55</v>
      </c>
      <c r="R278" s="13" t="s">
        <v>55</v>
      </c>
      <c r="S278" s="30">
        <v>23337539.674560901</v>
      </c>
      <c r="T278" s="13" t="s">
        <v>55</v>
      </c>
      <c r="U278" s="13" t="s">
        <v>55</v>
      </c>
      <c r="V278" s="13" t="s">
        <v>55</v>
      </c>
      <c r="W278" s="30">
        <v>19200392.5730986</v>
      </c>
      <c r="X278" s="13" t="s">
        <v>55</v>
      </c>
      <c r="Y278" s="13" t="s">
        <v>55</v>
      </c>
      <c r="Z278" s="13" t="s">
        <v>55</v>
      </c>
      <c r="AA278" s="30">
        <v>14675756.9889499</v>
      </c>
      <c r="AB278" s="13" t="s">
        <v>55</v>
      </c>
      <c r="AC278" s="13" t="s">
        <v>55</v>
      </c>
      <c r="AD278" s="13" t="s">
        <v>55</v>
      </c>
      <c r="AE278" s="30">
        <v>11386073.6743651</v>
      </c>
      <c r="AF278" s="13" t="s">
        <v>55</v>
      </c>
      <c r="AG278" s="13" t="s">
        <v>55</v>
      </c>
      <c r="AH278" s="13" t="s">
        <v>55</v>
      </c>
      <c r="AI278" s="30">
        <v>10266781.764977699</v>
      </c>
      <c r="AJ278" s="13" t="s">
        <v>55</v>
      </c>
      <c r="AK278" s="13" t="s">
        <v>55</v>
      </c>
      <c r="AL278" s="13" t="s">
        <v>55</v>
      </c>
      <c r="AM278" s="30">
        <v>9204091.5678948704</v>
      </c>
      <c r="AN278" s="13" t="s">
        <v>55</v>
      </c>
      <c r="AO278" s="13" t="s">
        <v>55</v>
      </c>
      <c r="AP278" s="13" t="s">
        <v>55</v>
      </c>
      <c r="AQ278" s="30">
        <v>8011714.07333994</v>
      </c>
      <c r="AR278" s="13" t="s">
        <v>55</v>
      </c>
      <c r="AS278" s="13" t="s">
        <v>55</v>
      </c>
      <c r="AT278" s="13" t="s">
        <v>55</v>
      </c>
      <c r="AU278" s="30">
        <v>6448693.6647955095</v>
      </c>
      <c r="AV278" s="13" t="s">
        <v>55</v>
      </c>
      <c r="AW278" s="13" t="s">
        <v>55</v>
      </c>
      <c r="AX278" s="13" t="s">
        <v>55</v>
      </c>
      <c r="AY278" s="30">
        <v>5398122.3310526405</v>
      </c>
      <c r="AZ278" s="13" t="s">
        <v>55</v>
      </c>
      <c r="BA278" s="13" t="s">
        <v>55</v>
      </c>
      <c r="BB278" s="13" t="s">
        <v>55</v>
      </c>
      <c r="BC278" s="31" t="s">
        <v>55</v>
      </c>
      <c r="BD278" s="13" t="s">
        <v>55</v>
      </c>
      <c r="BE278" s="13" t="s">
        <v>55</v>
      </c>
      <c r="BF278" s="33" t="s">
        <v>55</v>
      </c>
    </row>
    <row r="279" spans="1:58" x14ac:dyDescent="0.2">
      <c r="A279" s="18" t="s">
        <v>331</v>
      </c>
      <c r="B279" s="18">
        <v>4306594</v>
      </c>
      <c r="C279" s="19" t="s">
        <v>445</v>
      </c>
      <c r="D279" s="19"/>
      <c r="E279" s="20" t="s">
        <v>443</v>
      </c>
      <c r="F279" s="20" t="s">
        <v>439</v>
      </c>
      <c r="G279" s="30">
        <v>31357772.719364401</v>
      </c>
      <c r="H279" s="13" t="s">
        <v>55</v>
      </c>
      <c r="I279" s="13" t="s">
        <v>55</v>
      </c>
      <c r="J279" s="13" t="s">
        <v>55</v>
      </c>
      <c r="K279" s="30">
        <v>30141073.418757699</v>
      </c>
      <c r="L279" s="13" t="s">
        <v>55</v>
      </c>
      <c r="M279" s="13" t="s">
        <v>55</v>
      </c>
      <c r="N279" s="13" t="s">
        <v>55</v>
      </c>
      <c r="O279" s="30">
        <v>22996909.597769801</v>
      </c>
      <c r="P279" s="13" t="s">
        <v>55</v>
      </c>
      <c r="Q279" s="13" t="s">
        <v>55</v>
      </c>
      <c r="R279" s="13" t="s">
        <v>55</v>
      </c>
      <c r="S279" s="30">
        <v>18936227.721208099</v>
      </c>
      <c r="T279" s="13" t="s">
        <v>55</v>
      </c>
      <c r="U279" s="13" t="s">
        <v>55</v>
      </c>
      <c r="V279" s="13" t="s">
        <v>55</v>
      </c>
      <c r="W279" s="30">
        <v>16203653.256175799</v>
      </c>
      <c r="X279" s="13" t="s">
        <v>55</v>
      </c>
      <c r="Y279" s="13" t="s">
        <v>55</v>
      </c>
      <c r="Z279" s="13">
        <v>17095712.4639345</v>
      </c>
      <c r="AA279" s="30">
        <v>16464056.1267616</v>
      </c>
      <c r="AB279" s="13" t="s">
        <v>55</v>
      </c>
      <c r="AC279" s="13" t="s">
        <v>55</v>
      </c>
      <c r="AD279" s="13" t="s">
        <v>55</v>
      </c>
      <c r="AE279" s="30">
        <v>14974868.6955896</v>
      </c>
      <c r="AF279" s="13" t="s">
        <v>55</v>
      </c>
      <c r="AG279" s="13" t="s">
        <v>55</v>
      </c>
      <c r="AH279" s="13" t="s">
        <v>55</v>
      </c>
      <c r="AI279" s="30">
        <v>12818303.5576775</v>
      </c>
      <c r="AJ279" s="13" t="s">
        <v>55</v>
      </c>
      <c r="AK279" s="13" t="s">
        <v>55</v>
      </c>
      <c r="AL279" s="13" t="s">
        <v>55</v>
      </c>
      <c r="AM279" s="30">
        <v>11391070.600360701</v>
      </c>
      <c r="AN279" s="13" t="s">
        <v>55</v>
      </c>
      <c r="AO279" s="13" t="s">
        <v>55</v>
      </c>
      <c r="AP279" s="13" t="s">
        <v>55</v>
      </c>
      <c r="AQ279" s="30">
        <v>10087135.943178101</v>
      </c>
      <c r="AR279" s="13" t="s">
        <v>55</v>
      </c>
      <c r="AS279" s="13" t="s">
        <v>55</v>
      </c>
      <c r="AT279" s="13" t="s">
        <v>55</v>
      </c>
      <c r="AU279" s="30">
        <v>7762320.6094627101</v>
      </c>
      <c r="AV279" s="13" t="s">
        <v>55</v>
      </c>
      <c r="AW279" s="13" t="s">
        <v>55</v>
      </c>
      <c r="AX279" s="13" t="s">
        <v>55</v>
      </c>
      <c r="AY279" s="30">
        <v>6649172.2889844701</v>
      </c>
      <c r="AZ279" s="13" t="s">
        <v>55</v>
      </c>
      <c r="BA279" s="13" t="s">
        <v>55</v>
      </c>
      <c r="BB279" s="13" t="s">
        <v>55</v>
      </c>
      <c r="BC279" s="30">
        <v>5544074.3376230299</v>
      </c>
      <c r="BD279" s="13" t="s">
        <v>55</v>
      </c>
      <c r="BE279" s="13" t="s">
        <v>55</v>
      </c>
      <c r="BF279" s="14">
        <v>4407686.5088520003</v>
      </c>
    </row>
    <row r="280" spans="1:58" s="1" customFormat="1" x14ac:dyDescent="0.2">
      <c r="A280" s="2" t="s">
        <v>332</v>
      </c>
      <c r="B280" s="3">
        <v>4306526</v>
      </c>
      <c r="C280" s="7" t="s">
        <v>436</v>
      </c>
      <c r="D280" s="7" t="s">
        <v>573</v>
      </c>
      <c r="E280" s="8" t="s">
        <v>450</v>
      </c>
      <c r="F280" s="8" t="s">
        <v>439</v>
      </c>
      <c r="G280" s="30">
        <v>73365033.056892693</v>
      </c>
      <c r="H280" s="13">
        <v>68990816.102778897</v>
      </c>
      <c r="I280" s="13">
        <v>70493183.616198704</v>
      </c>
      <c r="J280" s="13">
        <v>71472768.024732307</v>
      </c>
      <c r="K280" s="30">
        <v>68226191.795485303</v>
      </c>
      <c r="L280" s="13">
        <v>64650029.793308899</v>
      </c>
      <c r="M280" s="13">
        <v>62404729.677409403</v>
      </c>
      <c r="N280" s="13">
        <v>58522359.368800201</v>
      </c>
      <c r="O280" s="30">
        <v>55177559.660570398</v>
      </c>
      <c r="P280" s="13" t="s">
        <v>55</v>
      </c>
      <c r="Q280" s="13">
        <v>46526786.942796901</v>
      </c>
      <c r="R280" s="13">
        <v>44361191.753741898</v>
      </c>
      <c r="S280" s="30">
        <v>44165549.411882997</v>
      </c>
      <c r="T280" s="13">
        <v>40216150.391718</v>
      </c>
      <c r="U280" s="13">
        <v>41221759.9091359</v>
      </c>
      <c r="V280" s="13">
        <v>40876660.408844396</v>
      </c>
      <c r="W280" s="30">
        <v>38637489.858528301</v>
      </c>
      <c r="X280" s="13">
        <v>37110284.616168499</v>
      </c>
      <c r="Y280" s="13">
        <v>38029300.994047798</v>
      </c>
      <c r="Z280" s="13">
        <v>38892630.035228699</v>
      </c>
      <c r="AA280" s="30">
        <v>36315680.913519897</v>
      </c>
      <c r="AB280" s="13">
        <v>34025706.930812299</v>
      </c>
      <c r="AC280" s="13">
        <v>31748225.090345901</v>
      </c>
      <c r="AD280" s="13">
        <v>30476645.433703799</v>
      </c>
      <c r="AE280" s="30">
        <v>29810471.400820199</v>
      </c>
      <c r="AF280" s="13">
        <v>27943172.713643201</v>
      </c>
      <c r="AG280" s="13">
        <v>26067336.321386099</v>
      </c>
      <c r="AH280" s="13" t="s">
        <v>55</v>
      </c>
      <c r="AI280" s="30">
        <v>23545586.3237333</v>
      </c>
      <c r="AJ280" s="13" t="s">
        <v>55</v>
      </c>
      <c r="AK280" s="13" t="s">
        <v>55</v>
      </c>
      <c r="AL280" s="13" t="s">
        <v>55</v>
      </c>
      <c r="AM280" s="30">
        <v>19788922.152795698</v>
      </c>
      <c r="AN280" s="13" t="s">
        <v>55</v>
      </c>
      <c r="AO280" s="13" t="s">
        <v>55</v>
      </c>
      <c r="AP280" s="13" t="s">
        <v>55</v>
      </c>
      <c r="AQ280" s="30">
        <v>15527523.6207466</v>
      </c>
      <c r="AR280" s="13" t="s">
        <v>55</v>
      </c>
      <c r="AS280" s="13" t="s">
        <v>55</v>
      </c>
      <c r="AT280" s="13" t="s">
        <v>55</v>
      </c>
      <c r="AU280" s="30">
        <v>13420956.6960706</v>
      </c>
      <c r="AV280" s="13" t="s">
        <v>55</v>
      </c>
      <c r="AW280" s="13" t="s">
        <v>55</v>
      </c>
      <c r="AX280" s="13" t="s">
        <v>55</v>
      </c>
      <c r="AY280" s="30">
        <v>12267933.1036782</v>
      </c>
      <c r="AZ280" s="13" t="s">
        <v>55</v>
      </c>
      <c r="BA280" s="13" t="s">
        <v>55</v>
      </c>
      <c r="BB280" s="13" t="s">
        <v>55</v>
      </c>
      <c r="BC280" s="30">
        <v>12991033.3081</v>
      </c>
      <c r="BD280" s="13" t="s">
        <v>55</v>
      </c>
      <c r="BE280" s="13" t="s">
        <v>55</v>
      </c>
      <c r="BF280" s="14">
        <v>9050584.32498</v>
      </c>
    </row>
    <row r="281" spans="1:58" s="1" customFormat="1" x14ac:dyDescent="0.2">
      <c r="A281" s="2" t="s">
        <v>333</v>
      </c>
      <c r="B281" s="3">
        <v>4808224</v>
      </c>
      <c r="C281" s="7" t="s">
        <v>436</v>
      </c>
      <c r="D281" s="7" t="s">
        <v>574</v>
      </c>
      <c r="E281" s="8" t="s">
        <v>434</v>
      </c>
      <c r="F281" s="8" t="s">
        <v>439</v>
      </c>
      <c r="G281" s="30">
        <v>63038815.171373896</v>
      </c>
      <c r="H281" s="13">
        <v>61300790.520501003</v>
      </c>
      <c r="I281" s="13">
        <v>66307156.120788701</v>
      </c>
      <c r="J281" s="13">
        <v>69817172.826069802</v>
      </c>
      <c r="K281" s="30">
        <v>67757782.6401788</v>
      </c>
      <c r="L281" s="13">
        <v>66591626.373285301</v>
      </c>
      <c r="M281" s="13">
        <v>66715375.633024096</v>
      </c>
      <c r="N281" s="13">
        <v>64599129.963678502</v>
      </c>
      <c r="O281" s="30">
        <v>62312145.482951902</v>
      </c>
      <c r="P281" s="13">
        <v>57756712.316663697</v>
      </c>
      <c r="Q281" s="13">
        <v>53218283.057061598</v>
      </c>
      <c r="R281" s="13">
        <v>49457300.621293403</v>
      </c>
      <c r="S281" s="30">
        <v>49069695.67278</v>
      </c>
      <c r="T281" s="13">
        <v>45973081.421376601</v>
      </c>
      <c r="U281" s="13">
        <v>46406744.328275599</v>
      </c>
      <c r="V281" s="13">
        <v>46034491.626437798</v>
      </c>
      <c r="W281" s="30">
        <v>42767373.540573202</v>
      </c>
      <c r="X281" s="13" t="s">
        <v>55</v>
      </c>
      <c r="Y281" s="13" t="s">
        <v>55</v>
      </c>
      <c r="Z281" s="13" t="s">
        <v>55</v>
      </c>
      <c r="AA281" s="30">
        <v>38583957.920297503</v>
      </c>
      <c r="AB281" s="13" t="s">
        <v>55</v>
      </c>
      <c r="AC281" s="13" t="s">
        <v>55</v>
      </c>
      <c r="AD281" s="13" t="s">
        <v>55</v>
      </c>
      <c r="AE281" s="30">
        <v>29864490.826678202</v>
      </c>
      <c r="AF281" s="13" t="s">
        <v>55</v>
      </c>
      <c r="AG281" s="13" t="s">
        <v>55</v>
      </c>
      <c r="AH281" s="13" t="s">
        <v>55</v>
      </c>
      <c r="AI281" s="30">
        <v>25394352.841521598</v>
      </c>
      <c r="AJ281" s="13" t="s">
        <v>55</v>
      </c>
      <c r="AK281" s="13" t="s">
        <v>55</v>
      </c>
      <c r="AL281" s="13" t="s">
        <v>55</v>
      </c>
      <c r="AM281" s="30">
        <v>23358334.3532595</v>
      </c>
      <c r="AN281" s="13" t="s">
        <v>55</v>
      </c>
      <c r="AO281" s="13" t="s">
        <v>55</v>
      </c>
      <c r="AP281" s="13" t="s">
        <v>55</v>
      </c>
      <c r="AQ281" s="30">
        <v>20749844.400396399</v>
      </c>
      <c r="AR281" s="13" t="s">
        <v>55</v>
      </c>
      <c r="AS281" s="13" t="s">
        <v>55</v>
      </c>
      <c r="AT281" s="13" t="s">
        <v>55</v>
      </c>
      <c r="AU281" s="30">
        <v>16287644.5870088</v>
      </c>
      <c r="AV281" s="13" t="s">
        <v>55</v>
      </c>
      <c r="AW281" s="13" t="s">
        <v>55</v>
      </c>
      <c r="AX281" s="13" t="s">
        <v>55</v>
      </c>
      <c r="AY281" s="30">
        <v>13612841.744320801</v>
      </c>
      <c r="AZ281" s="13" t="s">
        <v>55</v>
      </c>
      <c r="BA281" s="13" t="s">
        <v>55</v>
      </c>
      <c r="BB281" s="13" t="s">
        <v>55</v>
      </c>
      <c r="BC281" s="31" t="s">
        <v>55</v>
      </c>
      <c r="BD281" s="13" t="s">
        <v>55</v>
      </c>
      <c r="BE281" s="13" t="s">
        <v>55</v>
      </c>
      <c r="BF281" s="33" t="s">
        <v>55</v>
      </c>
    </row>
    <row r="282" spans="1:58" x14ac:dyDescent="0.2">
      <c r="A282" s="18" t="s">
        <v>334</v>
      </c>
      <c r="B282" s="18">
        <v>4839663</v>
      </c>
      <c r="C282" s="19" t="s">
        <v>446</v>
      </c>
      <c r="D282" s="19"/>
      <c r="E282" s="20" t="s">
        <v>443</v>
      </c>
      <c r="F282" s="20" t="s">
        <v>439</v>
      </c>
      <c r="G282" s="30">
        <v>9395565.4468479995</v>
      </c>
      <c r="H282" s="13" t="s">
        <v>55</v>
      </c>
      <c r="I282" s="13" t="s">
        <v>55</v>
      </c>
      <c r="J282" s="13" t="s">
        <v>55</v>
      </c>
      <c r="K282" s="30">
        <v>9955085.4768126402</v>
      </c>
      <c r="L282" s="13" t="s">
        <v>55</v>
      </c>
      <c r="M282" s="13" t="s">
        <v>55</v>
      </c>
      <c r="N282" s="13" t="s">
        <v>55</v>
      </c>
      <c r="O282" s="30">
        <v>9319744.9682933502</v>
      </c>
      <c r="P282" s="13" t="s">
        <v>55</v>
      </c>
      <c r="Q282" s="13" t="s">
        <v>55</v>
      </c>
      <c r="R282" s="13" t="s">
        <v>55</v>
      </c>
      <c r="S282" s="30">
        <v>7893130.7357566496</v>
      </c>
      <c r="T282" s="13" t="s">
        <v>55</v>
      </c>
      <c r="U282" s="13" t="s">
        <v>55</v>
      </c>
      <c r="V282" s="13" t="s">
        <v>55</v>
      </c>
      <c r="W282" s="30">
        <v>5330892.1587158497</v>
      </c>
      <c r="X282" s="13" t="s">
        <v>55</v>
      </c>
      <c r="Y282" s="13" t="s">
        <v>55</v>
      </c>
      <c r="Z282" s="13" t="s">
        <v>55</v>
      </c>
      <c r="AA282" s="30">
        <v>4263976.6702014804</v>
      </c>
      <c r="AB282" s="13" t="s">
        <v>55</v>
      </c>
      <c r="AC282" s="13" t="s">
        <v>55</v>
      </c>
      <c r="AD282" s="13" t="s">
        <v>55</v>
      </c>
      <c r="AE282" s="30">
        <v>4349007.8422908103</v>
      </c>
      <c r="AF282" s="13" t="s">
        <v>55</v>
      </c>
      <c r="AG282" s="13" t="s">
        <v>55</v>
      </c>
      <c r="AH282" s="13" t="s">
        <v>55</v>
      </c>
      <c r="AI282" s="30">
        <v>4263067.4572616704</v>
      </c>
      <c r="AJ282" s="13" t="s">
        <v>55</v>
      </c>
      <c r="AK282" s="13" t="s">
        <v>55</v>
      </c>
      <c r="AL282" s="13" t="s">
        <v>55</v>
      </c>
      <c r="AM282" s="30">
        <v>3163821.6632311302</v>
      </c>
      <c r="AN282" s="13" t="s">
        <v>55</v>
      </c>
      <c r="AO282" s="13" t="s">
        <v>55</v>
      </c>
      <c r="AP282" s="13" t="s">
        <v>55</v>
      </c>
      <c r="AQ282" s="30">
        <v>2639304.92236538</v>
      </c>
      <c r="AR282" s="13" t="s">
        <v>55</v>
      </c>
      <c r="AS282" s="13" t="s">
        <v>55</v>
      </c>
      <c r="AT282" s="13" t="s">
        <v>55</v>
      </c>
      <c r="AU282" s="30">
        <v>2565543.2237369702</v>
      </c>
      <c r="AV282" s="13" t="s">
        <v>55</v>
      </c>
      <c r="AW282" s="13" t="s">
        <v>55</v>
      </c>
      <c r="AX282" s="13" t="s">
        <v>55</v>
      </c>
      <c r="AY282" s="30">
        <v>1996644.3890591001</v>
      </c>
      <c r="AZ282" s="13" t="s">
        <v>55</v>
      </c>
      <c r="BA282" s="13" t="s">
        <v>55</v>
      </c>
      <c r="BB282" s="13" t="s">
        <v>55</v>
      </c>
      <c r="BC282" s="30">
        <v>1490497.9560938701</v>
      </c>
      <c r="BD282" s="13" t="s">
        <v>55</v>
      </c>
      <c r="BE282" s="13" t="s">
        <v>55</v>
      </c>
      <c r="BF282" s="33" t="s">
        <v>55</v>
      </c>
    </row>
    <row r="283" spans="1:58" s="1" customFormat="1" ht="12.75" x14ac:dyDescent="0.2">
      <c r="A283" s="2" t="s">
        <v>335</v>
      </c>
      <c r="B283" s="3">
        <v>4427967</v>
      </c>
      <c r="C283" s="2" t="s">
        <v>432</v>
      </c>
      <c r="D283" s="2" t="s">
        <v>575</v>
      </c>
      <c r="E283" s="4" t="s">
        <v>434</v>
      </c>
      <c r="F283" s="4" t="s">
        <v>435</v>
      </c>
      <c r="G283" s="31" t="s">
        <v>55</v>
      </c>
      <c r="H283" s="13" t="s">
        <v>55</v>
      </c>
      <c r="I283" s="13" t="s">
        <v>55</v>
      </c>
      <c r="J283" s="13" t="s">
        <v>55</v>
      </c>
      <c r="K283" s="30">
        <v>14058333.9105248</v>
      </c>
      <c r="L283" s="13" t="s">
        <v>55</v>
      </c>
      <c r="M283" s="13" t="s">
        <v>55</v>
      </c>
      <c r="N283" s="13" t="s">
        <v>55</v>
      </c>
      <c r="O283" s="30">
        <v>13168853.6592838</v>
      </c>
      <c r="P283" s="13" t="s">
        <v>55</v>
      </c>
      <c r="Q283" s="13" t="s">
        <v>55</v>
      </c>
      <c r="R283" s="13" t="s">
        <v>55</v>
      </c>
      <c r="S283" s="30">
        <v>8991848.2241594698</v>
      </c>
      <c r="T283" s="13" t="s">
        <v>55</v>
      </c>
      <c r="U283" s="13" t="s">
        <v>55</v>
      </c>
      <c r="V283" s="13" t="s">
        <v>55</v>
      </c>
      <c r="W283" s="30">
        <v>5110183.0553818904</v>
      </c>
      <c r="X283" s="13" t="s">
        <v>55</v>
      </c>
      <c r="Y283" s="13" t="s">
        <v>55</v>
      </c>
      <c r="Z283" s="13" t="s">
        <v>55</v>
      </c>
      <c r="AA283" s="30">
        <v>3054083.7905543498</v>
      </c>
      <c r="AB283" s="13" t="s">
        <v>55</v>
      </c>
      <c r="AC283" s="13" t="s">
        <v>55</v>
      </c>
      <c r="AD283" s="13" t="s">
        <v>55</v>
      </c>
      <c r="AE283" s="30">
        <v>2137521.5483128298</v>
      </c>
      <c r="AF283" s="13" t="s">
        <v>55</v>
      </c>
      <c r="AG283" s="13" t="s">
        <v>55</v>
      </c>
      <c r="AH283" s="13" t="s">
        <v>55</v>
      </c>
      <c r="AI283" s="30">
        <v>2032284.4601878901</v>
      </c>
      <c r="AJ283" s="13" t="s">
        <v>55</v>
      </c>
      <c r="AK283" s="13" t="s">
        <v>55</v>
      </c>
      <c r="AL283" s="13" t="s">
        <v>55</v>
      </c>
      <c r="AM283" s="30">
        <v>1541300.88894615</v>
      </c>
      <c r="AN283" s="13" t="s">
        <v>55</v>
      </c>
      <c r="AO283" s="13" t="s">
        <v>55</v>
      </c>
      <c r="AP283" s="13" t="s">
        <v>55</v>
      </c>
      <c r="AQ283" s="30">
        <v>1321702.3455566601</v>
      </c>
      <c r="AR283" s="13" t="s">
        <v>55</v>
      </c>
      <c r="AS283" s="13" t="s">
        <v>55</v>
      </c>
      <c r="AT283" s="13" t="s">
        <v>55</v>
      </c>
      <c r="AU283" s="31" t="s">
        <v>55</v>
      </c>
      <c r="AV283" s="13" t="s">
        <v>55</v>
      </c>
      <c r="AW283" s="13" t="s">
        <v>55</v>
      </c>
      <c r="AX283" s="13" t="s">
        <v>55</v>
      </c>
      <c r="AY283" s="31" t="s">
        <v>55</v>
      </c>
      <c r="AZ283" s="13" t="s">
        <v>55</v>
      </c>
      <c r="BA283" s="13" t="s">
        <v>55</v>
      </c>
      <c r="BB283" s="13" t="s">
        <v>55</v>
      </c>
      <c r="BC283" s="31" t="s">
        <v>55</v>
      </c>
      <c r="BD283" s="13" t="s">
        <v>55</v>
      </c>
      <c r="BE283" s="13" t="s">
        <v>55</v>
      </c>
      <c r="BF283" s="33" t="s">
        <v>55</v>
      </c>
    </row>
    <row r="284" spans="1:58" s="1" customFormat="1" ht="12.75" x14ac:dyDescent="0.2">
      <c r="A284" s="2" t="s">
        <v>336</v>
      </c>
      <c r="B284" s="3">
        <v>10828933</v>
      </c>
      <c r="C284" s="2" t="s">
        <v>432</v>
      </c>
      <c r="D284" s="2" t="s">
        <v>576</v>
      </c>
      <c r="E284" s="4" t="s">
        <v>434</v>
      </c>
      <c r="F284" s="4" t="s">
        <v>435</v>
      </c>
      <c r="G284" s="30">
        <v>14749893.290030699</v>
      </c>
      <c r="H284" s="13" t="s">
        <v>55</v>
      </c>
      <c r="I284" s="13" t="s">
        <v>55</v>
      </c>
      <c r="J284" s="13" t="s">
        <v>55</v>
      </c>
      <c r="K284" s="30">
        <v>20896772.030349799</v>
      </c>
      <c r="L284" s="13" t="s">
        <v>55</v>
      </c>
      <c r="M284" s="13" t="s">
        <v>55</v>
      </c>
      <c r="N284" s="13" t="s">
        <v>55</v>
      </c>
      <c r="O284" s="30">
        <v>18234410.133872502</v>
      </c>
      <c r="P284" s="13" t="s">
        <v>55</v>
      </c>
      <c r="Q284" s="13" t="s">
        <v>55</v>
      </c>
      <c r="R284" s="13" t="s">
        <v>55</v>
      </c>
      <c r="S284" s="30">
        <v>13700768.932484999</v>
      </c>
      <c r="T284" s="13" t="s">
        <v>55</v>
      </c>
      <c r="U284" s="13" t="s">
        <v>55</v>
      </c>
      <c r="V284" s="13" t="s">
        <v>55</v>
      </c>
      <c r="W284" s="30">
        <v>9875694.4908908494</v>
      </c>
      <c r="X284" s="13" t="s">
        <v>55</v>
      </c>
      <c r="Y284" s="13" t="s">
        <v>55</v>
      </c>
      <c r="Z284" s="13" t="s">
        <v>55</v>
      </c>
      <c r="AA284" s="31" t="s">
        <v>55</v>
      </c>
      <c r="AB284" s="13" t="s">
        <v>55</v>
      </c>
      <c r="AC284" s="13" t="s">
        <v>55</v>
      </c>
      <c r="AD284" s="13" t="s">
        <v>55</v>
      </c>
      <c r="AE284" s="31" t="s">
        <v>55</v>
      </c>
      <c r="AF284" s="13" t="s">
        <v>55</v>
      </c>
      <c r="AG284" s="13" t="s">
        <v>55</v>
      </c>
      <c r="AH284" s="13" t="s">
        <v>55</v>
      </c>
      <c r="AI284" s="31" t="s">
        <v>55</v>
      </c>
      <c r="AJ284" s="13" t="s">
        <v>55</v>
      </c>
      <c r="AK284" s="13" t="s">
        <v>55</v>
      </c>
      <c r="AL284" s="13" t="s">
        <v>55</v>
      </c>
      <c r="AM284" s="31" t="s">
        <v>55</v>
      </c>
      <c r="AN284" s="13" t="s">
        <v>55</v>
      </c>
      <c r="AO284" s="13" t="s">
        <v>55</v>
      </c>
      <c r="AP284" s="13" t="s">
        <v>55</v>
      </c>
      <c r="AQ284" s="31" t="s">
        <v>55</v>
      </c>
      <c r="AR284" s="13" t="s">
        <v>55</v>
      </c>
      <c r="AS284" s="13" t="s">
        <v>55</v>
      </c>
      <c r="AT284" s="13" t="s">
        <v>55</v>
      </c>
      <c r="AU284" s="31" t="s">
        <v>55</v>
      </c>
      <c r="AV284" s="13" t="s">
        <v>55</v>
      </c>
      <c r="AW284" s="13" t="s">
        <v>55</v>
      </c>
      <c r="AX284" s="13" t="s">
        <v>55</v>
      </c>
      <c r="AY284" s="31" t="s">
        <v>55</v>
      </c>
      <c r="AZ284" s="13" t="s">
        <v>55</v>
      </c>
      <c r="BA284" s="13" t="s">
        <v>55</v>
      </c>
      <c r="BB284" s="13" t="s">
        <v>55</v>
      </c>
      <c r="BC284" s="31" t="s">
        <v>55</v>
      </c>
      <c r="BD284" s="13" t="s">
        <v>55</v>
      </c>
      <c r="BE284" s="13" t="s">
        <v>55</v>
      </c>
      <c r="BF284" s="33" t="s">
        <v>55</v>
      </c>
    </row>
    <row r="285" spans="1:58" s="1" customFormat="1" ht="12.75" x14ac:dyDescent="0.2">
      <c r="A285" s="2" t="s">
        <v>337</v>
      </c>
      <c r="B285" s="3">
        <v>4997588</v>
      </c>
      <c r="C285" s="2">
        <v>6719</v>
      </c>
      <c r="D285" s="2" t="s">
        <v>577</v>
      </c>
      <c r="E285" s="4" t="s">
        <v>434</v>
      </c>
      <c r="F285" s="4" t="s">
        <v>511</v>
      </c>
      <c r="G285" s="30">
        <v>56733</v>
      </c>
      <c r="H285" s="13" t="s">
        <v>55</v>
      </c>
      <c r="I285" s="13" t="s">
        <v>55</v>
      </c>
      <c r="J285" s="13" t="s">
        <v>55</v>
      </c>
      <c r="K285" s="30">
        <v>66643</v>
      </c>
      <c r="L285" s="13" t="s">
        <v>55</v>
      </c>
      <c r="M285" s="13" t="s">
        <v>55</v>
      </c>
      <c r="N285" s="13" t="s">
        <v>55</v>
      </c>
      <c r="O285" s="30">
        <v>67703</v>
      </c>
      <c r="P285" s="13" t="s">
        <v>55</v>
      </c>
      <c r="Q285" s="13" t="s">
        <v>55</v>
      </c>
      <c r="R285" s="13" t="s">
        <v>55</v>
      </c>
      <c r="S285" s="30">
        <v>55389</v>
      </c>
      <c r="T285" s="13" t="s">
        <v>55</v>
      </c>
      <c r="U285" s="13" t="s">
        <v>55</v>
      </c>
      <c r="V285" s="13" t="s">
        <v>55</v>
      </c>
      <c r="W285" s="30">
        <v>95669</v>
      </c>
      <c r="X285" s="13" t="s">
        <v>55</v>
      </c>
      <c r="Y285" s="13" t="s">
        <v>55</v>
      </c>
      <c r="Z285" s="13" t="s">
        <v>55</v>
      </c>
      <c r="AA285" s="30">
        <v>119620</v>
      </c>
      <c r="AB285" s="13">
        <v>163323</v>
      </c>
      <c r="AC285" s="13">
        <v>174795</v>
      </c>
      <c r="AD285" s="13">
        <v>166518</v>
      </c>
      <c r="AE285" s="30">
        <v>158957</v>
      </c>
      <c r="AF285" s="13">
        <v>158647</v>
      </c>
      <c r="AG285" s="13">
        <v>147776</v>
      </c>
      <c r="AH285" s="13">
        <v>152516</v>
      </c>
      <c r="AI285" s="30">
        <v>152350</v>
      </c>
      <c r="AJ285" s="13" t="s">
        <v>55</v>
      </c>
      <c r="AK285" s="13" t="s">
        <v>55</v>
      </c>
      <c r="AL285" s="13" t="s">
        <v>55</v>
      </c>
      <c r="AM285" s="30">
        <v>132837</v>
      </c>
      <c r="AN285" s="13" t="s">
        <v>55</v>
      </c>
      <c r="AO285" s="13" t="s">
        <v>55</v>
      </c>
      <c r="AP285" s="13" t="s">
        <v>55</v>
      </c>
      <c r="AQ285" s="30">
        <v>74997</v>
      </c>
      <c r="AR285" s="13" t="s">
        <v>55</v>
      </c>
      <c r="AS285" s="13" t="s">
        <v>55</v>
      </c>
      <c r="AT285" s="13" t="s">
        <v>55</v>
      </c>
      <c r="AU285" s="30">
        <v>63287</v>
      </c>
      <c r="AV285" s="13" t="s">
        <v>55</v>
      </c>
      <c r="AW285" s="13" t="s">
        <v>55</v>
      </c>
      <c r="AX285" s="13" t="s">
        <v>55</v>
      </c>
      <c r="AY285" s="31" t="s">
        <v>55</v>
      </c>
      <c r="AZ285" s="13" t="s">
        <v>55</v>
      </c>
      <c r="BA285" s="13" t="s">
        <v>55</v>
      </c>
      <c r="BB285" s="13" t="s">
        <v>55</v>
      </c>
      <c r="BC285" s="31" t="s">
        <v>55</v>
      </c>
      <c r="BD285" s="13" t="s">
        <v>55</v>
      </c>
      <c r="BE285" s="13" t="s">
        <v>55</v>
      </c>
      <c r="BF285" s="33" t="s">
        <v>55</v>
      </c>
    </row>
    <row r="286" spans="1:58" s="1" customFormat="1" ht="12.75" x14ac:dyDescent="0.2">
      <c r="A286" s="2" t="s">
        <v>338</v>
      </c>
      <c r="B286" s="3">
        <v>4772656</v>
      </c>
      <c r="C286" s="2" t="s">
        <v>481</v>
      </c>
      <c r="D286" s="2" t="s">
        <v>578</v>
      </c>
      <c r="E286" s="4" t="s">
        <v>443</v>
      </c>
      <c r="F286" s="4" t="s">
        <v>483</v>
      </c>
      <c r="G286" s="30">
        <v>10705914.8640028</v>
      </c>
      <c r="H286" s="13">
        <v>11413397.5232981</v>
      </c>
      <c r="I286" s="13">
        <v>12879945.9645038</v>
      </c>
      <c r="J286" s="13">
        <v>12345544.566949001</v>
      </c>
      <c r="K286" s="30">
        <v>11942810.817617999</v>
      </c>
      <c r="L286" s="13">
        <v>9730782.3847061004</v>
      </c>
      <c r="M286" s="13" t="s">
        <v>55</v>
      </c>
      <c r="N286" s="13" t="s">
        <v>55</v>
      </c>
      <c r="O286" s="30">
        <v>11113216.156603299</v>
      </c>
      <c r="P286" s="13" t="s">
        <v>55</v>
      </c>
      <c r="Q286" s="13" t="s">
        <v>55</v>
      </c>
      <c r="R286" s="13" t="s">
        <v>55</v>
      </c>
      <c r="S286" s="30">
        <v>9523062.9479096308</v>
      </c>
      <c r="T286" s="13" t="s">
        <v>55</v>
      </c>
      <c r="U286" s="13" t="s">
        <v>55</v>
      </c>
      <c r="V286" s="13" t="s">
        <v>55</v>
      </c>
      <c r="W286" s="30">
        <v>9184338.6597263608</v>
      </c>
      <c r="X286" s="13">
        <v>9393239.9656422399</v>
      </c>
      <c r="Y286" s="13">
        <v>9904292.3829954397</v>
      </c>
      <c r="Z286" s="13">
        <v>10719565.619371001</v>
      </c>
      <c r="AA286" s="30">
        <v>10144803.971291101</v>
      </c>
      <c r="AB286" s="13">
        <v>10330106.280484101</v>
      </c>
      <c r="AC286" s="13">
        <v>9769025.2968508005</v>
      </c>
      <c r="AD286" s="13">
        <v>9847223.0766998492</v>
      </c>
      <c r="AE286" s="30">
        <v>9779315.7781135291</v>
      </c>
      <c r="AF286" s="13">
        <v>6775737.6311844103</v>
      </c>
      <c r="AG286" s="13" t="s">
        <v>55</v>
      </c>
      <c r="AH286" s="13" t="s">
        <v>55</v>
      </c>
      <c r="AI286" s="30">
        <v>8088725.0885569099</v>
      </c>
      <c r="AJ286" s="13" t="s">
        <v>55</v>
      </c>
      <c r="AK286" s="13" t="s">
        <v>55</v>
      </c>
      <c r="AL286" s="13" t="s">
        <v>55</v>
      </c>
      <c r="AM286" s="30">
        <v>4254713.5081164697</v>
      </c>
      <c r="AN286" s="13" t="s">
        <v>55</v>
      </c>
      <c r="AO286" s="13" t="s">
        <v>55</v>
      </c>
      <c r="AP286" s="13" t="s">
        <v>55</v>
      </c>
      <c r="AQ286" s="30">
        <v>2409369.8381235502</v>
      </c>
      <c r="AR286" s="13" t="s">
        <v>55</v>
      </c>
      <c r="AS286" s="13" t="s">
        <v>55</v>
      </c>
      <c r="AT286" s="13" t="s">
        <v>55</v>
      </c>
      <c r="AU286" s="30">
        <v>1825796.95268645</v>
      </c>
      <c r="AV286" s="13" t="s">
        <v>55</v>
      </c>
      <c r="AW286" s="13" t="s">
        <v>55</v>
      </c>
      <c r="AX286" s="13" t="s">
        <v>55</v>
      </c>
      <c r="AY286" s="30">
        <v>1774044.5763815001</v>
      </c>
      <c r="AZ286" s="13" t="s">
        <v>55</v>
      </c>
      <c r="BA286" s="13" t="s">
        <v>55</v>
      </c>
      <c r="BB286" s="13" t="s">
        <v>55</v>
      </c>
      <c r="BC286" s="30">
        <v>2025622.2558667699</v>
      </c>
      <c r="BD286" s="13" t="s">
        <v>55</v>
      </c>
      <c r="BE286" s="13" t="s">
        <v>55</v>
      </c>
      <c r="BF286" s="33" t="s">
        <v>55</v>
      </c>
    </row>
    <row r="287" spans="1:58" s="1" customFormat="1" ht="12.75" x14ac:dyDescent="0.2">
      <c r="A287" s="2" t="s">
        <v>339</v>
      </c>
      <c r="B287" s="3">
        <v>4343114</v>
      </c>
      <c r="C287" s="2" t="s">
        <v>432</v>
      </c>
      <c r="D287" s="2" t="s">
        <v>579</v>
      </c>
      <c r="E287" s="4" t="s">
        <v>434</v>
      </c>
      <c r="F287" s="4" t="s">
        <v>435</v>
      </c>
      <c r="G287" s="30">
        <v>67197398.364553705</v>
      </c>
      <c r="H287" s="13" t="s">
        <v>55</v>
      </c>
      <c r="I287" s="13" t="s">
        <v>55</v>
      </c>
      <c r="J287" s="13" t="s">
        <v>55</v>
      </c>
      <c r="K287" s="30">
        <v>85021707.647262499</v>
      </c>
      <c r="L287" s="13" t="s">
        <v>55</v>
      </c>
      <c r="M287" s="13" t="s">
        <v>55</v>
      </c>
      <c r="N287" s="13" t="s">
        <v>55</v>
      </c>
      <c r="O287" s="30">
        <v>83400433.783659607</v>
      </c>
      <c r="P287" s="13" t="s">
        <v>55</v>
      </c>
      <c r="Q287" s="13" t="s">
        <v>55</v>
      </c>
      <c r="R287" s="13" t="s">
        <v>55</v>
      </c>
      <c r="S287" s="30">
        <v>67248180.930359498</v>
      </c>
      <c r="T287" s="13" t="s">
        <v>55</v>
      </c>
      <c r="U287" s="13" t="s">
        <v>55</v>
      </c>
      <c r="V287" s="13" t="s">
        <v>55</v>
      </c>
      <c r="W287" s="30">
        <v>48977934.193116903</v>
      </c>
      <c r="X287" s="13" t="s">
        <v>55</v>
      </c>
      <c r="Y287" s="13" t="s">
        <v>55</v>
      </c>
      <c r="Z287" s="13" t="s">
        <v>55</v>
      </c>
      <c r="AA287" s="30">
        <v>29108203.236663699</v>
      </c>
      <c r="AB287" s="13" t="s">
        <v>55</v>
      </c>
      <c r="AC287" s="13" t="s">
        <v>55</v>
      </c>
      <c r="AD287" s="13" t="s">
        <v>55</v>
      </c>
      <c r="AE287" s="30">
        <v>15091654.9392043</v>
      </c>
      <c r="AF287" s="13" t="s">
        <v>55</v>
      </c>
      <c r="AG287" s="13" t="s">
        <v>55</v>
      </c>
      <c r="AH287" s="13" t="s">
        <v>55</v>
      </c>
      <c r="AI287" s="30">
        <v>10906960.264900699</v>
      </c>
      <c r="AJ287" s="13" t="s">
        <v>55</v>
      </c>
      <c r="AK287" s="13" t="s">
        <v>55</v>
      </c>
      <c r="AL287" s="13" t="s">
        <v>55</v>
      </c>
      <c r="AM287" s="30">
        <v>8638514.7191445492</v>
      </c>
      <c r="AN287" s="13" t="s">
        <v>55</v>
      </c>
      <c r="AO287" s="13" t="s">
        <v>55</v>
      </c>
      <c r="AP287" s="13" t="s">
        <v>55</v>
      </c>
      <c r="AQ287" s="30">
        <v>7796202.5107367001</v>
      </c>
      <c r="AR287" s="13" t="s">
        <v>55</v>
      </c>
      <c r="AS287" s="13" t="s">
        <v>55</v>
      </c>
      <c r="AT287" s="13" t="s">
        <v>55</v>
      </c>
      <c r="AU287" s="30">
        <v>6550688.5324779497</v>
      </c>
      <c r="AV287" s="13" t="s">
        <v>55</v>
      </c>
      <c r="AW287" s="13" t="s">
        <v>55</v>
      </c>
      <c r="AX287" s="13" t="s">
        <v>55</v>
      </c>
      <c r="AY287" s="30">
        <v>5857851.8248059098</v>
      </c>
      <c r="AZ287" s="13" t="s">
        <v>55</v>
      </c>
      <c r="BA287" s="13" t="s">
        <v>55</v>
      </c>
      <c r="BB287" s="13" t="s">
        <v>55</v>
      </c>
      <c r="BC287" s="31" t="s">
        <v>55</v>
      </c>
      <c r="BD287" s="13" t="s">
        <v>55</v>
      </c>
      <c r="BE287" s="13" t="s">
        <v>55</v>
      </c>
      <c r="BF287" s="33" t="s">
        <v>55</v>
      </c>
    </row>
    <row r="288" spans="1:58" x14ac:dyDescent="0.2">
      <c r="A288" s="18" t="s">
        <v>340</v>
      </c>
      <c r="B288" s="18">
        <v>8709227</v>
      </c>
      <c r="C288" s="19" t="s">
        <v>446</v>
      </c>
      <c r="D288" s="19"/>
      <c r="E288" s="20" t="s">
        <v>434</v>
      </c>
      <c r="F288" s="20" t="s">
        <v>439</v>
      </c>
      <c r="G288" s="31" t="s">
        <v>55</v>
      </c>
      <c r="H288" s="13" t="s">
        <v>55</v>
      </c>
      <c r="I288" s="13" t="s">
        <v>55</v>
      </c>
      <c r="J288" s="13" t="s">
        <v>55</v>
      </c>
      <c r="K288" s="31" t="s">
        <v>55</v>
      </c>
      <c r="L288" s="13" t="s">
        <v>55</v>
      </c>
      <c r="M288" s="13">
        <v>3702052.1031543398</v>
      </c>
      <c r="N288" s="13" t="s">
        <v>55</v>
      </c>
      <c r="O288" s="30">
        <v>3275643.93764523</v>
      </c>
      <c r="P288" s="13">
        <v>3087789.8956552502</v>
      </c>
      <c r="Q288" s="13">
        <v>2884577.8972689998</v>
      </c>
      <c r="R288" s="13" t="s">
        <v>55</v>
      </c>
      <c r="S288" s="30">
        <v>2801078.1048097601</v>
      </c>
      <c r="T288" s="13">
        <v>2631132.7621927299</v>
      </c>
      <c r="U288" s="13">
        <v>2740183.03240168</v>
      </c>
      <c r="V288" s="13" t="s">
        <v>55</v>
      </c>
      <c r="W288" s="30">
        <v>2465244.9232112998</v>
      </c>
      <c r="X288" s="13" t="s">
        <v>55</v>
      </c>
      <c r="Y288" s="13" t="s">
        <v>55</v>
      </c>
      <c r="Z288" s="13" t="s">
        <v>55</v>
      </c>
      <c r="AA288" s="30">
        <v>2542188.3686287799</v>
      </c>
      <c r="AB288" s="13" t="s">
        <v>55</v>
      </c>
      <c r="AC288" s="13" t="s">
        <v>55</v>
      </c>
      <c r="AD288" s="13" t="s">
        <v>55</v>
      </c>
      <c r="AE288" s="30">
        <v>2008868.5528903401</v>
      </c>
      <c r="AF288" s="13" t="s">
        <v>55</v>
      </c>
      <c r="AG288" s="13" t="s">
        <v>55</v>
      </c>
      <c r="AH288" s="13" t="s">
        <v>55</v>
      </c>
      <c r="AI288" s="30">
        <v>1976169.8532545799</v>
      </c>
      <c r="AJ288" s="13" t="s">
        <v>55</v>
      </c>
      <c r="AK288" s="13" t="s">
        <v>55</v>
      </c>
      <c r="AL288" s="13" t="s">
        <v>55</v>
      </c>
      <c r="AM288" s="30">
        <v>1685499.16377203</v>
      </c>
      <c r="AN288" s="13" t="s">
        <v>55</v>
      </c>
      <c r="AO288" s="13" t="s">
        <v>55</v>
      </c>
      <c r="AP288" s="13" t="s">
        <v>55</v>
      </c>
      <c r="AQ288" s="30">
        <v>1509624.97730386</v>
      </c>
      <c r="AR288" s="13" t="s">
        <v>55</v>
      </c>
      <c r="AS288" s="13" t="s">
        <v>55</v>
      </c>
      <c r="AT288" s="13" t="s">
        <v>55</v>
      </c>
      <c r="AU288" s="30">
        <v>1251361.4744352</v>
      </c>
      <c r="AV288" s="13" t="s">
        <v>55</v>
      </c>
      <c r="AW288" s="13" t="s">
        <v>55</v>
      </c>
      <c r="AX288" s="13" t="s">
        <v>55</v>
      </c>
      <c r="AY288" s="31" t="s">
        <v>55</v>
      </c>
      <c r="AZ288" s="13" t="s">
        <v>55</v>
      </c>
      <c r="BA288" s="13" t="s">
        <v>55</v>
      </c>
      <c r="BB288" s="13" t="s">
        <v>55</v>
      </c>
      <c r="BC288" s="31" t="s">
        <v>55</v>
      </c>
      <c r="BD288" s="13" t="s">
        <v>55</v>
      </c>
      <c r="BE288" s="13" t="s">
        <v>55</v>
      </c>
      <c r="BF288" s="33" t="s">
        <v>55</v>
      </c>
    </row>
    <row r="289" spans="1:58" s="1" customFormat="1" x14ac:dyDescent="0.2">
      <c r="A289" s="2" t="s">
        <v>341</v>
      </c>
      <c r="B289" s="3">
        <v>10443785</v>
      </c>
      <c r="C289" s="7" t="s">
        <v>445</v>
      </c>
      <c r="D289" s="7"/>
      <c r="E289" s="8" t="s">
        <v>434</v>
      </c>
      <c r="F289" s="8" t="s">
        <v>439</v>
      </c>
      <c r="G289" s="30">
        <v>5320521.9509366099</v>
      </c>
      <c r="H289" s="13">
        <v>5200221.9473454896</v>
      </c>
      <c r="I289" s="13">
        <v>5436751.6009135302</v>
      </c>
      <c r="J289" s="13">
        <v>5562022.4293758599</v>
      </c>
      <c r="K289" s="30">
        <v>5405384.2521172399</v>
      </c>
      <c r="L289" s="13">
        <v>5140677.3322574599</v>
      </c>
      <c r="M289" s="13" t="s">
        <v>55</v>
      </c>
      <c r="N289" s="13">
        <v>4869308.36614474</v>
      </c>
      <c r="O289" s="30">
        <v>4775939.2519069901</v>
      </c>
      <c r="P289" s="13">
        <v>4390192.1717617903</v>
      </c>
      <c r="Q289" s="13">
        <v>4071473.1820562501</v>
      </c>
      <c r="R289" s="13">
        <v>4065276.89918102</v>
      </c>
      <c r="S289" s="30">
        <v>4054930.4169239802</v>
      </c>
      <c r="T289" s="13">
        <v>3842158.3659764999</v>
      </c>
      <c r="U289" s="13" t="s">
        <v>55</v>
      </c>
      <c r="V289" s="13" t="s">
        <v>55</v>
      </c>
      <c r="W289" s="30">
        <v>3899080.6519621401</v>
      </c>
      <c r="X289" s="13" t="s">
        <v>55</v>
      </c>
      <c r="Y289" s="13" t="s">
        <v>55</v>
      </c>
      <c r="Z289" s="13" t="s">
        <v>55</v>
      </c>
      <c r="AA289" s="30">
        <v>3944170.77781364</v>
      </c>
      <c r="AB289" s="13" t="s">
        <v>55</v>
      </c>
      <c r="AC289" s="13" t="s">
        <v>55</v>
      </c>
      <c r="AD289" s="13" t="s">
        <v>55</v>
      </c>
      <c r="AE289" s="30">
        <v>3558016.5479530902</v>
      </c>
      <c r="AF289" s="13" t="s">
        <v>55</v>
      </c>
      <c r="AG289" s="13" t="s">
        <v>55</v>
      </c>
      <c r="AH289" s="13" t="s">
        <v>55</v>
      </c>
      <c r="AI289" s="30">
        <v>3775224.3955028499</v>
      </c>
      <c r="AJ289" s="13" t="s">
        <v>55</v>
      </c>
      <c r="AK289" s="13" t="s">
        <v>55</v>
      </c>
      <c r="AL289" s="13" t="s">
        <v>55</v>
      </c>
      <c r="AM289" s="30">
        <v>3515326.1079618698</v>
      </c>
      <c r="AN289" s="13" t="s">
        <v>55</v>
      </c>
      <c r="AO289" s="13" t="s">
        <v>55</v>
      </c>
      <c r="AP289" s="13" t="s">
        <v>55</v>
      </c>
      <c r="AQ289" s="30">
        <v>3352359.7621407299</v>
      </c>
      <c r="AR289" s="13" t="s">
        <v>55</v>
      </c>
      <c r="AS289" s="13" t="s">
        <v>55</v>
      </c>
      <c r="AT289" s="13" t="s">
        <v>55</v>
      </c>
      <c r="AU289" s="31" t="s">
        <v>55</v>
      </c>
      <c r="AV289" s="13" t="s">
        <v>55</v>
      </c>
      <c r="AW289" s="13" t="s">
        <v>55</v>
      </c>
      <c r="AX289" s="13" t="s">
        <v>55</v>
      </c>
      <c r="AY289" s="31" t="s">
        <v>55</v>
      </c>
      <c r="AZ289" s="13" t="s">
        <v>55</v>
      </c>
      <c r="BA289" s="13" t="s">
        <v>55</v>
      </c>
      <c r="BB289" s="13" t="s">
        <v>55</v>
      </c>
      <c r="BC289" s="31" t="s">
        <v>55</v>
      </c>
      <c r="BD289" s="13" t="s">
        <v>55</v>
      </c>
      <c r="BE289" s="13" t="s">
        <v>55</v>
      </c>
      <c r="BF289" s="33" t="s">
        <v>55</v>
      </c>
    </row>
    <row r="290" spans="1:58" s="1" customFormat="1" ht="12.75" x14ac:dyDescent="0.2">
      <c r="A290" s="2" t="s">
        <v>342</v>
      </c>
      <c r="B290" s="3">
        <v>4649627</v>
      </c>
      <c r="C290" s="2" t="s">
        <v>529</v>
      </c>
      <c r="D290" s="2"/>
      <c r="E290" s="4" t="s">
        <v>434</v>
      </c>
      <c r="F290" s="4" t="s">
        <v>444</v>
      </c>
      <c r="G290" s="30">
        <v>1535827.1472481601</v>
      </c>
      <c r="H290" s="13" t="s">
        <v>55</v>
      </c>
      <c r="I290" s="13" t="s">
        <v>55</v>
      </c>
      <c r="J290" s="13" t="s">
        <v>55</v>
      </c>
      <c r="K290" s="30">
        <v>1662369.1087113901</v>
      </c>
      <c r="L290" s="13" t="s">
        <v>55</v>
      </c>
      <c r="M290" s="13" t="s">
        <v>55</v>
      </c>
      <c r="N290" s="13" t="s">
        <v>55</v>
      </c>
      <c r="O290" s="30">
        <v>1621171.00143982</v>
      </c>
      <c r="P290" s="13" t="s">
        <v>55</v>
      </c>
      <c r="Q290" s="13" t="s">
        <v>55</v>
      </c>
      <c r="R290" s="13" t="s">
        <v>55</v>
      </c>
      <c r="S290" s="30">
        <v>1453946.4878139901</v>
      </c>
      <c r="T290" s="13" t="s">
        <v>55</v>
      </c>
      <c r="U290" s="13" t="s">
        <v>55</v>
      </c>
      <c r="V290" s="13" t="s">
        <v>55</v>
      </c>
      <c r="W290" s="30">
        <v>1439779.2866801401</v>
      </c>
      <c r="X290" s="13" t="s">
        <v>55</v>
      </c>
      <c r="Y290" s="13" t="s">
        <v>55</v>
      </c>
      <c r="Z290" s="13" t="s">
        <v>55</v>
      </c>
      <c r="AA290" s="30">
        <v>1086127.37639664</v>
      </c>
      <c r="AB290" s="13" t="s">
        <v>55</v>
      </c>
      <c r="AC290" s="13" t="s">
        <v>55</v>
      </c>
      <c r="AD290" s="13" t="s">
        <v>55</v>
      </c>
      <c r="AE290" s="30">
        <v>786918.48334412603</v>
      </c>
      <c r="AF290" s="13" t="s">
        <v>55</v>
      </c>
      <c r="AG290" s="13" t="s">
        <v>55</v>
      </c>
      <c r="AH290" s="13" t="s">
        <v>55</v>
      </c>
      <c r="AI290" s="30">
        <v>732121.66949022003</v>
      </c>
      <c r="AJ290" s="13" t="s">
        <v>55</v>
      </c>
      <c r="AK290" s="13" t="s">
        <v>55</v>
      </c>
      <c r="AL290" s="13" t="s">
        <v>55</v>
      </c>
      <c r="AM290" s="30">
        <v>603254.96006184001</v>
      </c>
      <c r="AN290" s="13" t="s">
        <v>55</v>
      </c>
      <c r="AO290" s="13" t="s">
        <v>55</v>
      </c>
      <c r="AP290" s="13" t="s">
        <v>55</v>
      </c>
      <c r="AQ290" s="30">
        <v>535684.50611166202</v>
      </c>
      <c r="AR290" s="13" t="s">
        <v>55</v>
      </c>
      <c r="AS290" s="13" t="s">
        <v>55</v>
      </c>
      <c r="AT290" s="13" t="s">
        <v>55</v>
      </c>
      <c r="AU290" s="30">
        <v>456963.11146752199</v>
      </c>
      <c r="AV290" s="13" t="s">
        <v>55</v>
      </c>
      <c r="AW290" s="13" t="s">
        <v>55</v>
      </c>
      <c r="AX290" s="13" t="s">
        <v>55</v>
      </c>
      <c r="AY290" s="30">
        <v>92775.070245900104</v>
      </c>
      <c r="AZ290" s="13" t="s">
        <v>55</v>
      </c>
      <c r="BA290" s="13" t="s">
        <v>55</v>
      </c>
      <c r="BB290" s="13" t="s">
        <v>55</v>
      </c>
      <c r="BC290" s="30">
        <v>66557.456472369595</v>
      </c>
      <c r="BD290" s="13" t="s">
        <v>55</v>
      </c>
      <c r="BE290" s="13" t="s">
        <v>55</v>
      </c>
      <c r="BF290" s="33" t="s">
        <v>55</v>
      </c>
    </row>
    <row r="291" spans="1:58" x14ac:dyDescent="0.2">
      <c r="A291" s="18" t="s">
        <v>343</v>
      </c>
      <c r="B291" s="18">
        <v>7847399</v>
      </c>
      <c r="C291" s="19" t="s">
        <v>436</v>
      </c>
      <c r="D291" s="19"/>
      <c r="E291" s="20" t="s">
        <v>434</v>
      </c>
      <c r="F291" s="20" t="s">
        <v>439</v>
      </c>
      <c r="G291" s="30">
        <v>6144044.1048541404</v>
      </c>
      <c r="H291" s="13" t="s">
        <v>55</v>
      </c>
      <c r="I291" s="13" t="s">
        <v>55</v>
      </c>
      <c r="J291" s="13" t="s">
        <v>55</v>
      </c>
      <c r="K291" s="30">
        <v>7229253.6914019501</v>
      </c>
      <c r="L291" s="13" t="s">
        <v>55</v>
      </c>
      <c r="M291" s="13" t="s">
        <v>55</v>
      </c>
      <c r="N291" s="13" t="s">
        <v>55</v>
      </c>
      <c r="O291" s="30">
        <v>6646724.4125846298</v>
      </c>
      <c r="P291" s="13" t="s">
        <v>55</v>
      </c>
      <c r="Q291" s="13" t="s">
        <v>55</v>
      </c>
      <c r="R291" s="13" t="s">
        <v>55</v>
      </c>
      <c r="S291" s="30">
        <v>5691200.6491548102</v>
      </c>
      <c r="T291" s="13" t="s">
        <v>55</v>
      </c>
      <c r="U291" s="13" t="s">
        <v>55</v>
      </c>
      <c r="V291" s="13" t="s">
        <v>55</v>
      </c>
      <c r="W291" s="30">
        <v>5272248.4260726701</v>
      </c>
      <c r="X291" s="13" t="s">
        <v>55</v>
      </c>
      <c r="Y291" s="13" t="s">
        <v>55</v>
      </c>
      <c r="Z291" s="13" t="s">
        <v>55</v>
      </c>
      <c r="AA291" s="30">
        <v>6015418.2611769401</v>
      </c>
      <c r="AB291" s="13" t="s">
        <v>55</v>
      </c>
      <c r="AC291" s="13" t="s">
        <v>55</v>
      </c>
      <c r="AD291" s="13" t="s">
        <v>55</v>
      </c>
      <c r="AE291" s="30">
        <v>4458378.3005971704</v>
      </c>
      <c r="AF291" s="13" t="s">
        <v>55</v>
      </c>
      <c r="AG291" s="13" t="s">
        <v>55</v>
      </c>
      <c r="AH291" s="13" t="s">
        <v>55</v>
      </c>
      <c r="AI291" s="30">
        <v>3204207.4541814299</v>
      </c>
      <c r="AJ291" s="13" t="s">
        <v>55</v>
      </c>
      <c r="AK291" s="13" t="s">
        <v>55</v>
      </c>
      <c r="AL291" s="13" t="s">
        <v>55</v>
      </c>
      <c r="AM291" s="31" t="s">
        <v>55</v>
      </c>
      <c r="AN291" s="13" t="s">
        <v>55</v>
      </c>
      <c r="AO291" s="13" t="s">
        <v>55</v>
      </c>
      <c r="AP291" s="13" t="s">
        <v>55</v>
      </c>
      <c r="AQ291" s="31" t="s">
        <v>55</v>
      </c>
      <c r="AR291" s="13" t="s">
        <v>55</v>
      </c>
      <c r="AS291" s="13" t="s">
        <v>55</v>
      </c>
      <c r="AT291" s="13" t="s">
        <v>55</v>
      </c>
      <c r="AU291" s="31" t="s">
        <v>55</v>
      </c>
      <c r="AV291" s="13" t="s">
        <v>55</v>
      </c>
      <c r="AW291" s="13" t="s">
        <v>55</v>
      </c>
      <c r="AX291" s="13" t="s">
        <v>55</v>
      </c>
      <c r="AY291" s="31" t="s">
        <v>55</v>
      </c>
      <c r="AZ291" s="13" t="s">
        <v>55</v>
      </c>
      <c r="BA291" s="13" t="s">
        <v>55</v>
      </c>
      <c r="BB291" s="13" t="s">
        <v>55</v>
      </c>
      <c r="BC291" s="31" t="s">
        <v>55</v>
      </c>
      <c r="BD291" s="13" t="s">
        <v>55</v>
      </c>
      <c r="BE291" s="13" t="s">
        <v>55</v>
      </c>
      <c r="BF291" s="33" t="s">
        <v>55</v>
      </c>
    </row>
    <row r="292" spans="1:58" s="1" customFormat="1" ht="12.75" x14ac:dyDescent="0.2">
      <c r="A292" s="2" t="s">
        <v>344</v>
      </c>
      <c r="B292" s="3">
        <v>4804347</v>
      </c>
      <c r="C292" s="2" t="s">
        <v>529</v>
      </c>
      <c r="D292" s="2"/>
      <c r="E292" s="4" t="s">
        <v>443</v>
      </c>
      <c r="F292" s="4" t="s">
        <v>444</v>
      </c>
      <c r="G292" s="30">
        <v>3761448.99379458</v>
      </c>
      <c r="H292" s="13" t="s">
        <v>55</v>
      </c>
      <c r="I292" s="13" t="s">
        <v>55</v>
      </c>
      <c r="J292" s="13" t="s">
        <v>55</v>
      </c>
      <c r="K292" s="30">
        <v>3953134.4646286601</v>
      </c>
      <c r="L292" s="13" t="s">
        <v>55</v>
      </c>
      <c r="M292" s="13" t="s">
        <v>55</v>
      </c>
      <c r="N292" s="13" t="s">
        <v>55</v>
      </c>
      <c r="O292" s="30">
        <v>3700211.0712863398</v>
      </c>
      <c r="P292" s="13" t="s">
        <v>55</v>
      </c>
      <c r="Q292" s="13" t="s">
        <v>55</v>
      </c>
      <c r="R292" s="13" t="s">
        <v>55</v>
      </c>
      <c r="S292" s="30">
        <v>3430632.06422611</v>
      </c>
      <c r="T292" s="13" t="s">
        <v>55</v>
      </c>
      <c r="U292" s="13" t="s">
        <v>55</v>
      </c>
      <c r="V292" s="13" t="s">
        <v>55</v>
      </c>
      <c r="W292" s="30">
        <v>3272859.6769268801</v>
      </c>
      <c r="X292" s="13" t="s">
        <v>55</v>
      </c>
      <c r="Y292" s="13" t="s">
        <v>55</v>
      </c>
      <c r="Z292" s="13" t="s">
        <v>55</v>
      </c>
      <c r="AA292" s="30">
        <v>3849515.7299399101</v>
      </c>
      <c r="AB292" s="13" t="s">
        <v>55</v>
      </c>
      <c r="AC292" s="13" t="s">
        <v>55</v>
      </c>
      <c r="AD292" s="13" t="s">
        <v>55</v>
      </c>
      <c r="AE292" s="30">
        <v>3077878.5524138398</v>
      </c>
      <c r="AF292" s="13" t="s">
        <v>55</v>
      </c>
      <c r="AG292" s="13" t="s">
        <v>55</v>
      </c>
      <c r="AH292" s="13" t="s">
        <v>55</v>
      </c>
      <c r="AI292" s="30">
        <v>1528632.37332512</v>
      </c>
      <c r="AJ292" s="13" t="s">
        <v>55</v>
      </c>
      <c r="AK292" s="13" t="s">
        <v>55</v>
      </c>
      <c r="AL292" s="13" t="s">
        <v>55</v>
      </c>
      <c r="AM292" s="30">
        <v>1644988.08296831</v>
      </c>
      <c r="AN292" s="13" t="s">
        <v>55</v>
      </c>
      <c r="AO292" s="13" t="s">
        <v>55</v>
      </c>
      <c r="AP292" s="13" t="s">
        <v>55</v>
      </c>
      <c r="AQ292" s="30">
        <v>1425385.86058804</v>
      </c>
      <c r="AR292" s="13" t="s">
        <v>55</v>
      </c>
      <c r="AS292" s="13" t="s">
        <v>55</v>
      </c>
      <c r="AT292" s="13" t="s">
        <v>55</v>
      </c>
      <c r="AU292" s="30">
        <v>1209221.3311948699</v>
      </c>
      <c r="AV292" s="13" t="s">
        <v>55</v>
      </c>
      <c r="AW292" s="13" t="s">
        <v>55</v>
      </c>
      <c r="AX292" s="13" t="s">
        <v>55</v>
      </c>
      <c r="AY292" s="30">
        <v>1083406.0927404601</v>
      </c>
      <c r="AZ292" s="13" t="s">
        <v>55</v>
      </c>
      <c r="BA292" s="13" t="s">
        <v>55</v>
      </c>
      <c r="BB292" s="13" t="s">
        <v>55</v>
      </c>
      <c r="BC292" s="30">
        <v>973180.923542773</v>
      </c>
      <c r="BD292" s="13" t="s">
        <v>55</v>
      </c>
      <c r="BE292" s="13" t="s">
        <v>55</v>
      </c>
      <c r="BF292" s="33" t="s">
        <v>55</v>
      </c>
    </row>
    <row r="293" spans="1:58" s="1" customFormat="1" ht="12.75" x14ac:dyDescent="0.2">
      <c r="A293" s="2" t="s">
        <v>345</v>
      </c>
      <c r="B293" s="3">
        <v>4429492</v>
      </c>
      <c r="C293" s="2" t="s">
        <v>474</v>
      </c>
      <c r="D293" s="2" t="s">
        <v>580</v>
      </c>
      <c r="E293" s="4" t="s">
        <v>434</v>
      </c>
      <c r="F293" s="4" t="s">
        <v>435</v>
      </c>
      <c r="G293" s="30">
        <v>18224309.429913599</v>
      </c>
      <c r="H293" s="13">
        <v>17427529.623434499</v>
      </c>
      <c r="I293" s="13">
        <v>17907292.702222601</v>
      </c>
      <c r="J293" s="13">
        <v>18457478.982318301</v>
      </c>
      <c r="K293" s="30">
        <v>19030930.170324001</v>
      </c>
      <c r="L293" s="13">
        <v>16907337.067841802</v>
      </c>
      <c r="M293" s="13">
        <v>16453485.465611501</v>
      </c>
      <c r="N293" s="13" t="s">
        <v>55</v>
      </c>
      <c r="O293" s="30">
        <v>15524668.994883999</v>
      </c>
      <c r="P293" s="13">
        <v>14207884.4907816</v>
      </c>
      <c r="Q293" s="13">
        <v>13271950.2286143</v>
      </c>
      <c r="R293" s="13">
        <v>13355619.175374201</v>
      </c>
      <c r="S293" s="30">
        <v>13132484.3096985</v>
      </c>
      <c r="T293" s="13">
        <v>12263162.0033576</v>
      </c>
      <c r="U293" s="13">
        <v>12248152.1390919</v>
      </c>
      <c r="V293" s="13">
        <v>12366163.507956401</v>
      </c>
      <c r="W293" s="30">
        <v>11357379.211073499</v>
      </c>
      <c r="X293" s="13">
        <v>11484416.5732504</v>
      </c>
      <c r="Y293" s="13">
        <v>11827822.612321399</v>
      </c>
      <c r="Z293" s="13">
        <v>12650851.864250099</v>
      </c>
      <c r="AA293" s="30">
        <v>12476389.1066132</v>
      </c>
      <c r="AB293" s="13">
        <v>12381979.737460099</v>
      </c>
      <c r="AC293" s="13">
        <v>11791978.906998999</v>
      </c>
      <c r="AD293" s="13">
        <v>11821035.433413601</v>
      </c>
      <c r="AE293" s="30">
        <v>11486546.5141377</v>
      </c>
      <c r="AF293" s="13">
        <v>8590404.4977511205</v>
      </c>
      <c r="AG293" s="13">
        <v>8087887.4065606799</v>
      </c>
      <c r="AH293" s="13">
        <v>8282802.3758936701</v>
      </c>
      <c r="AI293" s="30">
        <v>11638460.1878947</v>
      </c>
      <c r="AJ293" s="13">
        <v>7956843.7190433498</v>
      </c>
      <c r="AK293" s="13">
        <v>7863884.3015192105</v>
      </c>
      <c r="AL293" s="13">
        <v>7400980.10744882</v>
      </c>
      <c r="AM293" s="30">
        <v>7346809.2952847201</v>
      </c>
      <c r="AN293" s="13">
        <v>7080092.3678423101</v>
      </c>
      <c r="AO293" s="13">
        <v>6397356.1738626696</v>
      </c>
      <c r="AP293" s="13">
        <v>6224559.4196371101</v>
      </c>
      <c r="AQ293" s="30">
        <v>6183807.5652461201</v>
      </c>
      <c r="AR293" s="13">
        <v>5557953.4055449404</v>
      </c>
      <c r="AS293" s="13">
        <v>5460349.87463775</v>
      </c>
      <c r="AT293" s="13" t="s">
        <v>55</v>
      </c>
      <c r="AU293" s="30">
        <v>4937141.4595028097</v>
      </c>
      <c r="AV293" s="13" t="s">
        <v>55</v>
      </c>
      <c r="AW293" s="13" t="s">
        <v>55</v>
      </c>
      <c r="AX293" s="13" t="s">
        <v>55</v>
      </c>
      <c r="AY293" s="31" t="s">
        <v>55</v>
      </c>
      <c r="AZ293" s="13" t="s">
        <v>55</v>
      </c>
      <c r="BA293" s="13" t="s">
        <v>55</v>
      </c>
      <c r="BB293" s="13" t="s">
        <v>55</v>
      </c>
      <c r="BC293" s="31" t="s">
        <v>55</v>
      </c>
      <c r="BD293" s="13" t="s">
        <v>55</v>
      </c>
      <c r="BE293" s="13" t="s">
        <v>55</v>
      </c>
      <c r="BF293" s="33" t="s">
        <v>55</v>
      </c>
    </row>
    <row r="294" spans="1:58" s="1" customFormat="1" x14ac:dyDescent="0.2">
      <c r="A294" s="2" t="s">
        <v>346</v>
      </c>
      <c r="B294" s="3">
        <v>4147556</v>
      </c>
      <c r="C294" s="5" t="s">
        <v>436</v>
      </c>
      <c r="D294" s="5" t="s">
        <v>581</v>
      </c>
      <c r="E294" s="6" t="s">
        <v>443</v>
      </c>
      <c r="F294" s="6" t="s">
        <v>439</v>
      </c>
      <c r="G294" s="30">
        <v>1262055761.7583899</v>
      </c>
      <c r="H294" s="13">
        <v>1184283344.8125601</v>
      </c>
      <c r="I294" s="13">
        <v>1269678772.40906</v>
      </c>
      <c r="J294" s="13">
        <v>1328581523.3678801</v>
      </c>
      <c r="K294" s="30">
        <v>1280854610.7105801</v>
      </c>
      <c r="L294" s="13">
        <v>1251378406.05797</v>
      </c>
      <c r="M294" s="13">
        <v>1258013659.38269</v>
      </c>
      <c r="N294" s="13">
        <v>1231113603.76034</v>
      </c>
      <c r="O294" s="30">
        <v>1218968385.2587099</v>
      </c>
      <c r="P294" s="13">
        <v>1130128850.79814</v>
      </c>
      <c r="Q294" s="13">
        <v>1065692991.52075</v>
      </c>
      <c r="R294" s="13">
        <v>1030865292.29031</v>
      </c>
      <c r="S294" s="30">
        <v>1007238076.08899</v>
      </c>
      <c r="T294" s="13">
        <v>950009792.94907701</v>
      </c>
      <c r="U294" s="13">
        <v>970840055.91635799</v>
      </c>
      <c r="V294" s="13">
        <v>975859109.60128701</v>
      </c>
      <c r="W294" s="30">
        <v>914492635.61946595</v>
      </c>
      <c r="X294" s="13">
        <v>886486773.71922696</v>
      </c>
      <c r="Y294" s="13">
        <v>920288696.86074305</v>
      </c>
      <c r="Z294" s="13">
        <v>977634259.48065603</v>
      </c>
      <c r="AA294" s="30">
        <v>943218528.59360301</v>
      </c>
      <c r="AB294" s="13">
        <v>912843529.83681595</v>
      </c>
      <c r="AC294" s="13">
        <v>872541485.36027706</v>
      </c>
      <c r="AD294" s="13">
        <v>854589947.473809</v>
      </c>
      <c r="AE294" s="30">
        <v>842832290.09281301</v>
      </c>
      <c r="AF294" s="13">
        <v>834225187.40629697</v>
      </c>
      <c r="AG294" s="13">
        <v>807871162.78370202</v>
      </c>
      <c r="AH294" s="13">
        <v>810778368.821823</v>
      </c>
      <c r="AI294" s="30">
        <v>776890805.48282802</v>
      </c>
      <c r="AJ294" s="13">
        <v>758310769.37591398</v>
      </c>
      <c r="AK294" s="13">
        <v>742466858.04599595</v>
      </c>
      <c r="AL294" s="13">
        <v>686532274.97862303</v>
      </c>
      <c r="AM294" s="30">
        <v>675715666.06544697</v>
      </c>
      <c r="AN294" s="13">
        <v>644561700.74122298</v>
      </c>
      <c r="AO294" s="13">
        <v>632467613.97467101</v>
      </c>
      <c r="AP294" s="13">
        <v>601676103.46158803</v>
      </c>
      <c r="AQ294" s="30">
        <v>607883217.70730102</v>
      </c>
      <c r="AR294" s="13">
        <v>587159241.288046</v>
      </c>
      <c r="AS294" s="13">
        <v>564690501.77460802</v>
      </c>
      <c r="AT294" s="13">
        <v>548293299.01053798</v>
      </c>
      <c r="AU294" s="30">
        <v>504523977.54611099</v>
      </c>
      <c r="AV294" s="13">
        <v>499894141.78214002</v>
      </c>
      <c r="AW294" s="13">
        <v>477802112.03776503</v>
      </c>
      <c r="AX294" s="13">
        <v>445111342.16791099</v>
      </c>
      <c r="AY294" s="30">
        <v>426189209.75346398</v>
      </c>
      <c r="AZ294" s="13">
        <v>394896992.16914499</v>
      </c>
      <c r="BA294" s="13">
        <v>379721306.23733801</v>
      </c>
      <c r="BB294" s="13">
        <v>346638572.45380902</v>
      </c>
      <c r="BC294" s="30">
        <v>331780586.52535999</v>
      </c>
      <c r="BD294" s="13" t="s">
        <v>55</v>
      </c>
      <c r="BE294" s="13" t="s">
        <v>55</v>
      </c>
      <c r="BF294" s="14">
        <v>237689235.90896001</v>
      </c>
    </row>
    <row r="295" spans="1:58" s="1" customFormat="1" x14ac:dyDescent="0.2">
      <c r="A295" s="2" t="s">
        <v>347</v>
      </c>
      <c r="B295" s="3">
        <v>4306412</v>
      </c>
      <c r="C295" s="7" t="s">
        <v>436</v>
      </c>
      <c r="D295" s="7" t="s">
        <v>582</v>
      </c>
      <c r="E295" s="8" t="s">
        <v>434</v>
      </c>
      <c r="F295" s="8" t="s">
        <v>439</v>
      </c>
      <c r="G295" s="30">
        <v>185785408.71658099</v>
      </c>
      <c r="H295" s="13">
        <v>173044304.007422</v>
      </c>
      <c r="I295" s="13">
        <v>179259056.31931701</v>
      </c>
      <c r="J295" s="13">
        <v>186349265.603558</v>
      </c>
      <c r="K295" s="30">
        <v>182346796.74463999</v>
      </c>
      <c r="L295" s="13">
        <v>173224505.15176001</v>
      </c>
      <c r="M295" s="13" t="s">
        <v>55</v>
      </c>
      <c r="N295" s="13">
        <v>164339027.10374501</v>
      </c>
      <c r="O295" s="30">
        <v>161899440.002451</v>
      </c>
      <c r="P295" s="13" t="s">
        <v>55</v>
      </c>
      <c r="Q295" s="13" t="s">
        <v>55</v>
      </c>
      <c r="R295" s="13" t="s">
        <v>55</v>
      </c>
      <c r="S295" s="30">
        <v>133556147.725804</v>
      </c>
      <c r="T295" s="13" t="s">
        <v>55</v>
      </c>
      <c r="U295" s="13" t="s">
        <v>55</v>
      </c>
      <c r="V295" s="13" t="s">
        <v>55</v>
      </c>
      <c r="W295" s="30">
        <v>121219703.09841999</v>
      </c>
      <c r="X295" s="13" t="s">
        <v>55</v>
      </c>
      <c r="Y295" s="13">
        <v>123236837.326646</v>
      </c>
      <c r="Z295" s="13" t="s">
        <v>55</v>
      </c>
      <c r="AA295" s="30">
        <v>123266417.538845</v>
      </c>
      <c r="AB295" s="13" t="s">
        <v>55</v>
      </c>
      <c r="AC295" s="13" t="s">
        <v>55</v>
      </c>
      <c r="AD295" s="13" t="s">
        <v>55</v>
      </c>
      <c r="AE295" s="30">
        <v>102292331.53464299</v>
      </c>
      <c r="AF295" s="13" t="s">
        <v>55</v>
      </c>
      <c r="AG295" s="13" t="s">
        <v>55</v>
      </c>
      <c r="AH295" s="13" t="s">
        <v>55</v>
      </c>
      <c r="AI295" s="30">
        <v>90407137.532727599</v>
      </c>
      <c r="AJ295" s="13" t="s">
        <v>55</v>
      </c>
      <c r="AK295" s="13" t="s">
        <v>55</v>
      </c>
      <c r="AL295" s="13" t="s">
        <v>55</v>
      </c>
      <c r="AM295" s="30">
        <v>78153694.4408658</v>
      </c>
      <c r="AN295" s="13" t="s">
        <v>55</v>
      </c>
      <c r="AO295" s="13" t="s">
        <v>55</v>
      </c>
      <c r="AP295" s="13" t="s">
        <v>55</v>
      </c>
      <c r="AQ295" s="30">
        <v>69523011.067063093</v>
      </c>
      <c r="AR295" s="13" t="s">
        <v>55</v>
      </c>
      <c r="AS295" s="13" t="s">
        <v>55</v>
      </c>
      <c r="AT295" s="13" t="s">
        <v>55</v>
      </c>
      <c r="AU295" s="30">
        <v>58054277.305533297</v>
      </c>
      <c r="AV295" s="13">
        <v>55895051.625117302</v>
      </c>
      <c r="AW295" s="13" t="s">
        <v>55</v>
      </c>
      <c r="AX295" s="13" t="s">
        <v>55</v>
      </c>
      <c r="AY295" s="30">
        <v>49200241.772895299</v>
      </c>
      <c r="AZ295" s="13" t="s">
        <v>55</v>
      </c>
      <c r="BA295" s="13" t="s">
        <v>55</v>
      </c>
      <c r="BB295" s="13" t="s">
        <v>55</v>
      </c>
      <c r="BC295" s="30">
        <v>38168194.398183301</v>
      </c>
      <c r="BD295" s="13" t="s">
        <v>55</v>
      </c>
      <c r="BE295" s="13" t="s">
        <v>55</v>
      </c>
      <c r="BF295" s="14">
        <v>31069826.169624001</v>
      </c>
    </row>
    <row r="296" spans="1:58" s="1" customFormat="1" x14ac:dyDescent="0.2">
      <c r="A296" s="2" t="s">
        <v>348</v>
      </c>
      <c r="B296" s="3">
        <v>10443649</v>
      </c>
      <c r="C296" s="7" t="s">
        <v>446</v>
      </c>
      <c r="D296" s="7"/>
      <c r="E296" s="8" t="s">
        <v>434</v>
      </c>
      <c r="F296" s="8" t="s">
        <v>439</v>
      </c>
      <c r="G296" s="30">
        <v>2507610.6246012901</v>
      </c>
      <c r="H296" s="13">
        <v>2441639.0930941901</v>
      </c>
      <c r="I296" s="13">
        <v>2637593.03210783</v>
      </c>
      <c r="J296" s="13">
        <v>2708289.87838925</v>
      </c>
      <c r="K296" s="30">
        <v>2494611.0254069199</v>
      </c>
      <c r="L296" s="13" t="s">
        <v>55</v>
      </c>
      <c r="M296" s="13" t="s">
        <v>55</v>
      </c>
      <c r="N296" s="13">
        <v>2273932.0269816602</v>
      </c>
      <c r="O296" s="30">
        <v>2171994.9146830901</v>
      </c>
      <c r="P296" s="13" t="s">
        <v>55</v>
      </c>
      <c r="Q296" s="13" t="s">
        <v>55</v>
      </c>
      <c r="R296" s="13">
        <v>2128710.6749505801</v>
      </c>
      <c r="S296" s="30">
        <v>2243105.6025506598</v>
      </c>
      <c r="T296" s="13" t="s">
        <v>55</v>
      </c>
      <c r="U296" s="13">
        <v>2412823.3392550298</v>
      </c>
      <c r="V296" s="13">
        <v>2451993.7123785699</v>
      </c>
      <c r="W296" s="30">
        <v>2361291.2746993899</v>
      </c>
      <c r="X296" s="13" t="s">
        <v>55</v>
      </c>
      <c r="Y296" s="13" t="s">
        <v>55</v>
      </c>
      <c r="Z296" s="30">
        <v>2659335.1468486302</v>
      </c>
      <c r="AA296" s="30">
        <v>2659335.1468486302</v>
      </c>
      <c r="AB296" s="13" t="s">
        <v>55</v>
      </c>
      <c r="AC296" s="13" t="s">
        <v>55</v>
      </c>
      <c r="AD296" s="30">
        <v>2347070.2928268202</v>
      </c>
      <c r="AE296" s="30">
        <v>2347070.2928268202</v>
      </c>
      <c r="AF296" s="13" t="s">
        <v>55</v>
      </c>
      <c r="AG296" s="13" t="s">
        <v>55</v>
      </c>
      <c r="AH296" s="30">
        <v>1396913.75327276</v>
      </c>
      <c r="AI296" s="30">
        <v>1396913.75327276</v>
      </c>
      <c r="AJ296" s="13" t="s">
        <v>55</v>
      </c>
      <c r="AK296" s="13" t="s">
        <v>55</v>
      </c>
      <c r="AL296" s="30">
        <v>1749314.7706776599</v>
      </c>
      <c r="AM296" s="30">
        <v>1749314.7706776599</v>
      </c>
      <c r="AN296" s="13" t="s">
        <v>55</v>
      </c>
      <c r="AO296" s="13" t="s">
        <v>55</v>
      </c>
      <c r="AP296" s="13" t="s">
        <v>55</v>
      </c>
      <c r="AQ296" s="31" t="s">
        <v>55</v>
      </c>
      <c r="AR296" s="13" t="s">
        <v>55</v>
      </c>
      <c r="AS296" s="13" t="s">
        <v>55</v>
      </c>
      <c r="AT296" s="13" t="s">
        <v>55</v>
      </c>
      <c r="AU296" s="31" t="s">
        <v>55</v>
      </c>
      <c r="AV296" s="13" t="s">
        <v>55</v>
      </c>
      <c r="AW296" s="13" t="s">
        <v>55</v>
      </c>
      <c r="AX296" s="13" t="s">
        <v>55</v>
      </c>
      <c r="AY296" s="31" t="s">
        <v>55</v>
      </c>
      <c r="AZ296" s="13" t="s">
        <v>55</v>
      </c>
      <c r="BA296" s="13" t="s">
        <v>55</v>
      </c>
      <c r="BB296" s="13" t="s">
        <v>55</v>
      </c>
      <c r="BC296" s="31" t="s">
        <v>55</v>
      </c>
      <c r="BD296" s="13" t="s">
        <v>55</v>
      </c>
      <c r="BE296" s="13" t="s">
        <v>55</v>
      </c>
      <c r="BF296" s="33" t="s">
        <v>55</v>
      </c>
    </row>
    <row r="297" spans="1:58" s="1" customFormat="1" x14ac:dyDescent="0.2">
      <c r="A297" s="2" t="s">
        <v>349</v>
      </c>
      <c r="B297" s="3">
        <v>10443927</v>
      </c>
      <c r="C297" s="7" t="s">
        <v>445</v>
      </c>
      <c r="D297" s="7"/>
      <c r="E297" s="8" t="s">
        <v>434</v>
      </c>
      <c r="F297" s="8" t="s">
        <v>439</v>
      </c>
      <c r="G297" s="30">
        <v>3304620.4256799901</v>
      </c>
      <c r="H297" s="13">
        <v>3278849.6408641702</v>
      </c>
      <c r="I297" s="13">
        <v>3418240.7117161499</v>
      </c>
      <c r="J297" s="13">
        <v>3295260.6507989098</v>
      </c>
      <c r="K297" s="30">
        <v>3203176.0224160198</v>
      </c>
      <c r="L297" s="13" t="s">
        <v>55</v>
      </c>
      <c r="M297" s="13" t="s">
        <v>55</v>
      </c>
      <c r="N297" s="30">
        <v>2804627.1788744899</v>
      </c>
      <c r="O297" s="30">
        <v>2804627.1788744899</v>
      </c>
      <c r="P297" s="13">
        <v>2699909.8780703298</v>
      </c>
      <c r="Q297" s="13">
        <v>2533588.3243916598</v>
      </c>
      <c r="R297" s="30">
        <v>2531223.34084936</v>
      </c>
      <c r="S297" s="30">
        <v>2531223.34084936</v>
      </c>
      <c r="T297" s="13">
        <v>3554659.0654728599</v>
      </c>
      <c r="U297" s="13" t="s">
        <v>55</v>
      </c>
      <c r="V297" s="30">
        <v>2609563.6622708198</v>
      </c>
      <c r="W297" s="30">
        <v>2609563.6622708198</v>
      </c>
      <c r="X297" s="13" t="s">
        <v>55</v>
      </c>
      <c r="Y297" s="13" t="s">
        <v>55</v>
      </c>
      <c r="Z297" s="30">
        <v>2116490.0794565598</v>
      </c>
      <c r="AA297" s="30">
        <v>2116490.0794565598</v>
      </c>
      <c r="AB297" s="13" t="s">
        <v>55</v>
      </c>
      <c r="AC297" s="13" t="s">
        <v>55</v>
      </c>
      <c r="AD297" s="30">
        <v>1718417.7278940901</v>
      </c>
      <c r="AE297" s="30">
        <v>1718417.7278940901</v>
      </c>
      <c r="AF297" s="13" t="s">
        <v>55</v>
      </c>
      <c r="AG297" s="13" t="s">
        <v>55</v>
      </c>
      <c r="AH297" s="30">
        <v>1495366.85661482</v>
      </c>
      <c r="AI297" s="30">
        <v>1495366.85661482</v>
      </c>
      <c r="AJ297" s="13" t="s">
        <v>55</v>
      </c>
      <c r="AK297" s="13" t="s">
        <v>55</v>
      </c>
      <c r="AL297" s="30">
        <v>1355985.4096882199</v>
      </c>
      <c r="AM297" s="30">
        <v>1355985.4096882199</v>
      </c>
      <c r="AN297" s="13" t="s">
        <v>55</v>
      </c>
      <c r="AO297" s="13" t="s">
        <v>55</v>
      </c>
      <c r="AP297" s="13" t="s">
        <v>55</v>
      </c>
      <c r="AQ297" s="31" t="s">
        <v>55</v>
      </c>
      <c r="AR297" s="13" t="s">
        <v>55</v>
      </c>
      <c r="AS297" s="13" t="s">
        <v>55</v>
      </c>
      <c r="AT297" s="13" t="s">
        <v>55</v>
      </c>
      <c r="AU297" s="31" t="s">
        <v>55</v>
      </c>
      <c r="AV297" s="13" t="s">
        <v>55</v>
      </c>
      <c r="AW297" s="13" t="s">
        <v>55</v>
      </c>
      <c r="AX297" s="13" t="s">
        <v>55</v>
      </c>
      <c r="AY297" s="31" t="s">
        <v>55</v>
      </c>
      <c r="AZ297" s="13" t="s">
        <v>55</v>
      </c>
      <c r="BA297" s="13" t="s">
        <v>55</v>
      </c>
      <c r="BB297" s="13" t="s">
        <v>55</v>
      </c>
      <c r="BC297" s="31" t="s">
        <v>55</v>
      </c>
      <c r="BD297" s="13" t="s">
        <v>55</v>
      </c>
      <c r="BE297" s="13" t="s">
        <v>55</v>
      </c>
      <c r="BF297" s="33" t="s">
        <v>55</v>
      </c>
    </row>
    <row r="298" spans="1:58" x14ac:dyDescent="0.2">
      <c r="A298" s="18" t="s">
        <v>350</v>
      </c>
      <c r="B298" s="18">
        <v>4807260</v>
      </c>
      <c r="C298" s="24" t="s">
        <v>445</v>
      </c>
      <c r="D298" s="24"/>
      <c r="E298" s="25" t="s">
        <v>434</v>
      </c>
      <c r="F298" s="25" t="s">
        <v>439</v>
      </c>
      <c r="G298" s="31" t="s">
        <v>55</v>
      </c>
      <c r="H298" s="13" t="s">
        <v>55</v>
      </c>
      <c r="I298" s="13" t="s">
        <v>55</v>
      </c>
      <c r="J298" s="13" t="s">
        <v>55</v>
      </c>
      <c r="K298" s="31" t="s">
        <v>55</v>
      </c>
      <c r="L298" s="13" t="s">
        <v>55</v>
      </c>
      <c r="M298" s="13" t="s">
        <v>55</v>
      </c>
      <c r="N298" s="13" t="s">
        <v>55</v>
      </c>
      <c r="O298" s="31" t="s">
        <v>55</v>
      </c>
      <c r="P298" s="13" t="s">
        <v>55</v>
      </c>
      <c r="Q298" s="13" t="s">
        <v>55</v>
      </c>
      <c r="R298" s="30">
        <v>13081905.671487501</v>
      </c>
      <c r="S298" s="30">
        <v>13081905.671487501</v>
      </c>
      <c r="T298" s="13" t="s">
        <v>55</v>
      </c>
      <c r="U298" s="13" t="s">
        <v>55</v>
      </c>
      <c r="V298" s="30">
        <v>13014385.768498201</v>
      </c>
      <c r="W298" s="30">
        <v>13014385.768498201</v>
      </c>
      <c r="X298" s="13" t="s">
        <v>55</v>
      </c>
      <c r="Y298" s="13" t="s">
        <v>55</v>
      </c>
      <c r="Z298" s="13" t="s">
        <v>55</v>
      </c>
      <c r="AA298" s="31" t="s">
        <v>55</v>
      </c>
      <c r="AB298" s="13" t="s">
        <v>55</v>
      </c>
      <c r="AC298" s="13" t="s">
        <v>55</v>
      </c>
      <c r="AD298" s="13" t="s">
        <v>55</v>
      </c>
      <c r="AE298" s="31" t="s">
        <v>55</v>
      </c>
      <c r="AF298" s="13" t="s">
        <v>55</v>
      </c>
      <c r="AG298" s="13" t="s">
        <v>55</v>
      </c>
      <c r="AH298" s="13" t="s">
        <v>55</v>
      </c>
      <c r="AI298" s="31" t="s">
        <v>55</v>
      </c>
      <c r="AJ298" s="13" t="s">
        <v>55</v>
      </c>
      <c r="AK298" s="13" t="s">
        <v>55</v>
      </c>
      <c r="AL298" s="30">
        <v>10114594.659881501</v>
      </c>
      <c r="AM298" s="30">
        <v>10114594.659881501</v>
      </c>
      <c r="AN298" s="13" t="s">
        <v>55</v>
      </c>
      <c r="AO298" s="13" t="s">
        <v>55</v>
      </c>
      <c r="AP298" s="30">
        <v>8859602.5768087208</v>
      </c>
      <c r="AQ298" s="30">
        <v>8859602.5768087208</v>
      </c>
      <c r="AR298" s="13" t="s">
        <v>55</v>
      </c>
      <c r="AS298" s="13" t="s">
        <v>55</v>
      </c>
      <c r="AT298" s="30">
        <v>6687210.1042502001</v>
      </c>
      <c r="AU298" s="30">
        <v>6687210.1042502001</v>
      </c>
      <c r="AV298" s="13" t="s">
        <v>55</v>
      </c>
      <c r="AW298" s="13" t="s">
        <v>55</v>
      </c>
      <c r="AX298" s="30">
        <v>5980920.7372247502</v>
      </c>
      <c r="AY298" s="30">
        <v>5980920.7372247502</v>
      </c>
      <c r="AZ298" s="13" t="s">
        <v>55</v>
      </c>
      <c r="BA298" s="13" t="s">
        <v>55</v>
      </c>
      <c r="BB298" s="30">
        <v>6444818.7736563403</v>
      </c>
      <c r="BC298" s="30">
        <v>6444818.7736563403</v>
      </c>
      <c r="BD298" s="13" t="s">
        <v>55</v>
      </c>
      <c r="BE298" s="13" t="s">
        <v>55</v>
      </c>
      <c r="BF298" s="33" t="s">
        <v>55</v>
      </c>
    </row>
    <row r="299" spans="1:58" s="1" customFormat="1" x14ac:dyDescent="0.2">
      <c r="A299" s="2" t="s">
        <v>351</v>
      </c>
      <c r="B299" s="3">
        <v>7768647</v>
      </c>
      <c r="C299" s="7" t="s">
        <v>446</v>
      </c>
      <c r="D299" s="7"/>
      <c r="E299" s="8" t="s">
        <v>434</v>
      </c>
      <c r="F299" s="8" t="s">
        <v>439</v>
      </c>
      <c r="G299" s="30">
        <v>4178119.9617236</v>
      </c>
      <c r="H299" s="13">
        <v>4138199.1200820901</v>
      </c>
      <c r="I299" s="13">
        <v>4339450.8381472696</v>
      </c>
      <c r="J299" s="13">
        <v>4562849.2562974198</v>
      </c>
      <c r="K299" s="30">
        <v>4269289.8970500296</v>
      </c>
      <c r="L299" s="13" t="s">
        <v>55</v>
      </c>
      <c r="M299" s="13" t="s">
        <v>55</v>
      </c>
      <c r="N299" s="13" t="s">
        <v>55</v>
      </c>
      <c r="O299" s="30">
        <v>3860415.55616824</v>
      </c>
      <c r="P299" s="13" t="s">
        <v>55</v>
      </c>
      <c r="Q299" s="13">
        <v>3595382.84047959</v>
      </c>
      <c r="R299" s="13" t="s">
        <v>55</v>
      </c>
      <c r="S299" s="30">
        <v>3535400.1924485499</v>
      </c>
      <c r="T299" s="13">
        <v>3367857.4426413001</v>
      </c>
      <c r="U299" s="13" t="s">
        <v>55</v>
      </c>
      <c r="V299" s="13" t="s">
        <v>55</v>
      </c>
      <c r="W299" s="30">
        <v>3366961.1934222202</v>
      </c>
      <c r="X299" s="13" t="s">
        <v>55</v>
      </c>
      <c r="Y299" s="13" t="s">
        <v>55</v>
      </c>
      <c r="Z299" s="13" t="s">
        <v>55</v>
      </c>
      <c r="AA299" s="30">
        <v>3520175.0503327302</v>
      </c>
      <c r="AB299" s="13" t="s">
        <v>55</v>
      </c>
      <c r="AC299" s="13" t="s">
        <v>55</v>
      </c>
      <c r="AD299" s="13" t="s">
        <v>55</v>
      </c>
      <c r="AE299" s="30">
        <v>2914203.8995611202</v>
      </c>
      <c r="AF299" s="13" t="s">
        <v>55</v>
      </c>
      <c r="AG299" s="13" t="s">
        <v>55</v>
      </c>
      <c r="AH299" s="13" t="s">
        <v>55</v>
      </c>
      <c r="AI299" s="30">
        <v>3165480.2094563399</v>
      </c>
      <c r="AJ299" s="13" t="s">
        <v>55</v>
      </c>
      <c r="AK299" s="13" t="s">
        <v>55</v>
      </c>
      <c r="AL299" s="13" t="s">
        <v>55</v>
      </c>
      <c r="AM299" s="30">
        <v>2142998.2607575399</v>
      </c>
      <c r="AN299" s="13" t="s">
        <v>55</v>
      </c>
      <c r="AO299" s="13" t="s">
        <v>55</v>
      </c>
      <c r="AP299" s="13" t="s">
        <v>55</v>
      </c>
      <c r="AQ299" s="30">
        <v>1668269.2434753899</v>
      </c>
      <c r="AR299" s="13" t="s">
        <v>55</v>
      </c>
      <c r="AS299" s="13" t="s">
        <v>55</v>
      </c>
      <c r="AT299" s="13" t="s">
        <v>55</v>
      </c>
      <c r="AU299" s="31" t="s">
        <v>55</v>
      </c>
      <c r="AV299" s="13" t="s">
        <v>55</v>
      </c>
      <c r="AW299" s="13" t="s">
        <v>55</v>
      </c>
      <c r="AX299" s="13" t="s">
        <v>55</v>
      </c>
      <c r="AY299" s="31" t="s">
        <v>55</v>
      </c>
      <c r="AZ299" s="13" t="s">
        <v>55</v>
      </c>
      <c r="BA299" s="13" t="s">
        <v>55</v>
      </c>
      <c r="BB299" s="13" t="s">
        <v>55</v>
      </c>
      <c r="BC299" s="31" t="s">
        <v>55</v>
      </c>
      <c r="BD299" s="13" t="s">
        <v>55</v>
      </c>
      <c r="BE299" s="13" t="s">
        <v>55</v>
      </c>
      <c r="BF299" s="33" t="s">
        <v>55</v>
      </c>
    </row>
    <row r="300" spans="1:58" s="28" customFormat="1" x14ac:dyDescent="0.2">
      <c r="A300" s="9" t="s">
        <v>352</v>
      </c>
      <c r="B300" s="26">
        <v>4391156</v>
      </c>
      <c r="C300" s="11" t="s">
        <v>436</v>
      </c>
      <c r="D300" s="11" t="s">
        <v>583</v>
      </c>
      <c r="E300" s="12" t="s">
        <v>434</v>
      </c>
      <c r="F300" s="12" t="s">
        <v>439</v>
      </c>
      <c r="G300" s="32">
        <v>156935148.901003</v>
      </c>
      <c r="H300" s="27" t="s">
        <v>55</v>
      </c>
      <c r="I300" s="27">
        <v>157668470.88501799</v>
      </c>
      <c r="J300" s="27" t="s">
        <v>55</v>
      </c>
      <c r="K300" s="32">
        <v>158380230.61423701</v>
      </c>
      <c r="L300" s="27" t="s">
        <v>55</v>
      </c>
      <c r="M300" s="27">
        <v>157424152.947918</v>
      </c>
      <c r="N300" s="27" t="s">
        <v>55</v>
      </c>
      <c r="O300" s="32">
        <v>158986363.84523499</v>
      </c>
      <c r="P300" s="27" t="s">
        <v>55</v>
      </c>
      <c r="Q300" s="27">
        <v>149822244.80840299</v>
      </c>
      <c r="R300" s="27" t="s">
        <v>55</v>
      </c>
      <c r="S300" s="32">
        <v>146703355.78566399</v>
      </c>
      <c r="T300" s="27" t="s">
        <v>55</v>
      </c>
      <c r="U300" s="27">
        <v>150487973.90569901</v>
      </c>
      <c r="V300" s="27" t="s">
        <v>55</v>
      </c>
      <c r="W300" s="32">
        <v>143279430.62360999</v>
      </c>
      <c r="X300" s="27" t="s">
        <v>55</v>
      </c>
      <c r="Y300" s="27">
        <v>144718613.77164099</v>
      </c>
      <c r="Z300" s="27" t="s">
        <v>55</v>
      </c>
      <c r="AA300" s="32">
        <v>158393260.94640899</v>
      </c>
      <c r="AB300" s="27" t="s">
        <v>55</v>
      </c>
      <c r="AC300" s="27">
        <v>138463177.22545901</v>
      </c>
      <c r="AD300" s="27" t="s">
        <v>55</v>
      </c>
      <c r="AE300" s="32">
        <v>130294646.66522799</v>
      </c>
      <c r="AF300" s="27" t="s">
        <v>55</v>
      </c>
      <c r="AG300" s="27">
        <v>121250114.30806001</v>
      </c>
      <c r="AH300" s="27">
        <v>114160986.02689201</v>
      </c>
      <c r="AI300" s="32">
        <v>108059217.618974</v>
      </c>
      <c r="AJ300" s="27" t="s">
        <v>55</v>
      </c>
      <c r="AK300" s="27">
        <v>94876317.775699094</v>
      </c>
      <c r="AL300" s="27" t="s">
        <v>55</v>
      </c>
      <c r="AM300" s="32">
        <v>81063275.251223907</v>
      </c>
      <c r="AN300" s="27" t="s">
        <v>55</v>
      </c>
      <c r="AO300" s="27" t="s">
        <v>55</v>
      </c>
      <c r="AP300" s="27" t="s">
        <v>55</v>
      </c>
      <c r="AQ300" s="32">
        <v>58710301.783944502</v>
      </c>
      <c r="AR300" s="27" t="s">
        <v>55</v>
      </c>
      <c r="AS300" s="27" t="s">
        <v>55</v>
      </c>
      <c r="AT300" s="27" t="s">
        <v>55</v>
      </c>
      <c r="AU300" s="32">
        <v>50233225.020048097</v>
      </c>
      <c r="AV300" s="27" t="s">
        <v>55</v>
      </c>
      <c r="AW300" s="27" t="s">
        <v>55</v>
      </c>
      <c r="AX300" s="27" t="s">
        <v>55</v>
      </c>
      <c r="AY300" s="32">
        <v>35110181.448732302</v>
      </c>
      <c r="AZ300" s="27" t="s">
        <v>55</v>
      </c>
      <c r="BA300" s="27" t="s">
        <v>55</v>
      </c>
      <c r="BB300" s="27" t="s">
        <v>55</v>
      </c>
      <c r="BC300" s="32">
        <v>30479680.999243099</v>
      </c>
      <c r="BD300" s="27" t="s">
        <v>55</v>
      </c>
      <c r="BE300" s="27" t="s">
        <v>55</v>
      </c>
      <c r="BF300" s="33" t="s">
        <v>55</v>
      </c>
    </row>
    <row r="301" spans="1:58" s="1" customFormat="1" ht="12.75" x14ac:dyDescent="0.2">
      <c r="A301" s="2" t="s">
        <v>353</v>
      </c>
      <c r="B301" s="3">
        <v>4329394</v>
      </c>
      <c r="C301" s="2" t="s">
        <v>456</v>
      </c>
      <c r="D301" s="2"/>
      <c r="E301" s="4" t="s">
        <v>438</v>
      </c>
      <c r="F301" s="4" t="s">
        <v>483</v>
      </c>
      <c r="G301" s="30">
        <v>83145369.280287698</v>
      </c>
      <c r="H301" s="13" t="s">
        <v>55</v>
      </c>
      <c r="I301" s="13">
        <v>86472579.971041694</v>
      </c>
      <c r="J301" s="13" t="s">
        <v>55</v>
      </c>
      <c r="K301" s="30">
        <v>88425893.649844199</v>
      </c>
      <c r="L301" s="13" t="s">
        <v>55</v>
      </c>
      <c r="M301" s="13" t="s">
        <v>55</v>
      </c>
      <c r="N301" s="13">
        <v>70091864.14553</v>
      </c>
      <c r="O301" s="30">
        <v>69499203.964096397</v>
      </c>
      <c r="P301" s="13" t="s">
        <v>55</v>
      </c>
      <c r="Q301" s="13" t="s">
        <v>55</v>
      </c>
      <c r="R301" s="13" t="s">
        <v>55</v>
      </c>
      <c r="S301" s="30">
        <v>50769970.271007799</v>
      </c>
      <c r="T301" s="13">
        <v>47814541.689983197</v>
      </c>
      <c r="U301" s="13" t="s">
        <v>55</v>
      </c>
      <c r="V301" s="13" t="s">
        <v>55</v>
      </c>
      <c r="W301" s="30">
        <v>46951583.959753998</v>
      </c>
      <c r="X301" s="13" t="s">
        <v>55</v>
      </c>
      <c r="Y301" s="13" t="s">
        <v>55</v>
      </c>
      <c r="Z301" s="13" t="s">
        <v>55</v>
      </c>
      <c r="AA301" s="30">
        <v>43273870.779350497</v>
      </c>
      <c r="AB301" s="13" t="s">
        <v>55</v>
      </c>
      <c r="AC301" s="13" t="s">
        <v>55</v>
      </c>
      <c r="AD301" s="13" t="s">
        <v>55</v>
      </c>
      <c r="AE301" s="31" t="s">
        <v>55</v>
      </c>
      <c r="AF301" s="13" t="s">
        <v>55</v>
      </c>
      <c r="AG301" s="13" t="s">
        <v>55</v>
      </c>
      <c r="AH301" s="13" t="s">
        <v>55</v>
      </c>
      <c r="AI301" s="31" t="s">
        <v>55</v>
      </c>
      <c r="AJ301" s="13" t="s">
        <v>55</v>
      </c>
      <c r="AK301" s="13" t="s">
        <v>55</v>
      </c>
      <c r="AL301" s="13" t="s">
        <v>55</v>
      </c>
      <c r="AM301" s="31" t="s">
        <v>55</v>
      </c>
      <c r="AN301" s="13" t="s">
        <v>55</v>
      </c>
      <c r="AO301" s="13" t="s">
        <v>55</v>
      </c>
      <c r="AP301" s="13" t="s">
        <v>55</v>
      </c>
      <c r="AQ301" s="31" t="s">
        <v>55</v>
      </c>
      <c r="AR301" s="13" t="s">
        <v>55</v>
      </c>
      <c r="AS301" s="13" t="s">
        <v>55</v>
      </c>
      <c r="AT301" s="13" t="s">
        <v>55</v>
      </c>
      <c r="AU301" s="31" t="s">
        <v>55</v>
      </c>
      <c r="AV301" s="13" t="s">
        <v>55</v>
      </c>
      <c r="AW301" s="13" t="s">
        <v>55</v>
      </c>
      <c r="AX301" s="13" t="s">
        <v>55</v>
      </c>
      <c r="AY301" s="31" t="s">
        <v>55</v>
      </c>
      <c r="AZ301" s="13" t="s">
        <v>55</v>
      </c>
      <c r="BA301" s="13" t="s">
        <v>55</v>
      </c>
      <c r="BB301" s="13" t="s">
        <v>55</v>
      </c>
      <c r="BC301" s="31" t="s">
        <v>55</v>
      </c>
      <c r="BD301" s="13" t="s">
        <v>55</v>
      </c>
      <c r="BE301" s="13" t="s">
        <v>55</v>
      </c>
      <c r="BF301" s="33" t="s">
        <v>55</v>
      </c>
    </row>
    <row r="302" spans="1:58" s="1" customFormat="1" x14ac:dyDescent="0.2">
      <c r="A302" s="29" t="s">
        <v>354</v>
      </c>
      <c r="B302" s="3">
        <v>7341209</v>
      </c>
      <c r="C302" s="7" t="s">
        <v>446</v>
      </c>
      <c r="D302" s="7"/>
      <c r="E302" s="8" t="s">
        <v>434</v>
      </c>
      <c r="F302" s="8" t="s">
        <v>439</v>
      </c>
      <c r="G302" s="30">
        <v>97327292.089543596</v>
      </c>
      <c r="H302" s="13">
        <v>91487424.904769301</v>
      </c>
      <c r="I302" s="13" t="s">
        <v>55</v>
      </c>
      <c r="J302" s="30">
        <v>92351927.084973097</v>
      </c>
      <c r="K302" s="30">
        <v>92351927.084973097</v>
      </c>
      <c r="L302" s="13" t="s">
        <v>55</v>
      </c>
      <c r="M302" s="13" t="s">
        <v>55</v>
      </c>
      <c r="N302" s="30">
        <v>79528029.439696103</v>
      </c>
      <c r="O302" s="30">
        <v>79528029.439696103</v>
      </c>
      <c r="P302" s="13" t="s">
        <v>55</v>
      </c>
      <c r="Q302" s="13" t="s">
        <v>55</v>
      </c>
      <c r="R302" s="30">
        <v>60607139.1230665</v>
      </c>
      <c r="S302" s="30">
        <v>60607139.1230665</v>
      </c>
      <c r="T302" s="13" t="s">
        <v>55</v>
      </c>
      <c r="U302" s="13" t="s">
        <v>55</v>
      </c>
      <c r="V302" s="30">
        <v>46076039.9552176</v>
      </c>
      <c r="W302" s="30">
        <v>46076039.9552176</v>
      </c>
      <c r="X302" s="13" t="s">
        <v>55</v>
      </c>
      <c r="Y302" s="13" t="s">
        <v>55</v>
      </c>
      <c r="Z302" s="13" t="s">
        <v>55</v>
      </c>
      <c r="AA302" s="31" t="s">
        <v>55</v>
      </c>
      <c r="AB302" s="13" t="s">
        <v>55</v>
      </c>
      <c r="AC302" s="13" t="s">
        <v>55</v>
      </c>
      <c r="AD302" s="13" t="s">
        <v>55</v>
      </c>
      <c r="AE302" s="31" t="s">
        <v>55</v>
      </c>
      <c r="AF302" s="13" t="s">
        <v>55</v>
      </c>
      <c r="AG302" s="13" t="s">
        <v>55</v>
      </c>
      <c r="AH302" s="13" t="s">
        <v>55</v>
      </c>
      <c r="AI302" s="31" t="s">
        <v>55</v>
      </c>
      <c r="AJ302" s="13" t="s">
        <v>55</v>
      </c>
      <c r="AK302" s="13" t="s">
        <v>55</v>
      </c>
      <c r="AL302" s="13" t="s">
        <v>55</v>
      </c>
      <c r="AM302" s="31" t="s">
        <v>55</v>
      </c>
      <c r="AN302" s="13" t="s">
        <v>55</v>
      </c>
      <c r="AO302" s="13" t="s">
        <v>55</v>
      </c>
      <c r="AP302" s="13" t="s">
        <v>55</v>
      </c>
      <c r="AQ302" s="31" t="s">
        <v>55</v>
      </c>
      <c r="AR302" s="13" t="s">
        <v>55</v>
      </c>
      <c r="AS302" s="13" t="s">
        <v>55</v>
      </c>
      <c r="AT302" s="13" t="s">
        <v>55</v>
      </c>
      <c r="AU302" s="31" t="s">
        <v>55</v>
      </c>
      <c r="AV302" s="13" t="s">
        <v>55</v>
      </c>
      <c r="AW302" s="13" t="s">
        <v>55</v>
      </c>
      <c r="AX302" s="13" t="s">
        <v>55</v>
      </c>
      <c r="AY302" s="31" t="s">
        <v>55</v>
      </c>
      <c r="AZ302" s="13" t="s">
        <v>55</v>
      </c>
      <c r="BA302" s="13" t="s">
        <v>55</v>
      </c>
      <c r="BB302" s="13" t="s">
        <v>55</v>
      </c>
      <c r="BC302" s="31" t="s">
        <v>55</v>
      </c>
      <c r="BD302" s="13" t="s">
        <v>55</v>
      </c>
      <c r="BE302" s="13" t="s">
        <v>55</v>
      </c>
      <c r="BF302" s="33" t="s">
        <v>55</v>
      </c>
    </row>
    <row r="303" spans="1:58" x14ac:dyDescent="0.2">
      <c r="A303" s="18" t="s">
        <v>355</v>
      </c>
      <c r="B303" s="18">
        <v>4343832</v>
      </c>
      <c r="C303" s="19" t="s">
        <v>445</v>
      </c>
      <c r="D303" s="19"/>
      <c r="E303" s="20" t="s">
        <v>447</v>
      </c>
      <c r="F303" s="20" t="s">
        <v>439</v>
      </c>
      <c r="G303" s="30">
        <v>4928120.6866554599</v>
      </c>
      <c r="H303" s="13" t="s">
        <v>55</v>
      </c>
      <c r="I303" s="13" t="s">
        <v>55</v>
      </c>
      <c r="J303" s="13" t="s">
        <v>55</v>
      </c>
      <c r="K303" s="30">
        <v>5149217.1709221397</v>
      </c>
      <c r="L303" s="13" t="s">
        <v>55</v>
      </c>
      <c r="M303" s="13" t="s">
        <v>55</v>
      </c>
      <c r="N303" s="13" t="s">
        <v>55</v>
      </c>
      <c r="O303" s="30">
        <v>4922233.7101369398</v>
      </c>
      <c r="P303" s="13" t="s">
        <v>55</v>
      </c>
      <c r="Q303" s="13" t="s">
        <v>55</v>
      </c>
      <c r="R303" s="13" t="s">
        <v>55</v>
      </c>
      <c r="S303" s="30">
        <v>4629362.3346594097</v>
      </c>
      <c r="T303" s="13" t="s">
        <v>55</v>
      </c>
      <c r="U303" s="13" t="s">
        <v>55</v>
      </c>
      <c r="V303" s="13" t="s">
        <v>55</v>
      </c>
      <c r="W303" s="30">
        <v>4824222.3417712301</v>
      </c>
      <c r="X303" s="13" t="s">
        <v>55</v>
      </c>
      <c r="Y303" s="13" t="s">
        <v>55</v>
      </c>
      <c r="Z303" s="13" t="s">
        <v>55</v>
      </c>
      <c r="AA303" s="30">
        <v>4834465.2435182203</v>
      </c>
      <c r="AB303" s="13" t="s">
        <v>55</v>
      </c>
      <c r="AC303" s="13" t="s">
        <v>55</v>
      </c>
      <c r="AD303" s="13" t="s">
        <v>55</v>
      </c>
      <c r="AE303" s="30">
        <v>4834545.5068709999</v>
      </c>
      <c r="AF303" s="13" t="s">
        <v>55</v>
      </c>
      <c r="AG303" s="13" t="s">
        <v>55</v>
      </c>
      <c r="AH303" s="13" t="s">
        <v>55</v>
      </c>
      <c r="AI303" s="30">
        <v>4130850.1463114098</v>
      </c>
      <c r="AJ303" s="13" t="s">
        <v>55</v>
      </c>
      <c r="AK303" s="13" t="s">
        <v>55</v>
      </c>
      <c r="AL303" s="13" t="s">
        <v>55</v>
      </c>
      <c r="AM303" s="30">
        <v>3627476.6490595201</v>
      </c>
      <c r="AN303" s="13" t="s">
        <v>55</v>
      </c>
      <c r="AO303" s="13" t="s">
        <v>55</v>
      </c>
      <c r="AP303" s="13" t="s">
        <v>55</v>
      </c>
      <c r="AQ303" s="30">
        <v>3101086.22398414</v>
      </c>
      <c r="AR303" s="13" t="s">
        <v>55</v>
      </c>
      <c r="AS303" s="13" t="s">
        <v>55</v>
      </c>
      <c r="AT303" s="13" t="s">
        <v>55</v>
      </c>
      <c r="AU303" s="30">
        <v>2058522.05292702</v>
      </c>
      <c r="AV303" s="13" t="s">
        <v>55</v>
      </c>
      <c r="AW303" s="13" t="s">
        <v>55</v>
      </c>
      <c r="AX303" s="13" t="s">
        <v>55</v>
      </c>
      <c r="AY303" s="30">
        <v>1649879.6691695901</v>
      </c>
      <c r="AZ303" s="13" t="s">
        <v>55</v>
      </c>
      <c r="BA303" s="13" t="s">
        <v>55</v>
      </c>
      <c r="BB303" s="13" t="s">
        <v>55</v>
      </c>
      <c r="BC303" s="30">
        <v>1498584.70855413</v>
      </c>
      <c r="BD303" s="13" t="s">
        <v>55</v>
      </c>
      <c r="BE303" s="13" t="s">
        <v>55</v>
      </c>
      <c r="BF303" s="33" t="s">
        <v>55</v>
      </c>
    </row>
    <row r="304" spans="1:58" s="1" customFormat="1" ht="12.75" x14ac:dyDescent="0.2">
      <c r="A304" s="2" t="s">
        <v>356</v>
      </c>
      <c r="B304" s="3">
        <v>4149743</v>
      </c>
      <c r="C304" s="2" t="s">
        <v>432</v>
      </c>
      <c r="D304" s="2" t="s">
        <v>584</v>
      </c>
      <c r="E304" s="4" t="s">
        <v>434</v>
      </c>
      <c r="F304" s="4" t="s">
        <v>435</v>
      </c>
      <c r="G304" s="30">
        <v>15205880.6472192</v>
      </c>
      <c r="H304" s="13" t="s">
        <v>55</v>
      </c>
      <c r="I304" s="13" t="s">
        <v>55</v>
      </c>
      <c r="J304" s="13" t="s">
        <v>55</v>
      </c>
      <c r="K304" s="30">
        <v>17929036.929761</v>
      </c>
      <c r="L304" s="13" t="s">
        <v>55</v>
      </c>
      <c r="M304" s="13" t="s">
        <v>55</v>
      </c>
      <c r="N304" s="13" t="s">
        <v>55</v>
      </c>
      <c r="O304" s="30">
        <v>17687559.354226001</v>
      </c>
      <c r="P304" s="13" t="s">
        <v>55</v>
      </c>
      <c r="Q304" s="13" t="s">
        <v>55</v>
      </c>
      <c r="R304" s="13" t="s">
        <v>55</v>
      </c>
      <c r="S304" s="30">
        <v>15570523.776012899</v>
      </c>
      <c r="T304" s="13" t="s">
        <v>55</v>
      </c>
      <c r="U304" s="13" t="s">
        <v>55</v>
      </c>
      <c r="V304" s="13" t="s">
        <v>55</v>
      </c>
      <c r="W304" s="30">
        <v>16030068.1914012</v>
      </c>
      <c r="X304" s="13" t="s">
        <v>55</v>
      </c>
      <c r="Y304" s="13" t="s">
        <v>55</v>
      </c>
      <c r="Z304" s="13" t="s">
        <v>55</v>
      </c>
      <c r="AA304" s="30">
        <v>17565278.866399199</v>
      </c>
      <c r="AB304" s="13" t="s">
        <v>55</v>
      </c>
      <c r="AC304" s="13" t="s">
        <v>55</v>
      </c>
      <c r="AD304" s="13" t="s">
        <v>55</v>
      </c>
      <c r="AE304" s="30">
        <v>17585869.4870135</v>
      </c>
      <c r="AF304" s="13" t="s">
        <v>55</v>
      </c>
      <c r="AG304" s="13" t="s">
        <v>55</v>
      </c>
      <c r="AH304" s="13" t="s">
        <v>55</v>
      </c>
      <c r="AI304" s="30">
        <v>18045587.555829398</v>
      </c>
      <c r="AJ304" s="13" t="s">
        <v>55</v>
      </c>
      <c r="AK304" s="13" t="s">
        <v>55</v>
      </c>
      <c r="AL304" s="13" t="s">
        <v>55</v>
      </c>
      <c r="AM304" s="30">
        <v>17444440.865756199</v>
      </c>
      <c r="AN304" s="13" t="s">
        <v>55</v>
      </c>
      <c r="AO304" s="13" t="s">
        <v>55</v>
      </c>
      <c r="AP304" s="13" t="s">
        <v>55</v>
      </c>
      <c r="AQ304" s="30">
        <v>16287082.9203832</v>
      </c>
      <c r="AR304" s="13" t="s">
        <v>55</v>
      </c>
      <c r="AS304" s="13" t="s">
        <v>55</v>
      </c>
      <c r="AT304" s="13" t="s">
        <v>55</v>
      </c>
      <c r="AU304" s="30">
        <v>14373215.7177225</v>
      </c>
      <c r="AV304" s="13" t="s">
        <v>55</v>
      </c>
      <c r="AW304" s="13" t="s">
        <v>55</v>
      </c>
      <c r="AX304" s="13" t="s">
        <v>55</v>
      </c>
      <c r="AY304" s="30">
        <v>10890733.891067199</v>
      </c>
      <c r="AZ304" s="13" t="s">
        <v>55</v>
      </c>
      <c r="BA304" s="13" t="s">
        <v>55</v>
      </c>
      <c r="BB304" s="13" t="s">
        <v>55</v>
      </c>
      <c r="BC304" s="30">
        <v>8516729.7501892708</v>
      </c>
      <c r="BD304" s="13" t="s">
        <v>55</v>
      </c>
      <c r="BE304" s="13" t="s">
        <v>55</v>
      </c>
      <c r="BF304" s="14">
        <v>6238705.7920000004</v>
      </c>
    </row>
    <row r="305" spans="1:58" x14ac:dyDescent="0.2">
      <c r="A305" s="18" t="s">
        <v>357</v>
      </c>
      <c r="B305" s="18">
        <v>4838211</v>
      </c>
      <c r="C305" s="19" t="s">
        <v>436</v>
      </c>
      <c r="D305" s="19"/>
      <c r="E305" s="20" t="s">
        <v>434</v>
      </c>
      <c r="F305" s="20" t="s">
        <v>439</v>
      </c>
      <c r="G305" s="30">
        <v>35837836.223394997</v>
      </c>
      <c r="H305" s="13" t="s">
        <v>55</v>
      </c>
      <c r="I305" s="13" t="s">
        <v>55</v>
      </c>
      <c r="J305" s="30">
        <v>29093675.502943698</v>
      </c>
      <c r="K305" s="30">
        <v>29093675.502943698</v>
      </c>
      <c r="L305" s="13" t="s">
        <v>55</v>
      </c>
      <c r="M305" s="13" t="s">
        <v>55</v>
      </c>
      <c r="N305" s="1">
        <v>21527994.182389941</v>
      </c>
      <c r="O305" s="1">
        <v>21527994.182389941</v>
      </c>
      <c r="P305" s="13" t="s">
        <v>55</v>
      </c>
      <c r="Q305" s="13" t="s">
        <v>55</v>
      </c>
      <c r="R305" s="1">
        <v>16180705.45597484</v>
      </c>
      <c r="S305" s="1">
        <v>16180705.45597484</v>
      </c>
      <c r="T305" s="13" t="s">
        <v>55</v>
      </c>
      <c r="U305" s="13" t="s">
        <v>55</v>
      </c>
      <c r="V305" s="13" t="s">
        <v>55</v>
      </c>
      <c r="W305" s="31" t="s">
        <v>55</v>
      </c>
      <c r="X305" s="13" t="s">
        <v>55</v>
      </c>
      <c r="Y305" s="13" t="s">
        <v>55</v>
      </c>
      <c r="Z305" s="13" t="s">
        <v>55</v>
      </c>
      <c r="AA305" s="31" t="s">
        <v>55</v>
      </c>
      <c r="AB305" s="13" t="s">
        <v>55</v>
      </c>
      <c r="AC305" s="13" t="s">
        <v>55</v>
      </c>
      <c r="AD305" s="13" t="s">
        <v>55</v>
      </c>
      <c r="AE305" s="31" t="s">
        <v>55</v>
      </c>
      <c r="AF305" s="13" t="s">
        <v>55</v>
      </c>
      <c r="AG305" s="13" t="s">
        <v>55</v>
      </c>
      <c r="AH305" s="30">
        <v>3555478.0532881599</v>
      </c>
      <c r="AI305" s="30">
        <v>3555478.0532881599</v>
      </c>
      <c r="AJ305" s="13" t="s">
        <v>55</v>
      </c>
      <c r="AK305" s="13" t="s">
        <v>55</v>
      </c>
      <c r="AL305" s="30">
        <v>3379511.8848235002</v>
      </c>
      <c r="AM305" s="30">
        <v>3379511.8848235002</v>
      </c>
      <c r="AN305" s="13" t="s">
        <v>55</v>
      </c>
      <c r="AO305" s="13" t="s">
        <v>55</v>
      </c>
      <c r="AP305" s="13" t="s">
        <v>55</v>
      </c>
      <c r="AQ305" s="31" t="s">
        <v>55</v>
      </c>
      <c r="AR305" s="13" t="s">
        <v>55</v>
      </c>
      <c r="AS305" s="13" t="s">
        <v>55</v>
      </c>
      <c r="AT305" s="30">
        <v>2292145.9502806701</v>
      </c>
      <c r="AU305" s="30">
        <v>2292145.9502806701</v>
      </c>
      <c r="AV305" s="13" t="s">
        <v>55</v>
      </c>
      <c r="AW305" s="13" t="s">
        <v>55</v>
      </c>
      <c r="AX305" s="30">
        <v>1702284.38080421</v>
      </c>
      <c r="AY305" s="30">
        <v>1702284.38080421</v>
      </c>
      <c r="AZ305" s="13" t="s">
        <v>55</v>
      </c>
      <c r="BA305" s="13" t="s">
        <v>55</v>
      </c>
      <c r="BB305" s="30">
        <v>1404673.7320212</v>
      </c>
      <c r="BC305" s="30">
        <v>1404673.7320212</v>
      </c>
      <c r="BD305" s="13" t="s">
        <v>55</v>
      </c>
      <c r="BE305" s="13" t="s">
        <v>55</v>
      </c>
      <c r="BF305" s="33" t="s">
        <v>55</v>
      </c>
    </row>
    <row r="306" spans="1:58" s="1" customFormat="1" x14ac:dyDescent="0.2">
      <c r="A306" s="2" t="s">
        <v>358</v>
      </c>
      <c r="B306" s="3">
        <v>4309130</v>
      </c>
      <c r="C306" s="7" t="s">
        <v>445</v>
      </c>
      <c r="D306" s="7"/>
      <c r="E306" s="8" t="s">
        <v>434</v>
      </c>
      <c r="F306" s="8" t="s">
        <v>439</v>
      </c>
      <c r="G306" s="30">
        <v>32500327.379226401</v>
      </c>
      <c r="H306" s="13">
        <v>31670854.757319801</v>
      </c>
      <c r="I306" s="13" t="s">
        <v>55</v>
      </c>
      <c r="J306" s="13" t="s">
        <v>55</v>
      </c>
      <c r="K306" s="30">
        <v>35130966.533387899</v>
      </c>
      <c r="L306" s="13" t="s">
        <v>55</v>
      </c>
      <c r="M306" s="13" t="s">
        <v>55</v>
      </c>
      <c r="N306" s="13" t="s">
        <v>55</v>
      </c>
      <c r="O306" s="30">
        <v>34416456.208069101</v>
      </c>
      <c r="P306" s="13" t="s">
        <v>55</v>
      </c>
      <c r="Q306" s="13" t="s">
        <v>55</v>
      </c>
      <c r="R306" s="13" t="s">
        <v>55</v>
      </c>
      <c r="S306" s="30">
        <v>30272542.618736401</v>
      </c>
      <c r="T306" s="13" t="s">
        <v>55</v>
      </c>
      <c r="U306" s="13" t="s">
        <v>55</v>
      </c>
      <c r="V306" s="13" t="s">
        <v>55</v>
      </c>
      <c r="W306" s="30">
        <v>30075539.061023299</v>
      </c>
      <c r="X306" s="13" t="s">
        <v>55</v>
      </c>
      <c r="Y306" s="13" t="s">
        <v>55</v>
      </c>
      <c r="Z306" s="13" t="s">
        <v>55</v>
      </c>
      <c r="AA306" s="30">
        <v>32147681.0057326</v>
      </c>
      <c r="AB306" s="13" t="s">
        <v>55</v>
      </c>
      <c r="AC306" s="13" t="s">
        <v>55</v>
      </c>
      <c r="AD306" s="13" t="s">
        <v>55</v>
      </c>
      <c r="AE306" s="30">
        <v>29719923.879415799</v>
      </c>
      <c r="AF306" s="13" t="s">
        <v>55</v>
      </c>
      <c r="AG306" s="13" t="s">
        <v>55</v>
      </c>
      <c r="AH306" s="13" t="s">
        <v>55</v>
      </c>
      <c r="AI306" s="30">
        <v>23786748.8064069</v>
      </c>
      <c r="AJ306" s="13" t="s">
        <v>55</v>
      </c>
      <c r="AK306" s="13" t="s">
        <v>55</v>
      </c>
      <c r="AL306" s="13" t="s">
        <v>55</v>
      </c>
      <c r="AM306" s="30">
        <v>21040268.455295</v>
      </c>
      <c r="AN306" s="13" t="s">
        <v>55</v>
      </c>
      <c r="AO306" s="13" t="s">
        <v>55</v>
      </c>
      <c r="AP306" s="13" t="s">
        <v>55</v>
      </c>
      <c r="AQ306" s="30">
        <v>21575386.686488301</v>
      </c>
      <c r="AR306" s="13" t="s">
        <v>55</v>
      </c>
      <c r="AS306" s="13" t="s">
        <v>55</v>
      </c>
      <c r="AT306" s="13" t="s">
        <v>55</v>
      </c>
      <c r="AU306" s="30">
        <v>17441215.076182801</v>
      </c>
      <c r="AV306" s="13" t="s">
        <v>55</v>
      </c>
      <c r="AW306" s="13" t="s">
        <v>55</v>
      </c>
      <c r="AX306" s="13" t="s">
        <v>55</v>
      </c>
      <c r="AY306" s="30">
        <v>12025868.2710777</v>
      </c>
      <c r="AZ306" s="13" t="s">
        <v>55</v>
      </c>
      <c r="BA306" s="13" t="s">
        <v>55</v>
      </c>
      <c r="BB306" s="13" t="s">
        <v>55</v>
      </c>
      <c r="BC306" s="30">
        <v>6527377.1385314297</v>
      </c>
      <c r="BD306" s="13" t="s">
        <v>55</v>
      </c>
      <c r="BE306" s="13" t="s">
        <v>55</v>
      </c>
      <c r="BF306" s="14">
        <v>3538136.7150360001</v>
      </c>
    </row>
    <row r="307" spans="1:58" s="1" customFormat="1" ht="12.75" x14ac:dyDescent="0.2">
      <c r="A307" s="2" t="s">
        <v>359</v>
      </c>
      <c r="B307" s="3">
        <v>4429501</v>
      </c>
      <c r="C307" s="2" t="s">
        <v>432</v>
      </c>
      <c r="D307" s="2" t="s">
        <v>585</v>
      </c>
      <c r="E307" s="4" t="s">
        <v>434</v>
      </c>
      <c r="F307" s="4" t="s">
        <v>435</v>
      </c>
      <c r="G307" s="30">
        <v>35677134.634344399</v>
      </c>
      <c r="H307" s="13" t="s">
        <v>55</v>
      </c>
      <c r="I307" s="13" t="s">
        <v>55</v>
      </c>
      <c r="J307" s="13" t="s">
        <v>55</v>
      </c>
      <c r="K307" s="30">
        <v>44273532.4119258</v>
      </c>
      <c r="L307" s="13" t="s">
        <v>55</v>
      </c>
      <c r="M307" s="13" t="s">
        <v>55</v>
      </c>
      <c r="N307" s="13" t="s">
        <v>55</v>
      </c>
      <c r="O307" s="30">
        <v>39777185.307722896</v>
      </c>
      <c r="P307" s="13" t="s">
        <v>55</v>
      </c>
      <c r="Q307" s="13" t="s">
        <v>55</v>
      </c>
      <c r="R307" s="13" t="s">
        <v>55</v>
      </c>
      <c r="S307" s="30">
        <v>34999657.470306903</v>
      </c>
      <c r="T307" s="13" t="s">
        <v>55</v>
      </c>
      <c r="U307" s="13" t="s">
        <v>55</v>
      </c>
      <c r="V307" s="13" t="s">
        <v>55</v>
      </c>
      <c r="W307" s="30">
        <v>36256605.9874667</v>
      </c>
      <c r="X307" s="13" t="s">
        <v>55</v>
      </c>
      <c r="Y307" s="13" t="s">
        <v>55</v>
      </c>
      <c r="Z307" s="13" t="s">
        <v>55</v>
      </c>
      <c r="AA307" s="30">
        <v>29491779.7039974</v>
      </c>
      <c r="AB307" s="13" t="s">
        <v>55</v>
      </c>
      <c r="AC307" s="13" t="s">
        <v>55</v>
      </c>
      <c r="AD307" s="13" t="s">
        <v>55</v>
      </c>
      <c r="AE307" s="30">
        <v>21766340.743938401</v>
      </c>
      <c r="AF307" s="13" t="s">
        <v>55</v>
      </c>
      <c r="AG307" s="13" t="s">
        <v>55</v>
      </c>
      <c r="AH307" s="13" t="s">
        <v>55</v>
      </c>
      <c r="AI307" s="30">
        <v>22822253.503773302</v>
      </c>
      <c r="AJ307" s="13" t="s">
        <v>55</v>
      </c>
      <c r="AK307" s="13" t="s">
        <v>55</v>
      </c>
      <c r="AL307" s="13" t="s">
        <v>55</v>
      </c>
      <c r="AM307" s="30">
        <v>21291510.081164598</v>
      </c>
      <c r="AN307" s="13" t="s">
        <v>55</v>
      </c>
      <c r="AO307" s="13" t="s">
        <v>55</v>
      </c>
      <c r="AP307" s="13" t="s">
        <v>55</v>
      </c>
      <c r="AQ307" s="30">
        <v>22773148.331681501</v>
      </c>
      <c r="AR307" s="13" t="s">
        <v>55</v>
      </c>
      <c r="AS307" s="13" t="s">
        <v>55</v>
      </c>
      <c r="AT307" s="13" t="s">
        <v>55</v>
      </c>
      <c r="AU307" s="30">
        <v>20578119.647153199</v>
      </c>
      <c r="AV307" s="13" t="s">
        <v>55</v>
      </c>
      <c r="AW307" s="13" t="s">
        <v>55</v>
      </c>
      <c r="AX307" s="13" t="s">
        <v>55</v>
      </c>
      <c r="AY307" s="30">
        <v>17507571.4761957</v>
      </c>
      <c r="AZ307" s="13" t="s">
        <v>55</v>
      </c>
      <c r="BA307" s="13" t="s">
        <v>55</v>
      </c>
      <c r="BB307" s="13" t="s">
        <v>55</v>
      </c>
      <c r="BC307" s="31" t="s">
        <v>55</v>
      </c>
      <c r="BD307" s="13" t="s">
        <v>55</v>
      </c>
      <c r="BE307" s="13" t="s">
        <v>55</v>
      </c>
      <c r="BF307" s="33" t="s">
        <v>55</v>
      </c>
    </row>
    <row r="308" spans="1:58" s="1" customFormat="1" ht="12.75" x14ac:dyDescent="0.2">
      <c r="A308" s="2" t="s">
        <v>360</v>
      </c>
      <c r="B308" s="3">
        <v>4180649</v>
      </c>
      <c r="C308" s="2" t="s">
        <v>487</v>
      </c>
      <c r="D308" s="2"/>
      <c r="E308" s="4" t="s">
        <v>434</v>
      </c>
      <c r="F308" s="4" t="s">
        <v>441</v>
      </c>
      <c r="G308" s="30">
        <v>3328502.00081192</v>
      </c>
      <c r="H308" s="13" t="s">
        <v>55</v>
      </c>
      <c r="I308" s="13" t="s">
        <v>55</v>
      </c>
      <c r="J308" s="13" t="s">
        <v>55</v>
      </c>
      <c r="K308" s="30">
        <v>3676998.5517740799</v>
      </c>
      <c r="L308" s="13" t="s">
        <v>55</v>
      </c>
      <c r="M308" s="13" t="s">
        <v>55</v>
      </c>
      <c r="N308" s="13" t="s">
        <v>55</v>
      </c>
      <c r="O308" s="30">
        <v>3201008.6389118601</v>
      </c>
      <c r="P308" s="13" t="s">
        <v>55</v>
      </c>
      <c r="Q308" s="13" t="s">
        <v>55</v>
      </c>
      <c r="R308" s="13" t="s">
        <v>55</v>
      </c>
      <c r="S308" s="30">
        <v>2647797.1822085599</v>
      </c>
      <c r="T308" s="13" t="s">
        <v>55</v>
      </c>
      <c r="U308" s="13" t="s">
        <v>55</v>
      </c>
      <c r="V308" s="13" t="s">
        <v>55</v>
      </c>
      <c r="W308" s="30">
        <v>2389100.42601451</v>
      </c>
      <c r="X308" s="13" t="s">
        <v>55</v>
      </c>
      <c r="Y308" s="13" t="s">
        <v>55</v>
      </c>
      <c r="Z308" s="13" t="s">
        <v>55</v>
      </c>
      <c r="AA308" s="30">
        <v>2416245.1012033802</v>
      </c>
      <c r="AB308" s="13" t="s">
        <v>55</v>
      </c>
      <c r="AC308" s="13" t="s">
        <v>55</v>
      </c>
      <c r="AD308" s="13" t="s">
        <v>55</v>
      </c>
      <c r="AE308" s="30">
        <v>2032535.57809914</v>
      </c>
      <c r="AF308" s="13" t="s">
        <v>55</v>
      </c>
      <c r="AG308" s="13" t="s">
        <v>55</v>
      </c>
      <c r="AH308" s="13" t="s">
        <v>55</v>
      </c>
      <c r="AI308" s="30">
        <v>2150584.0135530601</v>
      </c>
      <c r="AJ308" s="13" t="s">
        <v>55</v>
      </c>
      <c r="AK308" s="13" t="s">
        <v>55</v>
      </c>
      <c r="AL308" s="13" t="s">
        <v>55</v>
      </c>
      <c r="AM308" s="30">
        <v>2222229.77325432</v>
      </c>
      <c r="AN308" s="13" t="s">
        <v>55</v>
      </c>
      <c r="AO308" s="13" t="s">
        <v>55</v>
      </c>
      <c r="AP308" s="13" t="s">
        <v>55</v>
      </c>
      <c r="AQ308" s="30">
        <v>1989739.5110670601</v>
      </c>
      <c r="AR308" s="13" t="s">
        <v>55</v>
      </c>
      <c r="AS308" s="13" t="s">
        <v>55</v>
      </c>
      <c r="AT308" s="13" t="s">
        <v>55</v>
      </c>
      <c r="AU308" s="30">
        <v>1787767.1210906201</v>
      </c>
      <c r="AV308" s="13" t="s">
        <v>55</v>
      </c>
      <c r="AW308" s="13" t="s">
        <v>55</v>
      </c>
      <c r="AX308" s="13" t="s">
        <v>55</v>
      </c>
      <c r="AY308" s="30">
        <v>1797576.07988189</v>
      </c>
      <c r="AZ308" s="13" t="s">
        <v>55</v>
      </c>
      <c r="BA308" s="13" t="s">
        <v>55</v>
      </c>
      <c r="BB308" s="13" t="s">
        <v>55</v>
      </c>
      <c r="BC308" s="30">
        <v>2907608.4784254399</v>
      </c>
      <c r="BD308" s="13" t="s">
        <v>55</v>
      </c>
      <c r="BE308" s="13" t="s">
        <v>55</v>
      </c>
      <c r="BF308" s="33" t="s">
        <v>55</v>
      </c>
    </row>
    <row r="309" spans="1:58" x14ac:dyDescent="0.2">
      <c r="A309" s="18" t="s">
        <v>361</v>
      </c>
      <c r="B309" s="18">
        <v>4251141</v>
      </c>
      <c r="C309" s="19" t="s">
        <v>476</v>
      </c>
      <c r="D309" s="19"/>
      <c r="E309" s="20" t="s">
        <v>447</v>
      </c>
      <c r="F309" s="20" t="s">
        <v>439</v>
      </c>
      <c r="G309" s="30">
        <v>3086092.4723076001</v>
      </c>
      <c r="H309" s="13" t="s">
        <v>55</v>
      </c>
      <c r="I309" s="13" t="s">
        <v>55</v>
      </c>
      <c r="J309" s="13" t="s">
        <v>55</v>
      </c>
      <c r="K309" s="30">
        <v>3365294.6824922101</v>
      </c>
      <c r="L309" s="13" t="s">
        <v>55</v>
      </c>
      <c r="M309" s="13" t="s">
        <v>55</v>
      </c>
      <c r="N309" s="13" t="s">
        <v>55</v>
      </c>
      <c r="O309" s="30">
        <v>3489430.6589467898</v>
      </c>
      <c r="P309" s="13" t="s">
        <v>55</v>
      </c>
      <c r="Q309" s="13" t="s">
        <v>55</v>
      </c>
      <c r="R309" s="13" t="s">
        <v>55</v>
      </c>
      <c r="S309" s="30">
        <v>2300728.7193554398</v>
      </c>
      <c r="T309" s="13" t="s">
        <v>55</v>
      </c>
      <c r="U309" s="13" t="s">
        <v>55</v>
      </c>
      <c r="V309" s="13" t="s">
        <v>55</v>
      </c>
      <c r="W309" s="30">
        <v>2784829.2307021199</v>
      </c>
      <c r="X309" s="13" t="s">
        <v>55</v>
      </c>
      <c r="Y309" s="13" t="s">
        <v>55</v>
      </c>
      <c r="Z309" s="13" t="s">
        <v>55</v>
      </c>
      <c r="AA309" s="30">
        <v>3004020.0101433899</v>
      </c>
      <c r="AB309" s="13" t="s">
        <v>55</v>
      </c>
      <c r="AC309" s="13" t="s">
        <v>55</v>
      </c>
      <c r="AD309" s="13" t="s">
        <v>55</v>
      </c>
      <c r="AE309" s="30">
        <v>2467757.1048276899</v>
      </c>
      <c r="AF309" s="13" t="s">
        <v>55</v>
      </c>
      <c r="AG309" s="13" t="s">
        <v>55</v>
      </c>
      <c r="AH309" s="13" t="s">
        <v>55</v>
      </c>
      <c r="AI309" s="30">
        <v>2492096.8735561399</v>
      </c>
      <c r="AJ309" s="13" t="s">
        <v>55</v>
      </c>
      <c r="AK309" s="13" t="s">
        <v>55</v>
      </c>
      <c r="AL309" s="13" t="s">
        <v>55</v>
      </c>
      <c r="AM309" s="30">
        <v>3560383.4385467698</v>
      </c>
      <c r="AN309" s="13" t="s">
        <v>55</v>
      </c>
      <c r="AO309" s="13" t="s">
        <v>55</v>
      </c>
      <c r="AP309" s="13" t="s">
        <v>55</v>
      </c>
      <c r="AQ309" s="30">
        <v>3032712.7518995702</v>
      </c>
      <c r="AR309" s="13" t="s">
        <v>55</v>
      </c>
      <c r="AS309" s="13" t="s">
        <v>55</v>
      </c>
      <c r="AT309" s="13" t="s">
        <v>55</v>
      </c>
      <c r="AU309" s="30">
        <v>2830704.5709703299</v>
      </c>
      <c r="AV309" s="13" t="s">
        <v>55</v>
      </c>
      <c r="AW309" s="13" t="s">
        <v>55</v>
      </c>
      <c r="AX309" s="13" t="s">
        <v>55</v>
      </c>
      <c r="AY309" s="30">
        <v>3553521.34364135</v>
      </c>
      <c r="AZ309" s="13" t="s">
        <v>55</v>
      </c>
      <c r="BA309" s="13" t="s">
        <v>55</v>
      </c>
      <c r="BB309" s="13" t="s">
        <v>55</v>
      </c>
      <c r="BC309" s="30">
        <v>2685655.4125662399</v>
      </c>
      <c r="BD309" s="13" t="s">
        <v>55</v>
      </c>
      <c r="BE309" s="13" t="s">
        <v>55</v>
      </c>
      <c r="BF309" s="33" t="s">
        <v>55</v>
      </c>
    </row>
    <row r="310" spans="1:58" s="1" customFormat="1" ht="12.75" x14ac:dyDescent="0.2">
      <c r="A310" s="2" t="s">
        <v>362</v>
      </c>
      <c r="B310" s="3">
        <v>4261043</v>
      </c>
      <c r="C310" s="2" t="s">
        <v>432</v>
      </c>
      <c r="D310" s="2" t="s">
        <v>586</v>
      </c>
      <c r="E310" s="4" t="s">
        <v>434</v>
      </c>
      <c r="F310" s="4" t="s">
        <v>435</v>
      </c>
      <c r="G310" s="30">
        <v>9981892.5071043298</v>
      </c>
      <c r="H310" s="13" t="s">
        <v>55</v>
      </c>
      <c r="I310" s="13" t="s">
        <v>55</v>
      </c>
      <c r="J310" s="13" t="s">
        <v>55</v>
      </c>
      <c r="K310" s="30">
        <v>11089398.828826001</v>
      </c>
      <c r="L310" s="13" t="s">
        <v>55</v>
      </c>
      <c r="M310" s="13" t="s">
        <v>55</v>
      </c>
      <c r="N310" s="13" t="s">
        <v>55</v>
      </c>
      <c r="O310" s="30">
        <v>10829922.954385299</v>
      </c>
      <c r="P310" s="13" t="s">
        <v>55</v>
      </c>
      <c r="Q310" s="13" t="s">
        <v>55</v>
      </c>
      <c r="R310" s="13" t="s">
        <v>55</v>
      </c>
      <c r="S310" s="30">
        <v>10014364.1298884</v>
      </c>
      <c r="T310" s="13" t="s">
        <v>55</v>
      </c>
      <c r="U310" s="13" t="s">
        <v>55</v>
      </c>
      <c r="V310" s="13" t="s">
        <v>55</v>
      </c>
      <c r="W310" s="30">
        <v>10192221.963737899</v>
      </c>
      <c r="X310" s="13" t="s">
        <v>55</v>
      </c>
      <c r="Y310" s="13" t="s">
        <v>55</v>
      </c>
      <c r="Z310" s="13" t="s">
        <v>55</v>
      </c>
      <c r="AA310" s="30">
        <v>10945262.882874601</v>
      </c>
      <c r="AB310" s="13" t="s">
        <v>55</v>
      </c>
      <c r="AC310" s="13" t="s">
        <v>55</v>
      </c>
      <c r="AD310" s="13" t="s">
        <v>55</v>
      </c>
      <c r="AE310" s="30">
        <v>9699380.5309734493</v>
      </c>
      <c r="AF310" s="13" t="s">
        <v>55</v>
      </c>
      <c r="AG310" s="13" t="s">
        <v>55</v>
      </c>
      <c r="AH310" s="13" t="s">
        <v>55</v>
      </c>
      <c r="AI310" s="30">
        <v>11063002.0021562</v>
      </c>
      <c r="AJ310" s="13" t="s">
        <v>55</v>
      </c>
      <c r="AK310" s="13" t="s">
        <v>55</v>
      </c>
      <c r="AL310" s="13" t="s">
        <v>55</v>
      </c>
      <c r="AM310" s="30">
        <v>12371033.883019799</v>
      </c>
      <c r="AN310" s="13" t="s">
        <v>55</v>
      </c>
      <c r="AO310" s="13" t="s">
        <v>55</v>
      </c>
      <c r="AP310" s="13" t="s">
        <v>55</v>
      </c>
      <c r="AQ310" s="30">
        <v>12854810.868846999</v>
      </c>
      <c r="AR310" s="13" t="s">
        <v>55</v>
      </c>
      <c r="AS310" s="13" t="s">
        <v>55</v>
      </c>
      <c r="AT310" s="13" t="s">
        <v>55</v>
      </c>
      <c r="AU310" s="30">
        <v>12923427.5862069</v>
      </c>
      <c r="AV310" s="13" t="s">
        <v>55</v>
      </c>
      <c r="AW310" s="13" t="s">
        <v>55</v>
      </c>
      <c r="AX310" s="13" t="s">
        <v>55</v>
      </c>
      <c r="AY310" s="30">
        <v>9474032.6702966709</v>
      </c>
      <c r="AZ310" s="13" t="s">
        <v>55</v>
      </c>
      <c r="BA310" s="13" t="s">
        <v>55</v>
      </c>
      <c r="BB310" s="13" t="s">
        <v>55</v>
      </c>
      <c r="BC310" s="30">
        <v>7256689.1748675397</v>
      </c>
      <c r="BD310" s="13" t="s">
        <v>55</v>
      </c>
      <c r="BE310" s="13" t="s">
        <v>55</v>
      </c>
      <c r="BF310" s="14">
        <v>5530394.8747960003</v>
      </c>
    </row>
    <row r="311" spans="1:58" s="1" customFormat="1" ht="12.75" x14ac:dyDescent="0.2">
      <c r="A311" s="2" t="s">
        <v>363</v>
      </c>
      <c r="B311" s="3">
        <v>4338543</v>
      </c>
      <c r="C311" s="2" t="s">
        <v>481</v>
      </c>
      <c r="D311" s="2" t="s">
        <v>587</v>
      </c>
      <c r="E311" s="4" t="s">
        <v>443</v>
      </c>
      <c r="F311" s="4" t="s">
        <v>483</v>
      </c>
      <c r="G311" s="30">
        <v>19711920.199501202</v>
      </c>
      <c r="H311" s="13">
        <v>17323632.8240305</v>
      </c>
      <c r="I311" s="13">
        <v>19780023.136745598</v>
      </c>
      <c r="J311" s="13">
        <v>23708227.416836198</v>
      </c>
      <c r="K311" s="30">
        <v>19569663.7597204</v>
      </c>
      <c r="L311" s="13">
        <v>17456878.995717201</v>
      </c>
      <c r="M311" s="13">
        <v>17474026.110792801</v>
      </c>
      <c r="N311" s="13">
        <v>16423596.129780499</v>
      </c>
      <c r="O311" s="30">
        <v>16155768.464908199</v>
      </c>
      <c r="P311" s="13">
        <v>15960848.2063969</v>
      </c>
      <c r="Q311" s="13">
        <v>14157831.7738488</v>
      </c>
      <c r="R311" s="13">
        <v>14688775.4871505</v>
      </c>
      <c r="S311" s="30">
        <v>13821058.036163099</v>
      </c>
      <c r="T311" s="13">
        <v>13652470.761051999</v>
      </c>
      <c r="U311" s="13">
        <v>14439116.2594286</v>
      </c>
      <c r="V311" s="13">
        <v>14886323.976399099</v>
      </c>
      <c r="W311" s="30">
        <v>12243784.695465101</v>
      </c>
      <c r="X311" s="13">
        <v>13012442.7492029</v>
      </c>
      <c r="Y311" s="13">
        <v>14054338.308607999</v>
      </c>
      <c r="Z311" s="13">
        <v>15391288.1577479</v>
      </c>
      <c r="AA311" s="30">
        <v>14502044.8153442</v>
      </c>
      <c r="AB311" s="13">
        <v>13676280.785211099</v>
      </c>
      <c r="AC311" s="13">
        <v>13478689.873884499</v>
      </c>
      <c r="AD311" s="13">
        <v>12809952.407208599</v>
      </c>
      <c r="AE311" s="30">
        <v>12875271.890063999</v>
      </c>
      <c r="AF311" s="13">
        <v>12017848.8755622</v>
      </c>
      <c r="AG311" s="13" t="s">
        <v>55</v>
      </c>
      <c r="AH311" s="13" t="s">
        <v>55</v>
      </c>
      <c r="AI311" s="30">
        <v>12411695.2102264</v>
      </c>
      <c r="AJ311" s="13" t="s">
        <v>55</v>
      </c>
      <c r="AK311" s="13" t="s">
        <v>55</v>
      </c>
      <c r="AL311" s="13" t="s">
        <v>55</v>
      </c>
      <c r="AM311" s="30">
        <v>9253592.9850554001</v>
      </c>
      <c r="AN311" s="13" t="s">
        <v>55</v>
      </c>
      <c r="AO311" s="13" t="s">
        <v>55</v>
      </c>
      <c r="AP311" s="13" t="s">
        <v>55</v>
      </c>
      <c r="AQ311" s="30">
        <v>3244235.7119260002</v>
      </c>
      <c r="AR311" s="13" t="s">
        <v>55</v>
      </c>
      <c r="AS311" s="13" t="s">
        <v>55</v>
      </c>
      <c r="AT311" s="13" t="s">
        <v>55</v>
      </c>
      <c r="AU311" s="30">
        <v>2529302.8067361698</v>
      </c>
      <c r="AV311" s="13" t="s">
        <v>55</v>
      </c>
      <c r="AW311" s="13" t="s">
        <v>55</v>
      </c>
      <c r="AX311" s="13" t="s">
        <v>55</v>
      </c>
      <c r="AY311" s="30">
        <v>2517729.4302541502</v>
      </c>
      <c r="AZ311" s="13" t="s">
        <v>55</v>
      </c>
      <c r="BA311" s="13" t="s">
        <v>55</v>
      </c>
      <c r="BB311" s="13" t="s">
        <v>55</v>
      </c>
      <c r="BC311" s="30">
        <v>3010553.9742619302</v>
      </c>
      <c r="BD311" s="13" t="s">
        <v>55</v>
      </c>
      <c r="BE311" s="13" t="s">
        <v>55</v>
      </c>
      <c r="BF311" s="33" t="s">
        <v>55</v>
      </c>
    </row>
    <row r="312" spans="1:58" s="1" customFormat="1" ht="12.75" x14ac:dyDescent="0.2">
      <c r="A312" s="2" t="s">
        <v>364</v>
      </c>
      <c r="B312" s="3">
        <v>29248118</v>
      </c>
      <c r="C312" s="2">
        <v>6500</v>
      </c>
      <c r="D312" s="2"/>
      <c r="E312" s="4" t="s">
        <v>434</v>
      </c>
      <c r="F312" s="4" t="s">
        <v>435</v>
      </c>
      <c r="G312" s="30">
        <v>525677.81128573895</v>
      </c>
      <c r="H312" s="13" t="s">
        <v>55</v>
      </c>
      <c r="I312" s="13" t="s">
        <v>55</v>
      </c>
      <c r="J312" s="13" t="s">
        <v>55</v>
      </c>
      <c r="K312" s="30">
        <v>571535.11947863898</v>
      </c>
      <c r="L312" s="13" t="s">
        <v>55</v>
      </c>
      <c r="M312" s="13" t="s">
        <v>55</v>
      </c>
      <c r="N312" s="13" t="s">
        <v>55</v>
      </c>
      <c r="O312" s="31" t="s">
        <v>55</v>
      </c>
      <c r="P312" s="13" t="s">
        <v>55</v>
      </c>
      <c r="Q312" s="13" t="s">
        <v>55</v>
      </c>
      <c r="R312" s="13" t="s">
        <v>55</v>
      </c>
      <c r="S312" s="31" t="s">
        <v>55</v>
      </c>
      <c r="T312" s="13" t="s">
        <v>55</v>
      </c>
      <c r="U312" s="13" t="s">
        <v>55</v>
      </c>
      <c r="V312" s="13" t="s">
        <v>55</v>
      </c>
      <c r="W312" s="31" t="s">
        <v>55</v>
      </c>
      <c r="X312" s="13" t="s">
        <v>55</v>
      </c>
      <c r="Y312" s="13" t="s">
        <v>55</v>
      </c>
      <c r="Z312" s="13" t="s">
        <v>55</v>
      </c>
      <c r="AA312" s="31" t="s">
        <v>55</v>
      </c>
      <c r="AB312" s="13" t="s">
        <v>55</v>
      </c>
      <c r="AC312" s="13" t="s">
        <v>55</v>
      </c>
      <c r="AD312" s="13" t="s">
        <v>55</v>
      </c>
      <c r="AE312" s="31" t="s">
        <v>55</v>
      </c>
      <c r="AF312" s="13" t="s">
        <v>55</v>
      </c>
      <c r="AG312" s="13" t="s">
        <v>55</v>
      </c>
      <c r="AH312" s="13" t="s">
        <v>55</v>
      </c>
      <c r="AI312" s="31" t="s">
        <v>55</v>
      </c>
      <c r="AJ312" s="13" t="s">
        <v>55</v>
      </c>
      <c r="AK312" s="13" t="s">
        <v>55</v>
      </c>
      <c r="AL312" s="13" t="s">
        <v>55</v>
      </c>
      <c r="AM312" s="31" t="s">
        <v>55</v>
      </c>
      <c r="AN312" s="13" t="s">
        <v>55</v>
      </c>
      <c r="AO312" s="13" t="s">
        <v>55</v>
      </c>
      <c r="AP312" s="13" t="s">
        <v>55</v>
      </c>
      <c r="AQ312" s="31" t="s">
        <v>55</v>
      </c>
      <c r="AR312" s="13" t="s">
        <v>55</v>
      </c>
      <c r="AS312" s="13" t="s">
        <v>55</v>
      </c>
      <c r="AT312" s="13" t="s">
        <v>55</v>
      </c>
      <c r="AU312" s="31" t="s">
        <v>55</v>
      </c>
      <c r="AV312" s="13" t="s">
        <v>55</v>
      </c>
      <c r="AW312" s="13" t="s">
        <v>55</v>
      </c>
      <c r="AX312" s="13" t="s">
        <v>55</v>
      </c>
      <c r="AY312" s="31" t="s">
        <v>55</v>
      </c>
      <c r="AZ312" s="13" t="s">
        <v>55</v>
      </c>
      <c r="BA312" s="13" t="s">
        <v>55</v>
      </c>
      <c r="BB312" s="13" t="s">
        <v>55</v>
      </c>
      <c r="BC312" s="31" t="s">
        <v>55</v>
      </c>
      <c r="BD312" s="13" t="s">
        <v>55</v>
      </c>
      <c r="BE312" s="13" t="s">
        <v>55</v>
      </c>
      <c r="BF312" s="33" t="s">
        <v>55</v>
      </c>
    </row>
    <row r="313" spans="1:58" s="1" customFormat="1" ht="12.75" x14ac:dyDescent="0.2">
      <c r="A313" s="2" t="s">
        <v>365</v>
      </c>
      <c r="B313" s="3">
        <v>4334703</v>
      </c>
      <c r="C313" s="2" t="s">
        <v>588</v>
      </c>
      <c r="D313" s="2" t="s">
        <v>589</v>
      </c>
      <c r="E313" s="4" t="s">
        <v>434</v>
      </c>
      <c r="F313" s="4" t="s">
        <v>483</v>
      </c>
      <c r="G313" s="30">
        <v>11743084.585049</v>
      </c>
      <c r="H313" s="13">
        <v>11630450.3605414</v>
      </c>
      <c r="I313" s="13">
        <v>12979360.231666001</v>
      </c>
      <c r="J313" s="13">
        <v>13157027.713370901</v>
      </c>
      <c r="K313" s="30">
        <v>12948719.2645531</v>
      </c>
      <c r="L313" s="13">
        <v>12739180.839178201</v>
      </c>
      <c r="M313" s="13">
        <v>12189828.560808999</v>
      </c>
      <c r="N313" s="13">
        <v>12773360.6507341</v>
      </c>
      <c r="O313" s="30">
        <v>12129448.5800937</v>
      </c>
      <c r="P313" s="13">
        <v>11261858.6911704</v>
      </c>
      <c r="Q313" s="13">
        <v>10239965.6016874</v>
      </c>
      <c r="R313" s="13">
        <v>9939129.6243998893</v>
      </c>
      <c r="S313" s="30">
        <v>9457409.2691263705</v>
      </c>
      <c r="T313" s="13" t="s">
        <v>55</v>
      </c>
      <c r="U313" s="13" t="s">
        <v>55</v>
      </c>
      <c r="V313" s="13">
        <v>10526013.1712259</v>
      </c>
      <c r="W313" s="30">
        <v>9261121.5958823394</v>
      </c>
      <c r="X313" s="13">
        <v>9376298.6795556806</v>
      </c>
      <c r="Y313" s="13">
        <v>9872915.2189020198</v>
      </c>
      <c r="Z313" s="13">
        <v>10721649.0523329</v>
      </c>
      <c r="AA313" s="30">
        <v>9789031.9209430292</v>
      </c>
      <c r="AB313" s="13">
        <v>9302724.4535436891</v>
      </c>
      <c r="AC313" s="13">
        <v>9995411.9035327099</v>
      </c>
      <c r="AD313" s="13">
        <v>9573818.8862126004</v>
      </c>
      <c r="AE313" s="30">
        <v>10216518.022879301</v>
      </c>
      <c r="AF313" s="13">
        <v>11430598.8005997</v>
      </c>
      <c r="AG313" s="13" t="s">
        <v>55</v>
      </c>
      <c r="AH313" s="13" t="s">
        <v>55</v>
      </c>
      <c r="AI313" s="30">
        <v>11050275.3734791</v>
      </c>
      <c r="AJ313" s="13" t="s">
        <v>55</v>
      </c>
      <c r="AK313" s="13" t="s">
        <v>55</v>
      </c>
      <c r="AL313" s="13" t="s">
        <v>55</v>
      </c>
      <c r="AM313" s="30">
        <v>9372995.8451429997</v>
      </c>
      <c r="AN313" s="13" t="s">
        <v>55</v>
      </c>
      <c r="AO313" s="13" t="s">
        <v>55</v>
      </c>
      <c r="AP313" s="13" t="s">
        <v>55</v>
      </c>
      <c r="AQ313" s="30">
        <v>4955048.8932936899</v>
      </c>
      <c r="AR313" s="13" t="s">
        <v>55</v>
      </c>
      <c r="AS313" s="13" t="s">
        <v>55</v>
      </c>
      <c r="AT313" s="13" t="s">
        <v>55</v>
      </c>
      <c r="AU313" s="30">
        <v>2767716.5998396198</v>
      </c>
      <c r="AV313" s="13" t="s">
        <v>55</v>
      </c>
      <c r="AW313" s="13" t="s">
        <v>55</v>
      </c>
      <c r="AX313" s="13" t="s">
        <v>55</v>
      </c>
      <c r="AY313" s="30">
        <v>2820565.77714983</v>
      </c>
      <c r="AZ313" s="13" t="s">
        <v>55</v>
      </c>
      <c r="BA313" s="13" t="s">
        <v>55</v>
      </c>
      <c r="BB313" s="13" t="s">
        <v>55</v>
      </c>
      <c r="BC313" s="30">
        <v>3448611.2036336199</v>
      </c>
      <c r="BD313" s="13" t="s">
        <v>55</v>
      </c>
      <c r="BE313" s="13" t="s">
        <v>55</v>
      </c>
      <c r="BF313" s="33" t="s">
        <v>55</v>
      </c>
    </row>
    <row r="314" spans="1:58" s="1" customFormat="1" x14ac:dyDescent="0.2">
      <c r="A314" s="2" t="s">
        <v>366</v>
      </c>
      <c r="B314" s="3">
        <v>4383309</v>
      </c>
      <c r="C314" s="7" t="s">
        <v>446</v>
      </c>
      <c r="D314" s="7"/>
      <c r="E314" s="8" t="s">
        <v>450</v>
      </c>
      <c r="F314" s="8" t="s">
        <v>439</v>
      </c>
      <c r="G314" s="30">
        <v>3360244.01206287</v>
      </c>
      <c r="H314" s="13" t="s">
        <v>55</v>
      </c>
      <c r="I314" s="13" t="s">
        <v>55</v>
      </c>
      <c r="J314" s="13" t="s">
        <v>55</v>
      </c>
      <c r="K314" s="30">
        <v>3754691.4649120001</v>
      </c>
      <c r="L314" s="13" t="s">
        <v>55</v>
      </c>
      <c r="M314" s="13" t="s">
        <v>55</v>
      </c>
      <c r="N314" s="13" t="s">
        <v>55</v>
      </c>
      <c r="O314" s="30">
        <v>3203748.27681279</v>
      </c>
      <c r="P314" s="13" t="s">
        <v>55</v>
      </c>
      <c r="Q314" s="13" t="s">
        <v>55</v>
      </c>
      <c r="R314" s="13" t="s">
        <v>55</v>
      </c>
      <c r="S314" s="30">
        <v>2447205.3311120402</v>
      </c>
      <c r="T314" s="13" t="s">
        <v>55</v>
      </c>
      <c r="U314" s="13" t="s">
        <v>55</v>
      </c>
      <c r="V314" s="13" t="s">
        <v>55</v>
      </c>
      <c r="W314" s="30">
        <v>1839056.07979412</v>
      </c>
      <c r="X314" s="13" t="s">
        <v>55</v>
      </c>
      <c r="Y314" s="13" t="s">
        <v>55</v>
      </c>
      <c r="Z314" s="13" t="s">
        <v>55</v>
      </c>
      <c r="AA314" s="30">
        <v>1094185.68552415</v>
      </c>
      <c r="AB314" s="13" t="s">
        <v>55</v>
      </c>
      <c r="AC314" s="13" t="s">
        <v>55</v>
      </c>
      <c r="AD314" s="13" t="s">
        <v>55</v>
      </c>
      <c r="AE314" s="30">
        <v>638500.61155478796</v>
      </c>
      <c r="AF314" s="13" t="s">
        <v>55</v>
      </c>
      <c r="AG314" s="13" t="s">
        <v>55</v>
      </c>
      <c r="AH314" s="13" t="s">
        <v>55</v>
      </c>
      <c r="AI314" s="30">
        <v>401808.87109194498</v>
      </c>
      <c r="AJ314" s="13" t="s">
        <v>55</v>
      </c>
      <c r="AK314" s="13" t="s">
        <v>55</v>
      </c>
      <c r="AL314" s="13" t="s">
        <v>55</v>
      </c>
      <c r="AM314" s="30">
        <v>281220.85158464301</v>
      </c>
      <c r="AN314" s="13" t="s">
        <v>55</v>
      </c>
      <c r="AO314" s="13" t="s">
        <v>55</v>
      </c>
      <c r="AP314" s="13" t="s">
        <v>55</v>
      </c>
      <c r="AQ314" s="30">
        <v>224062.10769738999</v>
      </c>
      <c r="AR314" s="13" t="s">
        <v>55</v>
      </c>
      <c r="AS314" s="13" t="s">
        <v>55</v>
      </c>
      <c r="AT314" s="13" t="s">
        <v>55</v>
      </c>
      <c r="AU314" s="30">
        <v>173731.51563753001</v>
      </c>
      <c r="AV314" s="13" t="s">
        <v>55</v>
      </c>
      <c r="AW314" s="13" t="s">
        <v>55</v>
      </c>
      <c r="AX314" s="13" t="s">
        <v>55</v>
      </c>
      <c r="AY314" s="31" t="s">
        <v>55</v>
      </c>
      <c r="AZ314" s="13" t="s">
        <v>55</v>
      </c>
      <c r="BA314" s="13" t="s">
        <v>55</v>
      </c>
      <c r="BB314" s="13" t="s">
        <v>55</v>
      </c>
      <c r="BC314" s="31" t="s">
        <v>55</v>
      </c>
      <c r="BD314" s="13" t="s">
        <v>55</v>
      </c>
      <c r="BE314" s="13" t="s">
        <v>55</v>
      </c>
      <c r="BF314" s="33" t="s">
        <v>55</v>
      </c>
    </row>
    <row r="315" spans="1:58" x14ac:dyDescent="0.2">
      <c r="A315" s="18" t="s">
        <v>367</v>
      </c>
      <c r="B315" s="18">
        <v>4265649</v>
      </c>
      <c r="C315" s="19" t="s">
        <v>445</v>
      </c>
      <c r="D315" s="19"/>
      <c r="E315" s="20" t="s">
        <v>447</v>
      </c>
      <c r="F315" s="20" t="s">
        <v>439</v>
      </c>
      <c r="G315" s="30">
        <v>39501496.259351604</v>
      </c>
      <c r="H315" s="13" t="s">
        <v>55</v>
      </c>
      <c r="I315" s="13" t="s">
        <v>55</v>
      </c>
      <c r="J315" s="13" t="s">
        <v>55</v>
      </c>
      <c r="K315" s="30">
        <v>40762220.350722499</v>
      </c>
      <c r="L315" s="13" t="s">
        <v>55</v>
      </c>
      <c r="M315" s="13" t="s">
        <v>55</v>
      </c>
      <c r="N315" s="13" t="s">
        <v>55</v>
      </c>
      <c r="O315" s="30">
        <v>44977410.011334702</v>
      </c>
      <c r="P315" s="13" t="s">
        <v>55</v>
      </c>
      <c r="Q315" s="13" t="s">
        <v>55</v>
      </c>
      <c r="R315" s="13" t="s">
        <v>55</v>
      </c>
      <c r="S315" s="30">
        <v>33740967.843858197</v>
      </c>
      <c r="T315" s="13" t="s">
        <v>55</v>
      </c>
      <c r="U315" s="13" t="s">
        <v>55</v>
      </c>
      <c r="V315" s="13" t="s">
        <v>55</v>
      </c>
      <c r="W315" s="30">
        <v>31289152.1875045</v>
      </c>
      <c r="X315" s="13" t="s">
        <v>55</v>
      </c>
      <c r="Y315" s="13" t="s">
        <v>55</v>
      </c>
      <c r="Z315" s="13" t="s">
        <v>55</v>
      </c>
      <c r="AA315" s="30">
        <v>34580430.633039802</v>
      </c>
      <c r="AB315" s="13" t="s">
        <v>55</v>
      </c>
      <c r="AC315" s="13" t="s">
        <v>55</v>
      </c>
      <c r="AD315" s="13" t="s">
        <v>55</v>
      </c>
      <c r="AE315" s="30">
        <v>28216147.636520602</v>
      </c>
      <c r="AF315" s="13" t="s">
        <v>55</v>
      </c>
      <c r="AG315" s="13" t="s">
        <v>55</v>
      </c>
      <c r="AH315" s="13" t="s">
        <v>55</v>
      </c>
      <c r="AI315" s="30">
        <v>27600551.363006301</v>
      </c>
      <c r="AJ315" s="13" t="s">
        <v>55</v>
      </c>
      <c r="AK315" s="13" t="s">
        <v>55</v>
      </c>
      <c r="AL315" s="13" t="s">
        <v>55</v>
      </c>
      <c r="AM315" s="30">
        <v>33710526.92605</v>
      </c>
      <c r="AN315" s="13" t="s">
        <v>55</v>
      </c>
      <c r="AO315" s="13" t="s">
        <v>55</v>
      </c>
      <c r="AP315" s="13" t="s">
        <v>55</v>
      </c>
      <c r="AQ315" s="30">
        <v>32777973.075652499</v>
      </c>
      <c r="AR315" s="13" t="s">
        <v>55</v>
      </c>
      <c r="AS315" s="13" t="s">
        <v>55</v>
      </c>
      <c r="AT315" s="13" t="s">
        <v>55</v>
      </c>
      <c r="AU315" s="30">
        <v>27074881.3151564</v>
      </c>
      <c r="AV315" s="13" t="s">
        <v>55</v>
      </c>
      <c r="AW315" s="13" t="s">
        <v>55</v>
      </c>
      <c r="AX315" s="13" t="s">
        <v>55</v>
      </c>
      <c r="AY315" s="30">
        <v>27487530.836759601</v>
      </c>
      <c r="AZ315" s="13" t="s">
        <v>55</v>
      </c>
      <c r="BA315" s="13" t="s">
        <v>55</v>
      </c>
      <c r="BB315" s="13" t="s">
        <v>55</v>
      </c>
      <c r="BC315" s="30">
        <v>25590165.329296101</v>
      </c>
      <c r="BD315" s="13" t="s">
        <v>55</v>
      </c>
      <c r="BE315" s="13" t="s">
        <v>55</v>
      </c>
      <c r="BF315" s="14">
        <v>19212826.719988</v>
      </c>
    </row>
    <row r="316" spans="1:58" x14ac:dyDescent="0.2">
      <c r="A316" s="18" t="s">
        <v>368</v>
      </c>
      <c r="B316" s="18">
        <v>4307406</v>
      </c>
      <c r="C316" s="19" t="s">
        <v>445</v>
      </c>
      <c r="D316" s="19"/>
      <c r="E316" s="20" t="s">
        <v>447</v>
      </c>
      <c r="F316" s="20" t="s">
        <v>439</v>
      </c>
      <c r="G316" s="30">
        <v>21469100.649538901</v>
      </c>
      <c r="H316" s="13" t="s">
        <v>55</v>
      </c>
      <c r="I316" s="13" t="s">
        <v>55</v>
      </c>
      <c r="J316" s="13" t="s">
        <v>55</v>
      </c>
      <c r="K316" s="30">
        <v>22844005.7614205</v>
      </c>
      <c r="L316" s="13" t="s">
        <v>55</v>
      </c>
      <c r="M316" s="13" t="s">
        <v>55</v>
      </c>
      <c r="N316" s="13" t="s">
        <v>55</v>
      </c>
      <c r="O316" s="30">
        <v>23540341.420825299</v>
      </c>
      <c r="P316" s="13" t="s">
        <v>55</v>
      </c>
      <c r="Q316" s="13" t="s">
        <v>55</v>
      </c>
      <c r="R316" s="13" t="s">
        <v>55</v>
      </c>
      <c r="S316" s="30">
        <v>18965553.145959299</v>
      </c>
      <c r="T316" s="13" t="s">
        <v>55</v>
      </c>
      <c r="U316" s="13" t="s">
        <v>55</v>
      </c>
      <c r="V316" s="13" t="s">
        <v>55</v>
      </c>
      <c r="W316" s="30">
        <v>18068243.744275</v>
      </c>
      <c r="X316" s="13" t="s">
        <v>55</v>
      </c>
      <c r="Y316" s="13" t="s">
        <v>55</v>
      </c>
      <c r="Z316" s="13" t="s">
        <v>55</v>
      </c>
      <c r="AA316" s="30">
        <v>17157817.941506401</v>
      </c>
      <c r="AB316" s="13" t="s">
        <v>55</v>
      </c>
      <c r="AC316" s="13" t="s">
        <v>55</v>
      </c>
      <c r="AD316" s="13" t="s">
        <v>55</v>
      </c>
      <c r="AE316" s="30">
        <v>15130412.5476653</v>
      </c>
      <c r="AF316" s="13" t="s">
        <v>55</v>
      </c>
      <c r="AG316" s="13" t="s">
        <v>55</v>
      </c>
      <c r="AH316" s="13" t="s">
        <v>55</v>
      </c>
      <c r="AI316" s="30">
        <v>14875943.015555199</v>
      </c>
      <c r="AJ316" s="13" t="s">
        <v>55</v>
      </c>
      <c r="AK316" s="13" t="s">
        <v>55</v>
      </c>
      <c r="AL316" s="13" t="s">
        <v>55</v>
      </c>
      <c r="AM316" s="30">
        <v>15936668.545477999</v>
      </c>
      <c r="AN316" s="13" t="s">
        <v>55</v>
      </c>
      <c r="AO316" s="13" t="s">
        <v>55</v>
      </c>
      <c r="AP316" s="13" t="s">
        <v>55</v>
      </c>
      <c r="AQ316" s="30">
        <v>14615580.773042601</v>
      </c>
      <c r="AR316" s="13" t="s">
        <v>55</v>
      </c>
      <c r="AS316" s="13" t="s">
        <v>55</v>
      </c>
      <c r="AT316" s="13" t="s">
        <v>55</v>
      </c>
      <c r="AU316" s="30">
        <v>13498499.919807499</v>
      </c>
      <c r="AV316" s="13" t="s">
        <v>55</v>
      </c>
      <c r="AW316" s="13" t="s">
        <v>55</v>
      </c>
      <c r="AX316" s="13" t="s">
        <v>55</v>
      </c>
      <c r="AY316" s="30">
        <v>12389547.4100297</v>
      </c>
      <c r="AZ316" s="13" t="s">
        <v>55</v>
      </c>
      <c r="BA316" s="13" t="s">
        <v>55</v>
      </c>
      <c r="BB316" s="13" t="s">
        <v>55</v>
      </c>
      <c r="BC316" s="30">
        <v>9756122.4829674698</v>
      </c>
      <c r="BD316" s="13" t="s">
        <v>55</v>
      </c>
      <c r="BE316" s="13" t="s">
        <v>55</v>
      </c>
      <c r="BF316" s="14">
        <v>8322803.5249039996</v>
      </c>
    </row>
    <row r="317" spans="1:58" s="1" customFormat="1" ht="12.75" x14ac:dyDescent="0.2">
      <c r="A317" s="2" t="s">
        <v>369</v>
      </c>
      <c r="B317" s="3">
        <v>4289238</v>
      </c>
      <c r="C317" s="2" t="s">
        <v>432</v>
      </c>
      <c r="D317" s="2" t="s">
        <v>590</v>
      </c>
      <c r="E317" s="4" t="s">
        <v>434</v>
      </c>
      <c r="F317" s="4" t="s">
        <v>435</v>
      </c>
      <c r="G317" s="30">
        <v>158059425.708983</v>
      </c>
      <c r="H317" s="13" t="s">
        <v>55</v>
      </c>
      <c r="I317" s="13" t="s">
        <v>55</v>
      </c>
      <c r="J317" s="13" t="s">
        <v>55</v>
      </c>
      <c r="K317" s="30">
        <v>185208400.96968201</v>
      </c>
      <c r="L317" s="13" t="s">
        <v>55</v>
      </c>
      <c r="M317" s="13" t="s">
        <v>55</v>
      </c>
      <c r="N317" s="13" t="s">
        <v>55</v>
      </c>
      <c r="O317" s="30">
        <v>169776859.35728899</v>
      </c>
      <c r="P317" s="13" t="s">
        <v>55</v>
      </c>
      <c r="Q317" s="13" t="s">
        <v>55</v>
      </c>
      <c r="R317" s="13" t="s">
        <v>55</v>
      </c>
      <c r="S317" s="30">
        <v>137966830.20006001</v>
      </c>
      <c r="T317" s="13" t="s">
        <v>55</v>
      </c>
      <c r="U317" s="13" t="s">
        <v>55</v>
      </c>
      <c r="V317" s="13" t="s">
        <v>55</v>
      </c>
      <c r="W317" s="30">
        <v>104200530.70067</v>
      </c>
      <c r="X317" s="13" t="s">
        <v>55</v>
      </c>
      <c r="Y317" s="13" t="s">
        <v>55</v>
      </c>
      <c r="Z317" s="13" t="s">
        <v>55</v>
      </c>
      <c r="AA317" s="30">
        <v>95763173.037023395</v>
      </c>
      <c r="AB317" s="13" t="s">
        <v>55</v>
      </c>
      <c r="AC317" s="13" t="s">
        <v>55</v>
      </c>
      <c r="AD317" s="13" t="s">
        <v>55</v>
      </c>
      <c r="AE317" s="30">
        <v>42187653.5002518</v>
      </c>
      <c r="AF317" s="13" t="s">
        <v>55</v>
      </c>
      <c r="AG317" s="13" t="s">
        <v>55</v>
      </c>
      <c r="AH317" s="13" t="s">
        <v>55</v>
      </c>
      <c r="AI317" s="30">
        <v>17789767.749884501</v>
      </c>
      <c r="AJ317" s="13" t="s">
        <v>55</v>
      </c>
      <c r="AK317" s="13" t="s">
        <v>55</v>
      </c>
      <c r="AL317" s="13" t="s">
        <v>55</v>
      </c>
      <c r="AM317" s="30">
        <v>18094933.651120801</v>
      </c>
      <c r="AN317" s="13" t="s">
        <v>55</v>
      </c>
      <c r="AO317" s="13" t="s">
        <v>55</v>
      </c>
      <c r="AP317" s="13" t="s">
        <v>55</v>
      </c>
      <c r="AQ317" s="30">
        <v>16081097.125867199</v>
      </c>
      <c r="AR317" s="13" t="s">
        <v>55</v>
      </c>
      <c r="AS317" s="13" t="s">
        <v>55</v>
      </c>
      <c r="AT317" s="13" t="s">
        <v>55</v>
      </c>
      <c r="AU317" s="30">
        <v>11376784.6030473</v>
      </c>
      <c r="AV317" s="13" t="s">
        <v>55</v>
      </c>
      <c r="AW317" s="13" t="s">
        <v>55</v>
      </c>
      <c r="AX317" s="13" t="s">
        <v>55</v>
      </c>
      <c r="AY317" s="30">
        <v>5335919.2291206801</v>
      </c>
      <c r="AZ317" s="13" t="s">
        <v>55</v>
      </c>
      <c r="BA317" s="13" t="s">
        <v>55</v>
      </c>
      <c r="BB317" s="13" t="s">
        <v>55</v>
      </c>
      <c r="BC317" s="31" t="s">
        <v>55</v>
      </c>
      <c r="BD317" s="13" t="s">
        <v>55</v>
      </c>
      <c r="BE317" s="13" t="s">
        <v>55</v>
      </c>
      <c r="BF317" s="33" t="s">
        <v>55</v>
      </c>
    </row>
    <row r="318" spans="1:58" s="1" customFormat="1" ht="12.75" x14ac:dyDescent="0.2">
      <c r="A318" s="2" t="s">
        <v>370</v>
      </c>
      <c r="B318" s="3">
        <v>4434080</v>
      </c>
      <c r="C318" s="2" t="s">
        <v>432</v>
      </c>
      <c r="D318" s="2" t="s">
        <v>591</v>
      </c>
      <c r="E318" s="4" t="s">
        <v>434</v>
      </c>
      <c r="F318" s="4" t="s">
        <v>435</v>
      </c>
      <c r="G318" s="30">
        <v>7594836.8903323105</v>
      </c>
      <c r="H318" s="13" t="s">
        <v>55</v>
      </c>
      <c r="I318" s="13" t="s">
        <v>55</v>
      </c>
      <c r="J318" s="13" t="s">
        <v>55</v>
      </c>
      <c r="K318" s="30">
        <v>8871310.8018763997</v>
      </c>
      <c r="L318" s="13" t="s">
        <v>55</v>
      </c>
      <c r="M318" s="13" t="s">
        <v>55</v>
      </c>
      <c r="N318" s="13" t="s">
        <v>55</v>
      </c>
      <c r="O318" s="30">
        <v>9387073.3388475291</v>
      </c>
      <c r="P318" s="13" t="s">
        <v>55</v>
      </c>
      <c r="Q318" s="13" t="s">
        <v>55</v>
      </c>
      <c r="R318" s="13" t="s">
        <v>55</v>
      </c>
      <c r="S318" s="30">
        <v>8386679.4008243699</v>
      </c>
      <c r="T318" s="13" t="s">
        <v>55</v>
      </c>
      <c r="U318" s="13" t="s">
        <v>55</v>
      </c>
      <c r="V318" s="13" t="s">
        <v>55</v>
      </c>
      <c r="W318" s="30">
        <v>8934982.3342105709</v>
      </c>
      <c r="X318" s="13" t="s">
        <v>55</v>
      </c>
      <c r="Y318" s="13" t="s">
        <v>55</v>
      </c>
      <c r="Z318" s="13" t="s">
        <v>55</v>
      </c>
      <c r="AA318" s="30">
        <v>8572750.0883704498</v>
      </c>
      <c r="AB318" s="13" t="s">
        <v>55</v>
      </c>
      <c r="AC318" s="13" t="s">
        <v>55</v>
      </c>
      <c r="AD318" s="13" t="s">
        <v>55</v>
      </c>
      <c r="AE318" s="30">
        <v>7639161.95409742</v>
      </c>
      <c r="AF318" s="13" t="s">
        <v>55</v>
      </c>
      <c r="AG318" s="13" t="s">
        <v>55</v>
      </c>
      <c r="AH318" s="13" t="s">
        <v>55</v>
      </c>
      <c r="AI318" s="30">
        <v>6643905.5906360699</v>
      </c>
      <c r="AJ318" s="13" t="s">
        <v>55</v>
      </c>
      <c r="AK318" s="13" t="s">
        <v>55</v>
      </c>
      <c r="AL318" s="13" t="s">
        <v>55</v>
      </c>
      <c r="AM318" s="30">
        <v>5647891.1685132701</v>
      </c>
      <c r="AN318" s="13" t="s">
        <v>55</v>
      </c>
      <c r="AO318" s="13" t="s">
        <v>55</v>
      </c>
      <c r="AP318" s="13" t="s">
        <v>55</v>
      </c>
      <c r="AQ318" s="31" t="s">
        <v>55</v>
      </c>
      <c r="AR318" s="13" t="s">
        <v>55</v>
      </c>
      <c r="AS318" s="13" t="s">
        <v>55</v>
      </c>
      <c r="AT318" s="13" t="s">
        <v>55</v>
      </c>
      <c r="AU318" s="31" t="s">
        <v>55</v>
      </c>
      <c r="AV318" s="13" t="s">
        <v>55</v>
      </c>
      <c r="AW318" s="13" t="s">
        <v>55</v>
      </c>
      <c r="AX318" s="13" t="s">
        <v>55</v>
      </c>
      <c r="AY318" s="31" t="s">
        <v>55</v>
      </c>
      <c r="AZ318" s="13" t="s">
        <v>55</v>
      </c>
      <c r="BA318" s="13" t="s">
        <v>55</v>
      </c>
      <c r="BB318" s="13" t="s">
        <v>55</v>
      </c>
      <c r="BC318" s="31" t="s">
        <v>55</v>
      </c>
      <c r="BD318" s="13" t="s">
        <v>55</v>
      </c>
      <c r="BE318" s="13" t="s">
        <v>55</v>
      </c>
      <c r="BF318" s="33" t="s">
        <v>55</v>
      </c>
    </row>
    <row r="319" spans="1:58" s="1" customFormat="1" ht="12.75" x14ac:dyDescent="0.2">
      <c r="A319" s="2" t="s">
        <v>371</v>
      </c>
      <c r="B319" s="3">
        <v>4536969</v>
      </c>
      <c r="C319" s="2" t="s">
        <v>478</v>
      </c>
      <c r="D319" s="2"/>
      <c r="E319" s="4" t="s">
        <v>434</v>
      </c>
      <c r="F319" s="4" t="s">
        <v>441</v>
      </c>
      <c r="G319" s="30">
        <v>57836254.5670707</v>
      </c>
      <c r="H319" s="13">
        <v>55659602.912444003</v>
      </c>
      <c r="I319" s="13">
        <v>58689798.934216999</v>
      </c>
      <c r="J319" s="13">
        <v>59394281.1400811</v>
      </c>
      <c r="K319" s="30">
        <v>57398212.070648201</v>
      </c>
      <c r="L319" s="13" t="s">
        <v>55</v>
      </c>
      <c r="M319" s="13" t="s">
        <v>55</v>
      </c>
      <c r="N319" s="13" t="s">
        <v>55</v>
      </c>
      <c r="O319" s="30">
        <v>51660587.415372401</v>
      </c>
      <c r="P319" s="13" t="s">
        <v>55</v>
      </c>
      <c r="Q319" s="13" t="s">
        <v>55</v>
      </c>
      <c r="R319" s="13">
        <v>40985267.862185799</v>
      </c>
      <c r="S319" s="30">
        <v>38225694.466386102</v>
      </c>
      <c r="T319" s="13" t="s">
        <v>55</v>
      </c>
      <c r="U319" s="13" t="s">
        <v>55</v>
      </c>
      <c r="V319" s="13" t="s">
        <v>55</v>
      </c>
      <c r="W319" s="30">
        <v>34153435.014612399</v>
      </c>
      <c r="X319" s="13">
        <v>34100838.853382602</v>
      </c>
      <c r="Y319" s="13">
        <v>32853221.137867499</v>
      </c>
      <c r="Z319" s="13">
        <v>35735151.196340002</v>
      </c>
      <c r="AA319" s="30">
        <v>33543221.602348302</v>
      </c>
      <c r="AB319" s="13">
        <v>32400736.888059299</v>
      </c>
      <c r="AC319" s="13">
        <v>31184750.350320801</v>
      </c>
      <c r="AD319" s="13">
        <v>29538210.772222102</v>
      </c>
      <c r="AE319" s="30">
        <v>28154174.688826501</v>
      </c>
      <c r="AF319" s="13" t="s">
        <v>55</v>
      </c>
      <c r="AG319" s="13" t="s">
        <v>55</v>
      </c>
      <c r="AH319" s="13" t="s">
        <v>55</v>
      </c>
      <c r="AI319" s="30">
        <v>22733008.470660701</v>
      </c>
      <c r="AJ319" s="13" t="s">
        <v>55</v>
      </c>
      <c r="AK319" s="13" t="s">
        <v>55</v>
      </c>
      <c r="AL319" s="13" t="s">
        <v>55</v>
      </c>
      <c r="AM319" s="30">
        <v>15436789.648286499</v>
      </c>
      <c r="AN319" s="13" t="s">
        <v>55</v>
      </c>
      <c r="AO319" s="13" t="s">
        <v>55</v>
      </c>
      <c r="AP319" s="13" t="s">
        <v>55</v>
      </c>
      <c r="AQ319" s="30">
        <v>12853032.8708292</v>
      </c>
      <c r="AR319" s="13" t="s">
        <v>55</v>
      </c>
      <c r="AS319" s="13" t="s">
        <v>55</v>
      </c>
      <c r="AT319" s="13" t="s">
        <v>55</v>
      </c>
      <c r="AU319" s="30">
        <v>9495434.3223736994</v>
      </c>
      <c r="AV319" s="13" t="s">
        <v>55</v>
      </c>
      <c r="AW319" s="13" t="s">
        <v>55</v>
      </c>
      <c r="AX319" s="13" t="s">
        <v>55</v>
      </c>
      <c r="AY319" s="30">
        <v>7801693.52150237</v>
      </c>
      <c r="AZ319" s="13" t="s">
        <v>55</v>
      </c>
      <c r="BA319" s="13" t="s">
        <v>55</v>
      </c>
      <c r="BB319" s="13" t="s">
        <v>55</v>
      </c>
      <c r="BC319" s="30">
        <v>3781897.19909161</v>
      </c>
      <c r="BD319" s="13" t="s">
        <v>55</v>
      </c>
      <c r="BE319" s="13" t="s">
        <v>55</v>
      </c>
      <c r="BF319" s="33" t="s">
        <v>55</v>
      </c>
    </row>
    <row r="320" spans="1:58" s="1" customFormat="1" ht="12.75" x14ac:dyDescent="0.2">
      <c r="A320" s="2" t="s">
        <v>372</v>
      </c>
      <c r="B320" s="3">
        <v>4185165</v>
      </c>
      <c r="C320" s="2" t="s">
        <v>487</v>
      </c>
      <c r="D320" s="2"/>
      <c r="E320" s="4" t="s">
        <v>434</v>
      </c>
      <c r="F320" s="4" t="s">
        <v>441</v>
      </c>
      <c r="G320" s="30">
        <v>9980561.6772023402</v>
      </c>
      <c r="H320" s="13" t="s">
        <v>55</v>
      </c>
      <c r="I320" s="13" t="s">
        <v>55</v>
      </c>
      <c r="J320" s="13">
        <v>10759757.5671541</v>
      </c>
      <c r="K320" s="30">
        <v>10953908.4784183</v>
      </c>
      <c r="L320" s="13" t="s">
        <v>55</v>
      </c>
      <c r="M320" s="13" t="s">
        <v>55</v>
      </c>
      <c r="N320" s="13" t="s">
        <v>55</v>
      </c>
      <c r="O320" s="30">
        <v>9699495.1444413792</v>
      </c>
      <c r="P320" s="13" t="s">
        <v>55</v>
      </c>
      <c r="Q320" s="13" t="s">
        <v>55</v>
      </c>
      <c r="R320" s="13" t="s">
        <v>55</v>
      </c>
      <c r="S320" s="30">
        <v>8813782.1884559598</v>
      </c>
      <c r="T320" s="13" t="s">
        <v>55</v>
      </c>
      <c r="U320" s="13" t="s">
        <v>55</v>
      </c>
      <c r="V320" s="13" t="s">
        <v>55</v>
      </c>
      <c r="W320" s="30">
        <v>8203068.4676563405</v>
      </c>
      <c r="X320" s="13">
        <v>8304644.9941038601</v>
      </c>
      <c r="Y320" s="13">
        <v>8162945.8863341101</v>
      </c>
      <c r="Z320" s="13">
        <v>8602780.9924601093</v>
      </c>
      <c r="AA320" s="30">
        <v>7777570.6579371998</v>
      </c>
      <c r="AB320" s="13">
        <v>7553635.5151442196</v>
      </c>
      <c r="AC320" s="13">
        <v>7301266.4650785504</v>
      </c>
      <c r="AD320" s="13">
        <v>6691856.6992657902</v>
      </c>
      <c r="AE320" s="30">
        <v>6305758.6876753699</v>
      </c>
      <c r="AF320" s="13" t="s">
        <v>55</v>
      </c>
      <c r="AG320" s="13" t="s">
        <v>55</v>
      </c>
      <c r="AH320" s="13">
        <v>6118138.0561715802</v>
      </c>
      <c r="AI320" s="30">
        <v>6108833.5130140102</v>
      </c>
      <c r="AJ320" s="13" t="s">
        <v>55</v>
      </c>
      <c r="AK320" s="13" t="s">
        <v>55</v>
      </c>
      <c r="AL320" s="13" t="s">
        <v>55</v>
      </c>
      <c r="AM320" s="30">
        <v>5373100.1996908002</v>
      </c>
      <c r="AN320" s="13" t="s">
        <v>55</v>
      </c>
      <c r="AO320" s="13" t="s">
        <v>55</v>
      </c>
      <c r="AP320" s="13" t="s">
        <v>55</v>
      </c>
      <c r="AQ320" s="30">
        <v>4158850.016518</v>
      </c>
      <c r="AR320" s="13" t="s">
        <v>55</v>
      </c>
      <c r="AS320" s="13" t="s">
        <v>55</v>
      </c>
      <c r="AT320" s="13" t="s">
        <v>55</v>
      </c>
      <c r="AU320" s="30">
        <v>3520629.35044106</v>
      </c>
      <c r="AV320" s="13" t="s">
        <v>55</v>
      </c>
      <c r="AW320" s="13" t="s">
        <v>55</v>
      </c>
      <c r="AX320" s="13" t="s">
        <v>55</v>
      </c>
      <c r="AY320" s="30">
        <v>3057895.6391980001</v>
      </c>
      <c r="AZ320" s="13" t="s">
        <v>55</v>
      </c>
      <c r="BA320" s="13" t="s">
        <v>55</v>
      </c>
      <c r="BB320" s="13" t="s">
        <v>55</v>
      </c>
      <c r="BC320" s="30">
        <v>2252217.2596517801</v>
      </c>
      <c r="BD320" s="13" t="s">
        <v>55</v>
      </c>
      <c r="BE320" s="13" t="s">
        <v>55</v>
      </c>
      <c r="BF320" s="33" t="s">
        <v>55</v>
      </c>
    </row>
    <row r="321" spans="1:58" s="1" customFormat="1" ht="12.75" x14ac:dyDescent="0.2">
      <c r="A321" s="2" t="s">
        <v>373</v>
      </c>
      <c r="B321" s="3">
        <v>4798472</v>
      </c>
      <c r="C321" s="2" t="s">
        <v>529</v>
      </c>
      <c r="D321" s="2"/>
      <c r="E321" s="4" t="s">
        <v>443</v>
      </c>
      <c r="F321" s="4" t="s">
        <v>444</v>
      </c>
      <c r="G321" s="30">
        <v>1010054.07991649</v>
      </c>
      <c r="H321" s="13" t="s">
        <v>55</v>
      </c>
      <c r="I321" s="13" t="s">
        <v>55</v>
      </c>
      <c r="J321" s="13" t="s">
        <v>55</v>
      </c>
      <c r="K321" s="30">
        <v>1058477.78862198</v>
      </c>
      <c r="L321" s="13" t="s">
        <v>55</v>
      </c>
      <c r="M321" s="13" t="s">
        <v>55</v>
      </c>
      <c r="N321" s="13" t="s">
        <v>55</v>
      </c>
      <c r="O321" s="30">
        <v>939859.08157951199</v>
      </c>
      <c r="P321" s="13" t="s">
        <v>55</v>
      </c>
      <c r="Q321" s="13" t="s">
        <v>55</v>
      </c>
      <c r="R321" s="13" t="s">
        <v>55</v>
      </c>
      <c r="S321" s="30">
        <v>812763.07285757398</v>
      </c>
      <c r="T321" s="13" t="s">
        <v>55</v>
      </c>
      <c r="U321" s="13" t="s">
        <v>55</v>
      </c>
      <c r="V321" s="13" t="s">
        <v>55</v>
      </c>
      <c r="W321" s="30">
        <v>721294.03725082497</v>
      </c>
      <c r="X321" s="13" t="s">
        <v>55</v>
      </c>
      <c r="Y321" s="13" t="s">
        <v>55</v>
      </c>
      <c r="Z321" s="13" t="s">
        <v>55</v>
      </c>
      <c r="AA321" s="30">
        <v>735391.05844744598</v>
      </c>
      <c r="AB321" s="13" t="s">
        <v>55</v>
      </c>
      <c r="AC321" s="13" t="s">
        <v>55</v>
      </c>
      <c r="AD321" s="13" t="s">
        <v>55</v>
      </c>
      <c r="AE321" s="30">
        <v>717824.16001151199</v>
      </c>
      <c r="AF321" s="13" t="s">
        <v>55</v>
      </c>
      <c r="AG321" s="13" t="s">
        <v>55</v>
      </c>
      <c r="AH321" s="13" t="s">
        <v>55</v>
      </c>
      <c r="AI321" s="30">
        <v>661703.68088710902</v>
      </c>
      <c r="AJ321" s="13" t="s">
        <v>55</v>
      </c>
      <c r="AK321" s="13" t="s">
        <v>55</v>
      </c>
      <c r="AL321" s="13" t="s">
        <v>55</v>
      </c>
      <c r="AM321" s="30">
        <v>612237.66426178801</v>
      </c>
      <c r="AN321" s="13" t="s">
        <v>55</v>
      </c>
      <c r="AO321" s="13" t="s">
        <v>55</v>
      </c>
      <c r="AP321" s="13" t="s">
        <v>55</v>
      </c>
      <c r="AQ321" s="30">
        <v>422212.586719524</v>
      </c>
      <c r="AR321" s="13" t="s">
        <v>55</v>
      </c>
      <c r="AS321" s="13" t="s">
        <v>55</v>
      </c>
      <c r="AT321" s="13" t="s">
        <v>55</v>
      </c>
      <c r="AU321" s="30">
        <v>352767.76263031299</v>
      </c>
      <c r="AV321" s="13" t="s">
        <v>55</v>
      </c>
      <c r="AW321" s="13" t="s">
        <v>55</v>
      </c>
      <c r="AX321" s="13" t="s">
        <v>55</v>
      </c>
      <c r="AY321" s="30">
        <v>181691.93402441501</v>
      </c>
      <c r="AZ321" s="13" t="s">
        <v>55</v>
      </c>
      <c r="BA321" s="13" t="s">
        <v>55</v>
      </c>
      <c r="BB321" s="13" t="s">
        <v>55</v>
      </c>
      <c r="BC321" s="30">
        <v>147938.531415595</v>
      </c>
      <c r="BD321" s="13" t="s">
        <v>55</v>
      </c>
      <c r="BE321" s="13" t="s">
        <v>55</v>
      </c>
      <c r="BF321" s="33" t="s">
        <v>55</v>
      </c>
    </row>
    <row r="322" spans="1:58" s="1" customFormat="1" ht="12.75" x14ac:dyDescent="0.2">
      <c r="A322" s="2" t="s">
        <v>374</v>
      </c>
      <c r="B322" s="3">
        <v>4291051</v>
      </c>
      <c r="C322" s="2" t="s">
        <v>477</v>
      </c>
      <c r="D322" s="2"/>
      <c r="E322" s="4" t="s">
        <v>450</v>
      </c>
      <c r="F322" s="4" t="s">
        <v>441</v>
      </c>
      <c r="G322" s="30">
        <v>197971060.720292</v>
      </c>
      <c r="H322" s="13" t="s">
        <v>55</v>
      </c>
      <c r="I322" s="13" t="s">
        <v>55</v>
      </c>
      <c r="J322" s="13" t="s">
        <v>55</v>
      </c>
      <c r="K322" s="30">
        <v>209328149.10430399</v>
      </c>
      <c r="L322" s="13" t="s">
        <v>55</v>
      </c>
      <c r="M322" s="13" t="s">
        <v>55</v>
      </c>
      <c r="N322" s="13" t="s">
        <v>55</v>
      </c>
      <c r="O322" s="30">
        <v>173025763.563398</v>
      </c>
      <c r="P322" s="13" t="s">
        <v>55</v>
      </c>
      <c r="Q322" s="13">
        <v>145715768.44131801</v>
      </c>
      <c r="R322" s="13">
        <v>137507986.30330399</v>
      </c>
      <c r="S322" s="30">
        <v>134353071.27777201</v>
      </c>
      <c r="T322" s="13">
        <v>126735927.811975</v>
      </c>
      <c r="U322" s="13" t="s">
        <v>55</v>
      </c>
      <c r="V322" s="13" t="s">
        <v>55</v>
      </c>
      <c r="W322" s="30">
        <v>117193538.53759301</v>
      </c>
      <c r="X322" s="13">
        <v>113677844.633056</v>
      </c>
      <c r="Y322" s="13">
        <v>117147630.29881901</v>
      </c>
      <c r="Z322" s="13">
        <v>121317449.508233</v>
      </c>
      <c r="AA322" s="30">
        <v>109556918.253493</v>
      </c>
      <c r="AB322" s="13">
        <v>104097448.214608</v>
      </c>
      <c r="AC322" s="13" t="s">
        <v>55</v>
      </c>
      <c r="AD322" s="13">
        <v>96106678.516497895</v>
      </c>
      <c r="AE322" s="30">
        <v>90572135.405424893</v>
      </c>
      <c r="AF322" s="13" t="s">
        <v>55</v>
      </c>
      <c r="AG322" s="13" t="s">
        <v>55</v>
      </c>
      <c r="AH322" s="13" t="s">
        <v>55</v>
      </c>
      <c r="AI322" s="30">
        <v>87768827.968581498</v>
      </c>
      <c r="AJ322" s="13" t="s">
        <v>55</v>
      </c>
      <c r="AK322" s="13" t="s">
        <v>55</v>
      </c>
      <c r="AL322" s="13" t="s">
        <v>55</v>
      </c>
      <c r="AM322" s="30">
        <v>84932447.822726101</v>
      </c>
      <c r="AN322" s="13" t="s">
        <v>55</v>
      </c>
      <c r="AO322" s="13" t="s">
        <v>55</v>
      </c>
      <c r="AP322" s="13" t="s">
        <v>55</v>
      </c>
      <c r="AQ322" s="30">
        <v>72927437.727122605</v>
      </c>
      <c r="AR322" s="13" t="s">
        <v>55</v>
      </c>
      <c r="AS322" s="13" t="s">
        <v>55</v>
      </c>
      <c r="AT322" s="13" t="s">
        <v>55</v>
      </c>
      <c r="AU322" s="30">
        <v>66671169.366479598</v>
      </c>
      <c r="AV322" s="13" t="s">
        <v>55</v>
      </c>
      <c r="AW322" s="13" t="s">
        <v>55</v>
      </c>
      <c r="AX322" s="13" t="s">
        <v>55</v>
      </c>
      <c r="AY322" s="30">
        <v>55732246.281332701</v>
      </c>
      <c r="AZ322" s="13" t="s">
        <v>55</v>
      </c>
      <c r="BA322" s="13" t="s">
        <v>55</v>
      </c>
      <c r="BB322" s="13" t="s">
        <v>55</v>
      </c>
      <c r="BC322" s="30">
        <v>44433301.286904</v>
      </c>
      <c r="BD322" s="13" t="s">
        <v>55</v>
      </c>
      <c r="BE322" s="13" t="s">
        <v>55</v>
      </c>
      <c r="BF322" s="33" t="s">
        <v>55</v>
      </c>
    </row>
    <row r="323" spans="1:58" s="1" customFormat="1" ht="12.75" x14ac:dyDescent="0.2">
      <c r="A323" s="2" t="s">
        <v>375</v>
      </c>
      <c r="B323" s="3">
        <v>4221778</v>
      </c>
      <c r="C323" s="2" t="s">
        <v>478</v>
      </c>
      <c r="D323" s="2"/>
      <c r="E323" s="4" t="s">
        <v>438</v>
      </c>
      <c r="F323" s="4" t="s">
        <v>441</v>
      </c>
      <c r="G323" s="30">
        <v>143447940.46859601</v>
      </c>
      <c r="H323" s="13" t="s">
        <v>55</v>
      </c>
      <c r="I323" s="13" t="s">
        <v>55</v>
      </c>
      <c r="J323" s="13" t="s">
        <v>55</v>
      </c>
      <c r="K323" s="30">
        <v>139038984.510279</v>
      </c>
      <c r="L323" s="13" t="s">
        <v>55</v>
      </c>
      <c r="M323" s="13" t="s">
        <v>55</v>
      </c>
      <c r="N323" s="13" t="s">
        <v>55</v>
      </c>
      <c r="O323" s="30">
        <v>118307048.984468</v>
      </c>
      <c r="P323" s="13" t="s">
        <v>55</v>
      </c>
      <c r="Q323" s="13" t="s">
        <v>55</v>
      </c>
      <c r="R323" s="13" t="s">
        <v>55</v>
      </c>
      <c r="S323" s="30">
        <v>92813379.051831797</v>
      </c>
      <c r="T323" s="13" t="s">
        <v>55</v>
      </c>
      <c r="U323" s="13" t="s">
        <v>55</v>
      </c>
      <c r="V323" s="13" t="s">
        <v>55</v>
      </c>
      <c r="W323" s="30">
        <v>75291513.005801395</v>
      </c>
      <c r="X323" s="13" t="s">
        <v>55</v>
      </c>
      <c r="Y323" s="13" t="s">
        <v>55</v>
      </c>
      <c r="Z323" s="13" t="s">
        <v>55</v>
      </c>
      <c r="AA323" s="30">
        <v>67471502.143943906</v>
      </c>
      <c r="AB323" s="13" t="s">
        <v>55</v>
      </c>
      <c r="AC323" s="13" t="s">
        <v>55</v>
      </c>
      <c r="AD323" s="13" t="s">
        <v>55</v>
      </c>
      <c r="AE323" s="30">
        <v>51379661.414490297</v>
      </c>
      <c r="AF323" s="13" t="s">
        <v>55</v>
      </c>
      <c r="AG323" s="13" t="s">
        <v>55</v>
      </c>
      <c r="AH323" s="13" t="s">
        <v>55</v>
      </c>
      <c r="AI323" s="30">
        <v>50837741.721854299</v>
      </c>
      <c r="AJ323" s="13" t="s">
        <v>55</v>
      </c>
      <c r="AK323" s="13" t="s">
        <v>55</v>
      </c>
      <c r="AL323" s="13" t="s">
        <v>55</v>
      </c>
      <c r="AM323" s="30">
        <v>47289412.844627701</v>
      </c>
      <c r="AN323" s="13" t="s">
        <v>55</v>
      </c>
      <c r="AO323" s="13" t="s">
        <v>55</v>
      </c>
      <c r="AP323" s="13" t="s">
        <v>55</v>
      </c>
      <c r="AQ323" s="30">
        <v>34281375.6194252</v>
      </c>
      <c r="AR323" s="13" t="s">
        <v>55</v>
      </c>
      <c r="AS323" s="13" t="s">
        <v>55</v>
      </c>
      <c r="AT323" s="13" t="s">
        <v>55</v>
      </c>
      <c r="AU323" s="30">
        <v>27089922.8548516</v>
      </c>
      <c r="AV323" s="13" t="s">
        <v>55</v>
      </c>
      <c r="AW323" s="13" t="s">
        <v>55</v>
      </c>
      <c r="AX323" s="13" t="s">
        <v>55</v>
      </c>
      <c r="AY323" s="30">
        <v>21050249.234041799</v>
      </c>
      <c r="AZ323" s="13" t="s">
        <v>55</v>
      </c>
      <c r="BA323" s="13" t="s">
        <v>55</v>
      </c>
      <c r="BB323" s="13" t="s">
        <v>55</v>
      </c>
      <c r="BC323" s="30">
        <v>16958864.647994</v>
      </c>
      <c r="BD323" s="13" t="s">
        <v>55</v>
      </c>
      <c r="BE323" s="13" t="s">
        <v>55</v>
      </c>
      <c r="BF323" s="33" t="s">
        <v>55</v>
      </c>
    </row>
    <row r="324" spans="1:58" s="1" customFormat="1" ht="12.75" x14ac:dyDescent="0.2">
      <c r="A324" s="2" t="s">
        <v>376</v>
      </c>
      <c r="B324" s="3">
        <v>4382494</v>
      </c>
      <c r="C324" s="2" t="s">
        <v>478</v>
      </c>
      <c r="D324" s="2"/>
      <c r="E324" s="4" t="s">
        <v>438</v>
      </c>
      <c r="F324" s="4" t="s">
        <v>491</v>
      </c>
      <c r="G324" s="30">
        <v>1905203.56086528</v>
      </c>
      <c r="H324" s="13">
        <v>1879570.30206767</v>
      </c>
      <c r="I324" s="13">
        <v>1949016.7629453801</v>
      </c>
      <c r="J324" s="13">
        <v>1948866.70136753</v>
      </c>
      <c r="K324" s="30">
        <v>1759361.52126688</v>
      </c>
      <c r="L324" s="13" t="s">
        <v>55</v>
      </c>
      <c r="M324" s="13" t="s">
        <v>55</v>
      </c>
      <c r="N324" s="13" t="s">
        <v>55</v>
      </c>
      <c r="O324" s="30">
        <v>1447276.9046962601</v>
      </c>
      <c r="P324" s="13" t="s">
        <v>55</v>
      </c>
      <c r="Q324" s="13" t="s">
        <v>55</v>
      </c>
      <c r="R324" s="13" t="s">
        <v>55</v>
      </c>
      <c r="S324" s="30">
        <v>1362153.1258527299</v>
      </c>
      <c r="T324" s="13" t="s">
        <v>55</v>
      </c>
      <c r="U324" s="13" t="s">
        <v>55</v>
      </c>
      <c r="V324" s="13" t="s">
        <v>55</v>
      </c>
      <c r="W324" s="30">
        <v>1176659.0575337701</v>
      </c>
      <c r="X324" s="13" t="s">
        <v>55</v>
      </c>
      <c r="Y324" s="13" t="s">
        <v>55</v>
      </c>
      <c r="Z324" s="13" t="s">
        <v>55</v>
      </c>
      <c r="AA324" s="30">
        <v>1056800.98974903</v>
      </c>
      <c r="AB324" s="13" t="s">
        <v>55</v>
      </c>
      <c r="AC324" s="13" t="s">
        <v>55</v>
      </c>
      <c r="AD324" s="13" t="s">
        <v>55</v>
      </c>
      <c r="AE324" s="31" t="s">
        <v>55</v>
      </c>
      <c r="AF324" s="13" t="s">
        <v>55</v>
      </c>
      <c r="AG324" s="13" t="s">
        <v>55</v>
      </c>
      <c r="AH324" s="13" t="s">
        <v>55</v>
      </c>
      <c r="AI324" s="31" t="s">
        <v>55</v>
      </c>
      <c r="AJ324" s="13" t="s">
        <v>55</v>
      </c>
      <c r="AK324" s="13" t="s">
        <v>55</v>
      </c>
      <c r="AL324" s="13" t="s">
        <v>55</v>
      </c>
      <c r="AM324" s="31" t="s">
        <v>55</v>
      </c>
      <c r="AN324" s="13" t="s">
        <v>55</v>
      </c>
      <c r="AO324" s="13" t="s">
        <v>55</v>
      </c>
      <c r="AP324" s="13" t="s">
        <v>55</v>
      </c>
      <c r="AQ324" s="31" t="s">
        <v>55</v>
      </c>
      <c r="AR324" s="13" t="s">
        <v>55</v>
      </c>
      <c r="AS324" s="13" t="s">
        <v>55</v>
      </c>
      <c r="AT324" s="13" t="s">
        <v>55</v>
      </c>
      <c r="AU324" s="31" t="s">
        <v>55</v>
      </c>
      <c r="AV324" s="13" t="s">
        <v>55</v>
      </c>
      <c r="AW324" s="13" t="s">
        <v>55</v>
      </c>
      <c r="AX324" s="13" t="s">
        <v>55</v>
      </c>
      <c r="AY324" s="31" t="s">
        <v>55</v>
      </c>
      <c r="AZ324" s="13" t="s">
        <v>55</v>
      </c>
      <c r="BA324" s="13" t="s">
        <v>55</v>
      </c>
      <c r="BB324" s="13" t="s">
        <v>55</v>
      </c>
      <c r="BC324" s="31" t="s">
        <v>55</v>
      </c>
      <c r="BD324" s="13" t="s">
        <v>55</v>
      </c>
      <c r="BE324" s="13" t="s">
        <v>55</v>
      </c>
      <c r="BF324" s="33" t="s">
        <v>55</v>
      </c>
    </row>
    <row r="325" spans="1:58" s="1" customFormat="1" x14ac:dyDescent="0.2">
      <c r="A325" s="2" t="s">
        <v>377</v>
      </c>
      <c r="B325" s="3">
        <v>4306246</v>
      </c>
      <c r="C325" s="7" t="s">
        <v>445</v>
      </c>
      <c r="D325" s="7"/>
      <c r="E325" s="8" t="s">
        <v>447</v>
      </c>
      <c r="F325" s="8" t="s">
        <v>439</v>
      </c>
      <c r="G325" s="30">
        <v>28017801.426665898</v>
      </c>
      <c r="H325" s="13">
        <v>27514161.6181494</v>
      </c>
      <c r="I325" s="13" t="s">
        <v>55</v>
      </c>
      <c r="J325" s="13">
        <v>28876480.7015884</v>
      </c>
      <c r="K325" s="30">
        <v>30056346.220445201</v>
      </c>
      <c r="L325" s="13" t="s">
        <v>55</v>
      </c>
      <c r="M325" s="13" t="s">
        <v>55</v>
      </c>
      <c r="N325" s="13" t="s">
        <v>55</v>
      </c>
      <c r="O325" s="30">
        <v>28099311.644150399</v>
      </c>
      <c r="P325" s="13">
        <v>26557106.673735101</v>
      </c>
      <c r="Q325" s="13">
        <v>25672748.892317701</v>
      </c>
      <c r="R325" s="13">
        <v>26558175.656594198</v>
      </c>
      <c r="S325" s="30">
        <v>28103731.922044002</v>
      </c>
      <c r="T325" s="13" t="s">
        <v>55</v>
      </c>
      <c r="U325" s="13" t="s">
        <v>55</v>
      </c>
      <c r="V325" s="13" t="s">
        <v>55</v>
      </c>
      <c r="W325" s="30">
        <v>31459225.758611199</v>
      </c>
      <c r="X325" s="13" t="s">
        <v>55</v>
      </c>
      <c r="Y325" s="13" t="s">
        <v>55</v>
      </c>
      <c r="Z325" s="13" t="s">
        <v>55</v>
      </c>
      <c r="AA325" s="30">
        <v>33415994.897567101</v>
      </c>
      <c r="AB325" s="13" t="s">
        <v>55</v>
      </c>
      <c r="AC325" s="13" t="s">
        <v>55</v>
      </c>
      <c r="AD325" s="13" t="s">
        <v>55</v>
      </c>
      <c r="AE325" s="30">
        <v>30630163.608892702</v>
      </c>
      <c r="AF325" s="13" t="s">
        <v>55</v>
      </c>
      <c r="AG325" s="13" t="s">
        <v>55</v>
      </c>
      <c r="AH325" s="13" t="s">
        <v>55</v>
      </c>
      <c r="AI325" s="30">
        <v>33848653.935006902</v>
      </c>
      <c r="AJ325" s="13" t="s">
        <v>55</v>
      </c>
      <c r="AK325" s="13" t="s">
        <v>55</v>
      </c>
      <c r="AL325" s="13" t="s">
        <v>55</v>
      </c>
      <c r="AM325" s="30">
        <v>34914696.920896702</v>
      </c>
      <c r="AN325" s="13" t="s">
        <v>55</v>
      </c>
      <c r="AO325" s="13" t="s">
        <v>55</v>
      </c>
      <c r="AP325" s="13" t="s">
        <v>55</v>
      </c>
      <c r="AQ325" s="30">
        <v>34819592.996366002</v>
      </c>
      <c r="AR325" s="13" t="s">
        <v>55</v>
      </c>
      <c r="AS325" s="13" t="s">
        <v>55</v>
      </c>
      <c r="AT325" s="13" t="s">
        <v>55</v>
      </c>
      <c r="AU325" s="30">
        <v>33194210.1042502</v>
      </c>
      <c r="AV325" s="13" t="s">
        <v>55</v>
      </c>
      <c r="AW325" s="13" t="s">
        <v>55</v>
      </c>
      <c r="AX325" s="13" t="s">
        <v>55</v>
      </c>
      <c r="AY325" s="30">
        <v>27686118.7751019</v>
      </c>
      <c r="AZ325" s="13" t="s">
        <v>55</v>
      </c>
      <c r="BA325" s="13" t="s">
        <v>55</v>
      </c>
      <c r="BB325" s="13" t="s">
        <v>55</v>
      </c>
      <c r="BC325" s="30">
        <v>23168647.842543598</v>
      </c>
      <c r="BD325" s="13" t="s">
        <v>55</v>
      </c>
      <c r="BE325" s="13" t="s">
        <v>55</v>
      </c>
      <c r="BF325" s="14">
        <v>17722944.035324</v>
      </c>
    </row>
    <row r="326" spans="1:58" s="1" customFormat="1" ht="12.75" x14ac:dyDescent="0.2">
      <c r="A326" s="2" t="s">
        <v>378</v>
      </c>
      <c r="B326" s="3">
        <v>4179562</v>
      </c>
      <c r="C326" s="2" t="s">
        <v>564</v>
      </c>
      <c r="D326" s="2" t="s">
        <v>592</v>
      </c>
      <c r="E326" s="4" t="s">
        <v>438</v>
      </c>
      <c r="F326" s="4" t="s">
        <v>441</v>
      </c>
      <c r="G326" s="30">
        <v>218805167.31427199</v>
      </c>
      <c r="H326" s="13" t="s">
        <v>55</v>
      </c>
      <c r="I326" s="13" t="s">
        <v>55</v>
      </c>
      <c r="J326" s="13" t="s">
        <v>55</v>
      </c>
      <c r="K326" s="30">
        <v>216739130.43478301</v>
      </c>
      <c r="L326" s="13" t="s">
        <v>55</v>
      </c>
      <c r="M326" s="13" t="s">
        <v>55</v>
      </c>
      <c r="N326" s="13" t="s">
        <v>55</v>
      </c>
      <c r="O326" s="30">
        <v>192394081.426339</v>
      </c>
      <c r="P326" s="13" t="s">
        <v>55</v>
      </c>
      <c r="Q326" s="13" t="s">
        <v>55</v>
      </c>
      <c r="R326" s="13" t="s">
        <v>55</v>
      </c>
      <c r="S326" s="30">
        <v>162752445.101897</v>
      </c>
      <c r="T326" s="13" t="s">
        <v>55</v>
      </c>
      <c r="U326" s="13" t="s">
        <v>55</v>
      </c>
      <c r="V326" s="13" t="s">
        <v>55</v>
      </c>
      <c r="W326" s="30">
        <v>149997092.05112201</v>
      </c>
      <c r="X326" s="13" t="s">
        <v>55</v>
      </c>
      <c r="Y326" s="13" t="s">
        <v>55</v>
      </c>
      <c r="Z326" s="13" t="s">
        <v>55</v>
      </c>
      <c r="AA326" s="30">
        <v>151829037.76107699</v>
      </c>
      <c r="AB326" s="13" t="s">
        <v>55</v>
      </c>
      <c r="AC326" s="13" t="s">
        <v>55</v>
      </c>
      <c r="AD326" s="13" t="s">
        <v>55</v>
      </c>
      <c r="AE326" s="30">
        <v>134131808.043744</v>
      </c>
      <c r="AF326" s="13" t="s">
        <v>55</v>
      </c>
      <c r="AG326" s="13" t="s">
        <v>55</v>
      </c>
      <c r="AH326" s="13" t="s">
        <v>55</v>
      </c>
      <c r="AI326" s="30">
        <v>129904204.527953</v>
      </c>
      <c r="AJ326" s="13" t="s">
        <v>55</v>
      </c>
      <c r="AK326" s="13" t="s">
        <v>55</v>
      </c>
      <c r="AL326" s="13" t="s">
        <v>55</v>
      </c>
      <c r="AM326" s="30">
        <v>125969627.67328</v>
      </c>
      <c r="AN326" s="13" t="s">
        <v>55</v>
      </c>
      <c r="AO326" s="13" t="s">
        <v>55</v>
      </c>
      <c r="AP326" s="13" t="s">
        <v>55</v>
      </c>
      <c r="AQ326" s="30">
        <v>124763627.353816</v>
      </c>
      <c r="AR326" s="13" t="s">
        <v>55</v>
      </c>
      <c r="AS326" s="13" t="s">
        <v>55</v>
      </c>
      <c r="AT326" s="13" t="s">
        <v>55</v>
      </c>
      <c r="AU326" s="30">
        <v>110449077.786688</v>
      </c>
      <c r="AV326" s="13" t="s">
        <v>55</v>
      </c>
      <c r="AW326" s="13" t="s">
        <v>55</v>
      </c>
      <c r="AX326" s="13" t="s">
        <v>55</v>
      </c>
      <c r="AY326" s="30">
        <v>92891591.129172802</v>
      </c>
      <c r="AZ326" s="13" t="s">
        <v>55</v>
      </c>
      <c r="BA326" s="13" t="s">
        <v>55</v>
      </c>
      <c r="BB326" s="13" t="s">
        <v>55</v>
      </c>
      <c r="BC326" s="31" t="s">
        <v>55</v>
      </c>
      <c r="BD326" s="13" t="s">
        <v>55</v>
      </c>
      <c r="BE326" s="13" t="s">
        <v>55</v>
      </c>
      <c r="BF326" s="33" t="s">
        <v>55</v>
      </c>
    </row>
    <row r="327" spans="1:58" s="1" customFormat="1" ht="12.75" x14ac:dyDescent="0.2">
      <c r="A327" s="2" t="s">
        <v>379</v>
      </c>
      <c r="B327" s="3">
        <v>19689543</v>
      </c>
      <c r="C327" s="2">
        <v>6719</v>
      </c>
      <c r="D327" s="2" t="s">
        <v>593</v>
      </c>
      <c r="E327" s="4" t="s">
        <v>434</v>
      </c>
      <c r="F327" s="4" t="s">
        <v>511</v>
      </c>
      <c r="G327" s="30">
        <v>35031</v>
      </c>
      <c r="H327" s="13" t="s">
        <v>55</v>
      </c>
      <c r="I327" s="13" t="s">
        <v>55</v>
      </c>
      <c r="J327" s="13" t="s">
        <v>55</v>
      </c>
      <c r="K327" s="30">
        <v>40350</v>
      </c>
      <c r="L327" s="13" t="s">
        <v>55</v>
      </c>
      <c r="M327" s="13" t="s">
        <v>55</v>
      </c>
      <c r="N327" s="13" t="s">
        <v>55</v>
      </c>
      <c r="O327" s="30">
        <v>10060</v>
      </c>
      <c r="P327" s="13" t="s">
        <v>55</v>
      </c>
      <c r="Q327" s="13" t="s">
        <v>55</v>
      </c>
      <c r="R327" s="13" t="s">
        <v>55</v>
      </c>
      <c r="S327" s="30">
        <v>8410</v>
      </c>
      <c r="T327" s="13" t="s">
        <v>55</v>
      </c>
      <c r="U327" s="13" t="s">
        <v>55</v>
      </c>
      <c r="V327" s="13" t="s">
        <v>55</v>
      </c>
      <c r="W327" s="30">
        <v>8742</v>
      </c>
      <c r="X327" s="13" t="s">
        <v>55</v>
      </c>
      <c r="Y327" s="13" t="s">
        <v>55</v>
      </c>
      <c r="Z327" s="13" t="s">
        <v>55</v>
      </c>
      <c r="AA327" s="30">
        <v>989</v>
      </c>
      <c r="AB327" s="13" t="s">
        <v>55</v>
      </c>
      <c r="AC327" s="13" t="s">
        <v>55</v>
      </c>
      <c r="AD327" s="13" t="s">
        <v>55</v>
      </c>
      <c r="AE327" s="31" t="s">
        <v>55</v>
      </c>
      <c r="AF327" s="13" t="s">
        <v>55</v>
      </c>
      <c r="AG327" s="13" t="s">
        <v>55</v>
      </c>
      <c r="AH327" s="13" t="s">
        <v>55</v>
      </c>
      <c r="AI327" s="31" t="s">
        <v>55</v>
      </c>
      <c r="AJ327" s="13" t="s">
        <v>55</v>
      </c>
      <c r="AK327" s="13" t="s">
        <v>55</v>
      </c>
      <c r="AL327" s="13" t="s">
        <v>55</v>
      </c>
      <c r="AM327" s="31" t="s">
        <v>55</v>
      </c>
      <c r="AN327" s="13" t="s">
        <v>55</v>
      </c>
      <c r="AO327" s="13" t="s">
        <v>55</v>
      </c>
      <c r="AP327" s="13" t="s">
        <v>55</v>
      </c>
      <c r="AQ327" s="31" t="s">
        <v>55</v>
      </c>
      <c r="AR327" s="13" t="s">
        <v>55</v>
      </c>
      <c r="AS327" s="13" t="s">
        <v>55</v>
      </c>
      <c r="AT327" s="13" t="s">
        <v>55</v>
      </c>
      <c r="AU327" s="31" t="s">
        <v>55</v>
      </c>
      <c r="AV327" s="13" t="s">
        <v>55</v>
      </c>
      <c r="AW327" s="13" t="s">
        <v>55</v>
      </c>
      <c r="AX327" s="13" t="s">
        <v>55</v>
      </c>
      <c r="AY327" s="31" t="s">
        <v>55</v>
      </c>
      <c r="AZ327" s="13" t="s">
        <v>55</v>
      </c>
      <c r="BA327" s="13" t="s">
        <v>55</v>
      </c>
      <c r="BB327" s="13" t="s">
        <v>55</v>
      </c>
      <c r="BC327" s="31" t="s">
        <v>55</v>
      </c>
      <c r="BD327" s="13" t="s">
        <v>55</v>
      </c>
      <c r="BE327" s="13" t="s">
        <v>55</v>
      </c>
      <c r="BF327" s="33" t="s">
        <v>55</v>
      </c>
    </row>
    <row r="328" spans="1:58" s="1" customFormat="1" ht="12.75" x14ac:dyDescent="0.2">
      <c r="A328" s="29" t="s">
        <v>380</v>
      </c>
      <c r="B328" s="3">
        <v>6571128</v>
      </c>
      <c r="C328" s="2" t="s">
        <v>478</v>
      </c>
      <c r="D328" s="2"/>
      <c r="E328" s="4" t="s">
        <v>434</v>
      </c>
      <c r="F328" s="4" t="s">
        <v>441</v>
      </c>
      <c r="G328" s="33" t="s">
        <v>55</v>
      </c>
      <c r="H328" s="13" t="s">
        <v>55</v>
      </c>
      <c r="I328" s="13" t="s">
        <v>55</v>
      </c>
      <c r="J328" s="13" t="s">
        <v>55</v>
      </c>
      <c r="K328" s="33" t="s">
        <v>55</v>
      </c>
      <c r="L328" s="13" t="s">
        <v>55</v>
      </c>
      <c r="M328" s="13" t="s">
        <v>55</v>
      </c>
      <c r="N328" s="13" t="s">
        <v>55</v>
      </c>
      <c r="O328" s="33" t="s">
        <v>55</v>
      </c>
      <c r="P328" s="13" t="s">
        <v>55</v>
      </c>
      <c r="Q328" s="13" t="s">
        <v>55</v>
      </c>
      <c r="R328" s="13" t="s">
        <v>55</v>
      </c>
      <c r="S328" s="14">
        <v>27897925.289749999</v>
      </c>
      <c r="T328" s="13" t="s">
        <v>55</v>
      </c>
      <c r="U328" s="13" t="s">
        <v>55</v>
      </c>
      <c r="V328" s="13" t="s">
        <v>55</v>
      </c>
      <c r="W328" s="14">
        <v>28171670.325835701</v>
      </c>
      <c r="X328" s="13">
        <v>26552468.226353601</v>
      </c>
      <c r="Y328" s="13">
        <v>24203810.9194187</v>
      </c>
      <c r="Z328" s="13">
        <v>25498106.419268999</v>
      </c>
      <c r="AA328" s="14">
        <v>22870239.752870101</v>
      </c>
      <c r="AB328" s="13">
        <v>22437812.8198952</v>
      </c>
      <c r="AC328" s="13">
        <v>20860679.401135799</v>
      </c>
      <c r="AD328" s="13">
        <v>19228034.475753799</v>
      </c>
      <c r="AE328" s="14">
        <v>14578888.2653428</v>
      </c>
      <c r="AF328" s="13" t="s">
        <v>55</v>
      </c>
      <c r="AG328" s="13" t="s">
        <v>55</v>
      </c>
      <c r="AH328" s="13" t="s">
        <v>55</v>
      </c>
      <c r="AI328" s="33" t="s">
        <v>55</v>
      </c>
      <c r="AJ328" s="13" t="s">
        <v>55</v>
      </c>
      <c r="AK328" s="13" t="s">
        <v>55</v>
      </c>
      <c r="AL328" s="13" t="s">
        <v>55</v>
      </c>
      <c r="AM328" s="33" t="s">
        <v>55</v>
      </c>
      <c r="AN328" s="13" t="s">
        <v>55</v>
      </c>
      <c r="AO328" s="13" t="s">
        <v>55</v>
      </c>
      <c r="AP328" s="13" t="s">
        <v>55</v>
      </c>
      <c r="AQ328" s="33" t="s">
        <v>55</v>
      </c>
      <c r="AR328" s="13" t="s">
        <v>55</v>
      </c>
      <c r="AS328" s="13" t="s">
        <v>55</v>
      </c>
      <c r="AT328" s="13" t="s">
        <v>55</v>
      </c>
      <c r="AU328" s="33" t="s">
        <v>55</v>
      </c>
      <c r="AV328" s="13" t="s">
        <v>55</v>
      </c>
      <c r="AW328" s="13" t="s">
        <v>55</v>
      </c>
      <c r="AX328" s="13" t="s">
        <v>55</v>
      </c>
      <c r="AY328" s="33" t="s">
        <v>55</v>
      </c>
      <c r="AZ328" s="13" t="s">
        <v>55</v>
      </c>
      <c r="BA328" s="13" t="s">
        <v>55</v>
      </c>
      <c r="BB328" s="13" t="s">
        <v>55</v>
      </c>
      <c r="BC328" s="33" t="s">
        <v>55</v>
      </c>
      <c r="BD328" s="13" t="s">
        <v>55</v>
      </c>
      <c r="BE328" s="13" t="s">
        <v>55</v>
      </c>
      <c r="BF328" s="33" t="s">
        <v>55</v>
      </c>
    </row>
    <row r="329" spans="1:58" s="1" customFormat="1" ht="12.75" x14ac:dyDescent="0.2">
      <c r="A329" s="29" t="s">
        <v>381</v>
      </c>
      <c r="B329" s="3">
        <v>4181217</v>
      </c>
      <c r="C329" s="2" t="s">
        <v>487</v>
      </c>
      <c r="D329" s="2"/>
      <c r="E329" s="4" t="s">
        <v>434</v>
      </c>
      <c r="F329" s="4" t="s">
        <v>441</v>
      </c>
      <c r="G329" s="33" t="s">
        <v>55</v>
      </c>
      <c r="H329" s="13" t="s">
        <v>55</v>
      </c>
      <c r="I329" s="13" t="s">
        <v>55</v>
      </c>
      <c r="J329" s="13" t="s">
        <v>55</v>
      </c>
      <c r="K329" s="33" t="s">
        <v>55</v>
      </c>
      <c r="L329" s="13" t="s">
        <v>55</v>
      </c>
      <c r="M329" s="13" t="s">
        <v>55</v>
      </c>
      <c r="N329" s="13" t="s">
        <v>55</v>
      </c>
      <c r="O329" s="33" t="s">
        <v>55</v>
      </c>
      <c r="P329" s="13" t="s">
        <v>55</v>
      </c>
      <c r="Q329" s="13" t="s">
        <v>55</v>
      </c>
      <c r="R329" s="13">
        <v>8471088.9579214901</v>
      </c>
      <c r="S329" s="14">
        <v>8780489.3076160792</v>
      </c>
      <c r="T329" s="13">
        <v>9526026.3010632303</v>
      </c>
      <c r="U329" s="13">
        <v>11102979.439089</v>
      </c>
      <c r="V329" s="13" t="s">
        <v>55</v>
      </c>
      <c r="W329" s="14">
        <v>16188578.4491909</v>
      </c>
      <c r="X329" s="13">
        <v>18052560.963181902</v>
      </c>
      <c r="Y329" s="13">
        <v>21053684.170770802</v>
      </c>
      <c r="Z329" s="13">
        <v>24177896.960132599</v>
      </c>
      <c r="AA329" s="14">
        <v>34196031.628936298</v>
      </c>
      <c r="AB329" s="13">
        <v>35316964.081411503</v>
      </c>
      <c r="AC329" s="13">
        <v>36856884.578508697</v>
      </c>
      <c r="AD329" s="13">
        <v>38293519.544966497</v>
      </c>
      <c r="AE329" s="14">
        <v>43556672.566371702</v>
      </c>
      <c r="AF329" s="13">
        <v>43841882.158920497</v>
      </c>
      <c r="AG329" s="13">
        <v>43448363.740280099</v>
      </c>
      <c r="AH329" s="13">
        <v>42842461.345202498</v>
      </c>
      <c r="AI329" s="14">
        <v>26059586.939781301</v>
      </c>
      <c r="AJ329" s="13" t="s">
        <v>55</v>
      </c>
      <c r="AK329" s="13" t="s">
        <v>55</v>
      </c>
      <c r="AL329" s="13" t="s">
        <v>55</v>
      </c>
      <c r="AM329" s="14">
        <v>7285872.8420510199</v>
      </c>
      <c r="AN329" s="13" t="s">
        <v>55</v>
      </c>
      <c r="AO329" s="13" t="s">
        <v>55</v>
      </c>
      <c r="AP329" s="13" t="s">
        <v>55</v>
      </c>
      <c r="AQ329" s="14">
        <v>2424539.8083911501</v>
      </c>
      <c r="AR329" s="13" t="s">
        <v>55</v>
      </c>
      <c r="AS329" s="13" t="s">
        <v>55</v>
      </c>
      <c r="AT329" s="13" t="s">
        <v>55</v>
      </c>
      <c r="AU329" s="14">
        <v>2005093.82518043</v>
      </c>
      <c r="AV329" s="13" t="s">
        <v>55</v>
      </c>
      <c r="AW329" s="13" t="s">
        <v>55</v>
      </c>
      <c r="AX329" s="13" t="s">
        <v>55</v>
      </c>
      <c r="AY329" s="14">
        <v>1610304.63702316</v>
      </c>
      <c r="AZ329" s="13" t="s">
        <v>55</v>
      </c>
      <c r="BA329" s="13" t="s">
        <v>55</v>
      </c>
      <c r="BB329" s="13" t="s">
        <v>55</v>
      </c>
      <c r="BC329" s="14">
        <v>1596243.30052991</v>
      </c>
      <c r="BD329" s="13" t="s">
        <v>55</v>
      </c>
      <c r="BE329" s="13" t="s">
        <v>55</v>
      </c>
      <c r="BF329" s="33" t="s">
        <v>55</v>
      </c>
    </row>
    <row r="330" spans="1:58" s="1" customFormat="1" x14ac:dyDescent="0.2">
      <c r="A330" s="2" t="s">
        <v>382</v>
      </c>
      <c r="B330" s="3">
        <v>4809619</v>
      </c>
      <c r="C330" s="7" t="s">
        <v>445</v>
      </c>
      <c r="D330" s="7"/>
      <c r="E330" s="8" t="s">
        <v>434</v>
      </c>
      <c r="F330" s="8" t="s">
        <v>439</v>
      </c>
      <c r="G330" s="30">
        <v>33323668.010207001</v>
      </c>
      <c r="H330" s="13" t="s">
        <v>55</v>
      </c>
      <c r="I330" s="13">
        <v>32858649.4111325</v>
      </c>
      <c r="J330" s="13">
        <v>33287119.986119699</v>
      </c>
      <c r="K330" s="30">
        <v>32880282.2466392</v>
      </c>
      <c r="L330" s="13" t="s">
        <v>55</v>
      </c>
      <c r="M330" s="13">
        <v>30114238.435210899</v>
      </c>
      <c r="N330" s="13">
        <v>28918912.492750999</v>
      </c>
      <c r="O330" s="30">
        <v>29333584.535735101</v>
      </c>
      <c r="P330" s="13">
        <v>27019026.9187725</v>
      </c>
      <c r="Q330" s="13">
        <v>25485509.392296501</v>
      </c>
      <c r="R330" s="13" t="s">
        <v>55</v>
      </c>
      <c r="S330" s="30">
        <v>23564872.395122699</v>
      </c>
      <c r="T330" s="13">
        <v>23769307.078903198</v>
      </c>
      <c r="U330" s="13">
        <v>24737478.230480202</v>
      </c>
      <c r="V330" s="13">
        <v>25434751.7730496</v>
      </c>
      <c r="W330" s="30">
        <v>23580882.707881998</v>
      </c>
      <c r="X330" s="13">
        <v>23122953.893636499</v>
      </c>
      <c r="Y330" s="13">
        <v>23434984.892890599</v>
      </c>
      <c r="Z330" s="13" t="s">
        <v>55</v>
      </c>
      <c r="AA330" s="30">
        <v>24313742.603777599</v>
      </c>
      <c r="AB330" s="13">
        <v>23523047.209008299</v>
      </c>
      <c r="AC330" s="13">
        <v>22307159.0825282</v>
      </c>
      <c r="AD330" s="13">
        <v>21690917.176934902</v>
      </c>
      <c r="AE330" s="30">
        <v>21230197.136484601</v>
      </c>
      <c r="AF330" s="13" t="s">
        <v>55</v>
      </c>
      <c r="AG330" s="13" t="s">
        <v>55</v>
      </c>
      <c r="AH330" s="13" t="s">
        <v>55</v>
      </c>
      <c r="AI330" s="30">
        <v>20008752.0406592</v>
      </c>
      <c r="AJ330" s="13" t="s">
        <v>55</v>
      </c>
      <c r="AK330" s="13" t="s">
        <v>55</v>
      </c>
      <c r="AL330" s="13" t="s">
        <v>55</v>
      </c>
      <c r="AM330" s="30">
        <v>15807957.1953105</v>
      </c>
      <c r="AN330" s="13" t="s">
        <v>55</v>
      </c>
      <c r="AO330" s="13" t="s">
        <v>55</v>
      </c>
      <c r="AP330" s="13" t="s">
        <v>55</v>
      </c>
      <c r="AQ330" s="30">
        <v>14526251.0736703</v>
      </c>
      <c r="AR330" s="13" t="s">
        <v>55</v>
      </c>
      <c r="AS330" s="13" t="s">
        <v>55</v>
      </c>
      <c r="AT330" s="13" t="s">
        <v>55</v>
      </c>
      <c r="AU330" s="30">
        <v>9466081.9566960707</v>
      </c>
      <c r="AV330" s="13" t="s">
        <v>55</v>
      </c>
      <c r="AW330" s="13" t="s">
        <v>55</v>
      </c>
      <c r="AX330" s="13" t="s">
        <v>55</v>
      </c>
      <c r="AY330" s="30">
        <v>7552923.0231930297</v>
      </c>
      <c r="AZ330" s="13" t="s">
        <v>55</v>
      </c>
      <c r="BA330" s="13" t="s">
        <v>55</v>
      </c>
      <c r="BB330" s="13" t="s">
        <v>55</v>
      </c>
      <c r="BC330" s="30">
        <v>6177947.00984105</v>
      </c>
      <c r="BD330" s="13" t="s">
        <v>55</v>
      </c>
      <c r="BE330" s="13" t="s">
        <v>55</v>
      </c>
      <c r="BF330" s="33" t="s">
        <v>55</v>
      </c>
    </row>
    <row r="331" spans="1:58" s="1" customFormat="1" x14ac:dyDescent="0.2">
      <c r="A331" s="2" t="s">
        <v>383</v>
      </c>
      <c r="B331" s="3">
        <v>4683468</v>
      </c>
      <c r="C331" s="7" t="s">
        <v>445</v>
      </c>
      <c r="D331" s="7"/>
      <c r="E331" s="8" t="s">
        <v>443</v>
      </c>
      <c r="F331" s="8" t="s">
        <v>439</v>
      </c>
      <c r="G331" s="30">
        <v>59035114.829206102</v>
      </c>
      <c r="H331" s="13">
        <v>54162543.890474103</v>
      </c>
      <c r="I331" s="13">
        <v>58155990.924424902</v>
      </c>
      <c r="J331" s="13">
        <v>59693114.244704202</v>
      </c>
      <c r="K331" s="30">
        <v>58677360.608254902</v>
      </c>
      <c r="L331" s="13">
        <v>56015941.903047599</v>
      </c>
      <c r="M331" s="13">
        <v>55254326.090659901</v>
      </c>
      <c r="N331" s="13">
        <v>54984022.525409803</v>
      </c>
      <c r="O331" s="30">
        <v>53548360.138467699</v>
      </c>
      <c r="P331" s="13">
        <v>50517681.1274077</v>
      </c>
      <c r="Q331" s="13">
        <v>49069374.318757698</v>
      </c>
      <c r="R331" s="13">
        <v>45359104.349053897</v>
      </c>
      <c r="S331" s="30">
        <v>45912279.079119302</v>
      </c>
      <c r="T331" s="13">
        <v>43848525.741466098</v>
      </c>
      <c r="U331" s="13">
        <v>45908108.454436898</v>
      </c>
      <c r="V331" s="13">
        <v>49001817.152392901</v>
      </c>
      <c r="W331" s="30">
        <v>46128209.285080798</v>
      </c>
      <c r="X331" s="13">
        <v>45860194.063096002</v>
      </c>
      <c r="Y331" s="13">
        <v>48275379.037375003</v>
      </c>
      <c r="Z331" s="13">
        <v>48675686.4807996</v>
      </c>
      <c r="AA331" s="30">
        <v>45984855.764058597</v>
      </c>
      <c r="AB331" s="13">
        <v>45396470.012645297</v>
      </c>
      <c r="AC331" s="13">
        <v>44834464.341028102</v>
      </c>
      <c r="AD331" s="13">
        <v>45756986.418642402</v>
      </c>
      <c r="AE331" s="30">
        <v>43686205.770199299</v>
      </c>
      <c r="AF331" s="13" t="s">
        <v>55</v>
      </c>
      <c r="AG331" s="13" t="s">
        <v>55</v>
      </c>
      <c r="AH331" s="13" t="s">
        <v>55</v>
      </c>
      <c r="AI331" s="30">
        <v>39371402.895425797</v>
      </c>
      <c r="AJ331" s="13" t="s">
        <v>55</v>
      </c>
      <c r="AK331" s="13" t="s">
        <v>55</v>
      </c>
      <c r="AL331" s="13" t="s">
        <v>55</v>
      </c>
      <c r="AM331" s="30">
        <v>36387565.865756303</v>
      </c>
      <c r="AN331" s="13" t="s">
        <v>55</v>
      </c>
      <c r="AO331" s="13" t="s">
        <v>55</v>
      </c>
      <c r="AP331" s="13" t="s">
        <v>55</v>
      </c>
      <c r="AQ331" s="30">
        <v>34552950.280806102</v>
      </c>
      <c r="AR331" s="13" t="s">
        <v>55</v>
      </c>
      <c r="AS331" s="13" t="s">
        <v>55</v>
      </c>
      <c r="AT331" s="13" t="s">
        <v>55</v>
      </c>
      <c r="AU331" s="30">
        <v>34443028.5485164</v>
      </c>
      <c r="AV331" s="13" t="s">
        <v>55</v>
      </c>
      <c r="AW331" s="13" t="s">
        <v>55</v>
      </c>
      <c r="AX331" s="13" t="s">
        <v>55</v>
      </c>
      <c r="AY331" s="30">
        <v>23921050.434175201</v>
      </c>
      <c r="AZ331" s="13" t="s">
        <v>55</v>
      </c>
      <c r="BA331" s="13" t="s">
        <v>55</v>
      </c>
      <c r="BB331" s="13" t="s">
        <v>55</v>
      </c>
      <c r="BC331" s="30">
        <v>20146629.371688198</v>
      </c>
      <c r="BD331" s="13" t="s">
        <v>55</v>
      </c>
      <c r="BE331" s="13" t="s">
        <v>55</v>
      </c>
      <c r="BF331" s="33" t="s">
        <v>55</v>
      </c>
    </row>
    <row r="332" spans="1:58" s="1" customFormat="1" ht="12.75" x14ac:dyDescent="0.2">
      <c r="A332" s="2" t="s">
        <v>384</v>
      </c>
      <c r="B332" s="3">
        <v>4326942</v>
      </c>
      <c r="C332" s="2" t="s">
        <v>562</v>
      </c>
      <c r="D332" s="2"/>
      <c r="E332" s="4" t="s">
        <v>450</v>
      </c>
      <c r="F332" s="4" t="s">
        <v>483</v>
      </c>
      <c r="G332" s="30">
        <v>1917500</v>
      </c>
      <c r="H332" s="13" t="s">
        <v>55</v>
      </c>
      <c r="I332" s="13" t="s">
        <v>55</v>
      </c>
      <c r="J332" s="13" t="s">
        <v>55</v>
      </c>
      <c r="K332" s="30">
        <v>1201016.9064635001</v>
      </c>
      <c r="L332" s="13" t="s">
        <v>55</v>
      </c>
      <c r="M332" s="13" t="s">
        <v>55</v>
      </c>
      <c r="N332" s="13" t="s">
        <v>55</v>
      </c>
      <c r="O332" s="30">
        <v>1087657.0780871899</v>
      </c>
      <c r="P332" s="13" t="s">
        <v>55</v>
      </c>
      <c r="Q332" s="13" t="s">
        <v>55</v>
      </c>
      <c r="R332" s="13" t="s">
        <v>55</v>
      </c>
      <c r="S332" s="30">
        <v>712556.26247684099</v>
      </c>
      <c r="T332" s="13" t="s">
        <v>55</v>
      </c>
      <c r="U332" s="13" t="s">
        <v>55</v>
      </c>
      <c r="V332" s="13" t="s">
        <v>55</v>
      </c>
      <c r="W332" s="30">
        <v>596370.15281271399</v>
      </c>
      <c r="X332" s="13" t="s">
        <v>55</v>
      </c>
      <c r="Y332" s="13" t="s">
        <v>55</v>
      </c>
      <c r="Z332" s="13" t="s">
        <v>55</v>
      </c>
      <c r="AA332" s="30">
        <v>528333.71755267598</v>
      </c>
      <c r="AB332" s="13" t="s">
        <v>55</v>
      </c>
      <c r="AC332" s="13" t="s">
        <v>55</v>
      </c>
      <c r="AD332" s="13" t="s">
        <v>55</v>
      </c>
      <c r="AE332" s="30">
        <v>369045.54284480901</v>
      </c>
      <c r="AF332" s="13" t="s">
        <v>55</v>
      </c>
      <c r="AG332" s="13" t="s">
        <v>55</v>
      </c>
      <c r="AH332" s="13" t="s">
        <v>55</v>
      </c>
      <c r="AI332" s="30">
        <v>574633.29739719699</v>
      </c>
      <c r="AJ332" s="13" t="s">
        <v>55</v>
      </c>
      <c r="AK332" s="13" t="s">
        <v>55</v>
      </c>
      <c r="AL332" s="13" t="s">
        <v>55</v>
      </c>
      <c r="AM332" s="30">
        <v>446246.779180624</v>
      </c>
      <c r="AN332" s="13" t="s">
        <v>55</v>
      </c>
      <c r="AO332" s="13" t="s">
        <v>55</v>
      </c>
      <c r="AP332" s="13" t="s">
        <v>55</v>
      </c>
      <c r="AQ332" s="30">
        <v>373765.93987446302</v>
      </c>
      <c r="AR332" s="13" t="s">
        <v>55</v>
      </c>
      <c r="AS332" s="13" t="s">
        <v>55</v>
      </c>
      <c r="AT332" s="13" t="s">
        <v>55</v>
      </c>
      <c r="AU332" s="30">
        <v>546929.10986367299</v>
      </c>
      <c r="AV332" s="13" t="s">
        <v>55</v>
      </c>
      <c r="AW332" s="13" t="s">
        <v>55</v>
      </c>
      <c r="AX332" s="13" t="s">
        <v>55</v>
      </c>
      <c r="AY332" s="30">
        <v>704112.36169098003</v>
      </c>
      <c r="AZ332" s="13" t="s">
        <v>55</v>
      </c>
      <c r="BA332" s="13" t="s">
        <v>55</v>
      </c>
      <c r="BB332" s="13" t="s">
        <v>55</v>
      </c>
      <c r="BC332" s="30">
        <v>470955.63966692</v>
      </c>
      <c r="BD332" s="13" t="s">
        <v>55</v>
      </c>
      <c r="BE332" s="13" t="s">
        <v>55</v>
      </c>
      <c r="BF332" s="33" t="s">
        <v>55</v>
      </c>
    </row>
    <row r="333" spans="1:58" s="1" customFormat="1" ht="12.75" x14ac:dyDescent="0.2">
      <c r="A333" s="2" t="s">
        <v>385</v>
      </c>
      <c r="B333" s="3">
        <v>4408380</v>
      </c>
      <c r="C333" s="2" t="s">
        <v>478</v>
      </c>
      <c r="D333" s="2"/>
      <c r="E333" s="4" t="s">
        <v>434</v>
      </c>
      <c r="F333" s="4" t="s">
        <v>441</v>
      </c>
      <c r="G333" s="30">
        <v>25457394.449921701</v>
      </c>
      <c r="H333" s="13">
        <v>23926765.809707198</v>
      </c>
      <c r="I333" s="13">
        <v>25033600.07762</v>
      </c>
      <c r="J333" s="13" t="s">
        <v>55</v>
      </c>
      <c r="K333" s="30">
        <v>23642391.304347798</v>
      </c>
      <c r="L333" s="13" t="s">
        <v>55</v>
      </c>
      <c r="M333" s="13" t="s">
        <v>55</v>
      </c>
      <c r="N333" s="13">
        <v>20925139.6392272</v>
      </c>
      <c r="O333" s="30">
        <v>18603953.374383502</v>
      </c>
      <c r="P333" s="13" t="s">
        <v>55</v>
      </c>
      <c r="Q333" s="13" t="s">
        <v>55</v>
      </c>
      <c r="R333" s="13" t="s">
        <v>55</v>
      </c>
      <c r="S333" s="30">
        <v>14690138.5916788</v>
      </c>
      <c r="T333" s="13" t="s">
        <v>55</v>
      </c>
      <c r="U333" s="13" t="s">
        <v>55</v>
      </c>
      <c r="V333" s="13" t="s">
        <v>55</v>
      </c>
      <c r="W333" s="30">
        <v>12276803.437195599</v>
      </c>
      <c r="X333" s="13" t="s">
        <v>55</v>
      </c>
      <c r="Y333" s="13" t="s">
        <v>55</v>
      </c>
      <c r="Z333" s="13" t="s">
        <v>55</v>
      </c>
      <c r="AA333" s="30">
        <v>12780524.997310501</v>
      </c>
      <c r="AB333" s="13" t="s">
        <v>55</v>
      </c>
      <c r="AC333" s="13" t="s">
        <v>55</v>
      </c>
      <c r="AD333" s="13" t="s">
        <v>55</v>
      </c>
      <c r="AE333" s="30">
        <v>11742000.863371501</v>
      </c>
      <c r="AF333" s="13" t="s">
        <v>55</v>
      </c>
      <c r="AG333" s="13" t="s">
        <v>55</v>
      </c>
      <c r="AH333" s="13" t="s">
        <v>55</v>
      </c>
      <c r="AI333" s="30">
        <v>11818441.5524411</v>
      </c>
      <c r="AJ333" s="13" t="s">
        <v>55</v>
      </c>
      <c r="AK333" s="13" t="s">
        <v>55</v>
      </c>
      <c r="AL333" s="13" t="s">
        <v>55</v>
      </c>
      <c r="AM333" s="30">
        <v>11900568.474619901</v>
      </c>
      <c r="AN333" s="13" t="s">
        <v>55</v>
      </c>
      <c r="AO333" s="13" t="s">
        <v>55</v>
      </c>
      <c r="AP333" s="13" t="s">
        <v>55</v>
      </c>
      <c r="AQ333" s="30">
        <v>7991638.9164188998</v>
      </c>
      <c r="AR333" s="13" t="s">
        <v>55</v>
      </c>
      <c r="AS333" s="13" t="s">
        <v>55</v>
      </c>
      <c r="AT333" s="13" t="s">
        <v>55</v>
      </c>
      <c r="AU333" s="30">
        <v>6284168.5645549297</v>
      </c>
      <c r="AV333" s="13" t="s">
        <v>55</v>
      </c>
      <c r="AW333" s="13" t="s">
        <v>55</v>
      </c>
      <c r="AX333" s="13" t="s">
        <v>55</v>
      </c>
      <c r="AY333" s="30">
        <v>5279675.9957455397</v>
      </c>
      <c r="AZ333" s="13" t="s">
        <v>55</v>
      </c>
      <c r="BA333" s="13" t="s">
        <v>55</v>
      </c>
      <c r="BB333" s="13" t="s">
        <v>55</v>
      </c>
      <c r="BC333" s="30">
        <v>3657274.9432248399</v>
      </c>
      <c r="BD333" s="13" t="s">
        <v>55</v>
      </c>
      <c r="BE333" s="13" t="s">
        <v>55</v>
      </c>
      <c r="BF333" s="33" t="s">
        <v>55</v>
      </c>
    </row>
    <row r="334" spans="1:58" s="1" customFormat="1" x14ac:dyDescent="0.2">
      <c r="A334" s="2" t="s">
        <v>386</v>
      </c>
      <c r="B334" s="3">
        <v>4310717</v>
      </c>
      <c r="C334" s="5" t="s">
        <v>445</v>
      </c>
      <c r="D334" s="5"/>
      <c r="E334" s="6" t="s">
        <v>447</v>
      </c>
      <c r="F334" s="6" t="s">
        <v>439</v>
      </c>
      <c r="G334" s="30">
        <v>11193434.2921765</v>
      </c>
      <c r="H334" s="13">
        <v>10928280.2243369</v>
      </c>
      <c r="I334" s="13" t="s">
        <v>55</v>
      </c>
      <c r="J334" s="13">
        <v>12131167.6840329</v>
      </c>
      <c r="K334" s="30">
        <v>12313087.397286201</v>
      </c>
      <c r="L334" s="13">
        <v>11275410.744212</v>
      </c>
      <c r="M334" s="13">
        <v>12355896.145328401</v>
      </c>
      <c r="N334" s="13">
        <v>12082187.833837001</v>
      </c>
      <c r="O334" s="30">
        <v>12328453.7266795</v>
      </c>
      <c r="P334" s="13" t="s">
        <v>55</v>
      </c>
      <c r="Q334" s="13">
        <v>10022500.601616601</v>
      </c>
      <c r="R334" s="13">
        <v>10521959.898333799</v>
      </c>
      <c r="S334" s="30">
        <v>10319879.3606112</v>
      </c>
      <c r="T334" s="13" t="s">
        <v>55</v>
      </c>
      <c r="U334" s="13">
        <v>10609883.216355501</v>
      </c>
      <c r="V334" s="13" t="s">
        <v>55</v>
      </c>
      <c r="W334" s="30">
        <v>10789461.738662601</v>
      </c>
      <c r="X334" s="13" t="s">
        <v>55</v>
      </c>
      <c r="Y334" s="13" t="s">
        <v>55</v>
      </c>
      <c r="Z334" s="13" t="s">
        <v>55</v>
      </c>
      <c r="AA334" s="30">
        <v>9759026.2344967499</v>
      </c>
      <c r="AB334" s="13" t="s">
        <v>55</v>
      </c>
      <c r="AC334" s="13" t="s">
        <v>55</v>
      </c>
      <c r="AD334" s="13" t="s">
        <v>55</v>
      </c>
      <c r="AE334" s="30">
        <v>7538155.5507590501</v>
      </c>
      <c r="AF334" s="13" t="s">
        <v>55</v>
      </c>
      <c r="AG334" s="13" t="s">
        <v>55</v>
      </c>
      <c r="AH334" s="13" t="s">
        <v>55</v>
      </c>
      <c r="AI334" s="30">
        <v>6646683.1972893896</v>
      </c>
      <c r="AJ334" s="13" t="s">
        <v>55</v>
      </c>
      <c r="AK334" s="13" t="s">
        <v>55</v>
      </c>
      <c r="AL334" s="13" t="s">
        <v>55</v>
      </c>
      <c r="AM334" s="30">
        <v>7894766.0074723</v>
      </c>
      <c r="AN334" s="13" t="s">
        <v>55</v>
      </c>
      <c r="AO334" s="13" t="s">
        <v>55</v>
      </c>
      <c r="AP334" s="13" t="s">
        <v>55</v>
      </c>
      <c r="AQ334" s="30">
        <v>6933004.9554013899</v>
      </c>
      <c r="AR334" s="13" t="s">
        <v>55</v>
      </c>
      <c r="AS334" s="13" t="s">
        <v>55</v>
      </c>
      <c r="AT334" s="13" t="s">
        <v>55</v>
      </c>
      <c r="AU334" s="30">
        <v>5546633.8412189297</v>
      </c>
      <c r="AV334" s="13" t="s">
        <v>55</v>
      </c>
      <c r="AW334" s="13" t="s">
        <v>55</v>
      </c>
      <c r="AX334" s="13" t="s">
        <v>55</v>
      </c>
      <c r="AY334" s="30">
        <v>5598934.6435318096</v>
      </c>
      <c r="AZ334" s="13" t="s">
        <v>55</v>
      </c>
      <c r="BA334" s="13" t="s">
        <v>55</v>
      </c>
      <c r="BB334" s="13" t="s">
        <v>55</v>
      </c>
      <c r="BC334" s="30">
        <v>3446181.22634369</v>
      </c>
      <c r="BD334" s="13" t="s">
        <v>55</v>
      </c>
      <c r="BE334" s="13" t="s">
        <v>55</v>
      </c>
      <c r="BF334" s="33" t="s">
        <v>55</v>
      </c>
    </row>
    <row r="335" spans="1:58" s="1" customFormat="1" ht="12.75" x14ac:dyDescent="0.2">
      <c r="A335" s="2" t="s">
        <v>387</v>
      </c>
      <c r="B335" s="3">
        <v>13380637</v>
      </c>
      <c r="C335" s="2">
        <v>6719</v>
      </c>
      <c r="D335" s="2" t="s">
        <v>594</v>
      </c>
      <c r="E335" s="4" t="s">
        <v>434</v>
      </c>
      <c r="F335" s="4" t="s">
        <v>511</v>
      </c>
      <c r="G335" s="30">
        <v>3797360</v>
      </c>
      <c r="H335" s="13">
        <v>3089085</v>
      </c>
      <c r="I335" s="13">
        <v>3507164</v>
      </c>
      <c r="J335" s="13">
        <v>3640128</v>
      </c>
      <c r="K335" s="30">
        <v>3321419</v>
      </c>
      <c r="L335" s="13">
        <v>4076814</v>
      </c>
      <c r="M335" s="13">
        <v>4865540</v>
      </c>
      <c r="N335" s="13">
        <v>4277746</v>
      </c>
      <c r="O335" s="30">
        <v>2192317</v>
      </c>
      <c r="P335" s="13">
        <v>2164222</v>
      </c>
      <c r="Q335" s="13">
        <v>1207660</v>
      </c>
      <c r="R335" s="13">
        <v>717072</v>
      </c>
      <c r="S335" s="30">
        <v>809060</v>
      </c>
      <c r="T335" s="13">
        <v>511322</v>
      </c>
      <c r="U335" s="13">
        <v>493801</v>
      </c>
      <c r="V335" s="13">
        <v>371572</v>
      </c>
      <c r="W335" s="30">
        <v>115215</v>
      </c>
      <c r="X335" s="13">
        <v>114528</v>
      </c>
      <c r="Y335" s="13" t="s">
        <v>55</v>
      </c>
      <c r="Z335" s="13" t="s">
        <v>55</v>
      </c>
      <c r="AA335" s="30">
        <v>36004</v>
      </c>
      <c r="AB335" s="13" t="s">
        <v>55</v>
      </c>
      <c r="AC335" s="13" t="s">
        <v>55</v>
      </c>
      <c r="AD335" s="13" t="s">
        <v>55</v>
      </c>
      <c r="AE335" s="30">
        <v>24363</v>
      </c>
      <c r="AF335" s="13" t="s">
        <v>55</v>
      </c>
      <c r="AG335" s="13" t="s">
        <v>55</v>
      </c>
      <c r="AH335" s="13" t="s">
        <v>55</v>
      </c>
      <c r="AI335" s="31" t="s">
        <v>55</v>
      </c>
      <c r="AJ335" s="13" t="s">
        <v>55</v>
      </c>
      <c r="AK335" s="13" t="s">
        <v>55</v>
      </c>
      <c r="AL335" s="13" t="s">
        <v>55</v>
      </c>
      <c r="AM335" s="31" t="s">
        <v>55</v>
      </c>
      <c r="AN335" s="13" t="s">
        <v>55</v>
      </c>
      <c r="AO335" s="13" t="s">
        <v>55</v>
      </c>
      <c r="AP335" s="13" t="s">
        <v>55</v>
      </c>
      <c r="AQ335" s="31" t="s">
        <v>55</v>
      </c>
      <c r="AR335" s="13" t="s">
        <v>55</v>
      </c>
      <c r="AS335" s="13" t="s">
        <v>55</v>
      </c>
      <c r="AT335" s="13" t="s">
        <v>55</v>
      </c>
      <c r="AU335" s="31" t="s">
        <v>55</v>
      </c>
      <c r="AV335" s="13" t="s">
        <v>55</v>
      </c>
      <c r="AW335" s="13" t="s">
        <v>55</v>
      </c>
      <c r="AX335" s="13" t="s">
        <v>55</v>
      </c>
      <c r="AY335" s="31" t="s">
        <v>55</v>
      </c>
      <c r="AZ335" s="13" t="s">
        <v>55</v>
      </c>
      <c r="BA335" s="13" t="s">
        <v>55</v>
      </c>
      <c r="BB335" s="13" t="s">
        <v>55</v>
      </c>
      <c r="BC335" s="31" t="s">
        <v>55</v>
      </c>
      <c r="BD335" s="13" t="s">
        <v>55</v>
      </c>
      <c r="BE335" s="13" t="s">
        <v>55</v>
      </c>
      <c r="BF335" s="33" t="s">
        <v>55</v>
      </c>
    </row>
    <row r="336" spans="1:58" s="1" customFormat="1" x14ac:dyDescent="0.2">
      <c r="A336" s="2" t="s">
        <v>388</v>
      </c>
      <c r="B336" s="3">
        <v>6738219</v>
      </c>
      <c r="C336" s="5" t="s">
        <v>445</v>
      </c>
      <c r="D336" s="5"/>
      <c r="E336" s="6" t="s">
        <v>438</v>
      </c>
      <c r="F336" s="6" t="s">
        <v>491</v>
      </c>
      <c r="G336" s="31" t="s">
        <v>55</v>
      </c>
      <c r="H336" s="13" t="s">
        <v>55</v>
      </c>
      <c r="I336" s="13" t="s">
        <v>55</v>
      </c>
      <c r="J336" s="13" t="s">
        <v>55</v>
      </c>
      <c r="K336" s="31" t="s">
        <v>55</v>
      </c>
      <c r="L336" s="13" t="s">
        <v>55</v>
      </c>
      <c r="M336" s="13">
        <v>31678417.710737001</v>
      </c>
      <c r="N336" s="13" t="s">
        <v>55</v>
      </c>
      <c r="O336" s="30">
        <v>29783988.910333</v>
      </c>
      <c r="P336" s="13" t="s">
        <v>55</v>
      </c>
      <c r="Q336" s="13">
        <v>25532349.560465999</v>
      </c>
      <c r="R336" s="13" t="s">
        <v>55</v>
      </c>
      <c r="S336" s="30">
        <v>25720411.897341602</v>
      </c>
      <c r="T336" s="13" t="s">
        <v>55</v>
      </c>
      <c r="U336" s="13">
        <v>26656844.366135702</v>
      </c>
      <c r="V336" s="13" t="s">
        <v>55</v>
      </c>
      <c r="W336" s="30">
        <v>26489482.0943048</v>
      </c>
      <c r="X336" s="13" t="s">
        <v>55</v>
      </c>
      <c r="Y336" s="13" t="s">
        <v>55</v>
      </c>
      <c r="Z336" s="13" t="s">
        <v>55</v>
      </c>
      <c r="AA336" s="30">
        <v>28297118.662301902</v>
      </c>
      <c r="AB336" s="13" t="s">
        <v>55</v>
      </c>
      <c r="AC336" s="13" t="s">
        <v>55</v>
      </c>
      <c r="AD336" s="13" t="s">
        <v>55</v>
      </c>
      <c r="AE336" s="30">
        <v>22551221.238938101</v>
      </c>
      <c r="AF336" s="13" t="s">
        <v>55</v>
      </c>
      <c r="AG336" s="13" t="s">
        <v>55</v>
      </c>
      <c r="AH336" s="13" t="s">
        <v>55</v>
      </c>
      <c r="AI336" s="30">
        <v>20212203.911905099</v>
      </c>
      <c r="AJ336" s="13" t="s">
        <v>55</v>
      </c>
      <c r="AK336" s="13" t="s">
        <v>55</v>
      </c>
      <c r="AL336" s="13" t="s">
        <v>55</v>
      </c>
      <c r="AM336" s="30">
        <v>18640177.9502705</v>
      </c>
      <c r="AN336" s="13" t="s">
        <v>55</v>
      </c>
      <c r="AO336" s="13" t="s">
        <v>55</v>
      </c>
      <c r="AP336" s="13" t="s">
        <v>55</v>
      </c>
      <c r="AQ336" s="30">
        <v>16857369.672943499</v>
      </c>
      <c r="AR336" s="13" t="s">
        <v>55</v>
      </c>
      <c r="AS336" s="13" t="s">
        <v>55</v>
      </c>
      <c r="AT336" s="13" t="s">
        <v>55</v>
      </c>
      <c r="AU336" s="30">
        <v>13823620.850040101</v>
      </c>
      <c r="AV336" s="13" t="s">
        <v>55</v>
      </c>
      <c r="AW336" s="13" t="s">
        <v>55</v>
      </c>
      <c r="AX336" s="13" t="s">
        <v>55</v>
      </c>
      <c r="AY336" s="30">
        <v>10717054.9108631</v>
      </c>
      <c r="AZ336" s="13" t="s">
        <v>55</v>
      </c>
      <c r="BA336" s="13" t="s">
        <v>55</v>
      </c>
      <c r="BB336" s="13" t="s">
        <v>55</v>
      </c>
      <c r="BC336" s="30">
        <v>8196524.45117338</v>
      </c>
      <c r="BD336" s="13" t="s">
        <v>55</v>
      </c>
      <c r="BE336" s="13" t="s">
        <v>55</v>
      </c>
      <c r="BF336" s="33" t="s">
        <v>55</v>
      </c>
    </row>
    <row r="337" spans="1:58" s="1" customFormat="1" ht="12.75" x14ac:dyDescent="0.2">
      <c r="A337" s="2" t="s">
        <v>389</v>
      </c>
      <c r="B337" s="3">
        <v>4808216</v>
      </c>
      <c r="C337" s="2">
        <v>6719</v>
      </c>
      <c r="D337" s="2"/>
      <c r="E337" s="4" t="s">
        <v>447</v>
      </c>
      <c r="F337" s="4" t="s">
        <v>511</v>
      </c>
      <c r="G337" s="31" t="s">
        <v>55</v>
      </c>
      <c r="H337" s="13" t="s">
        <v>55</v>
      </c>
      <c r="I337" s="13" t="s">
        <v>55</v>
      </c>
      <c r="J337" s="13" t="s">
        <v>55</v>
      </c>
      <c r="K337" s="31" t="s">
        <v>55</v>
      </c>
      <c r="L337" s="13" t="s">
        <v>55</v>
      </c>
      <c r="M337" s="13" t="s">
        <v>55</v>
      </c>
      <c r="N337" s="13" t="s">
        <v>55</v>
      </c>
      <c r="O337" s="31" t="s">
        <v>55</v>
      </c>
      <c r="P337" s="13" t="s">
        <v>55</v>
      </c>
      <c r="Q337" s="13" t="s">
        <v>55</v>
      </c>
      <c r="R337" s="13" t="s">
        <v>55</v>
      </c>
      <c r="S337" s="31" t="s">
        <v>55</v>
      </c>
      <c r="T337" s="13" t="s">
        <v>55</v>
      </c>
      <c r="U337" s="13" t="s">
        <v>55</v>
      </c>
      <c r="V337" s="13" t="s">
        <v>55</v>
      </c>
      <c r="W337" s="30">
        <v>10072302.077729501</v>
      </c>
      <c r="X337" s="13" t="s">
        <v>55</v>
      </c>
      <c r="Y337" s="13" t="s">
        <v>55</v>
      </c>
      <c r="Z337" s="13" t="s">
        <v>55</v>
      </c>
      <c r="AA337" s="30">
        <v>8948831.0510704294</v>
      </c>
      <c r="AB337" s="13" t="s">
        <v>55</v>
      </c>
      <c r="AC337" s="13">
        <v>7484641.7877424601</v>
      </c>
      <c r="AD337" s="13" t="s">
        <v>55</v>
      </c>
      <c r="AE337" s="30">
        <v>6940201.1655514799</v>
      </c>
      <c r="AF337" s="13" t="s">
        <v>55</v>
      </c>
      <c r="AG337" s="13">
        <v>5945358.0399175799</v>
      </c>
      <c r="AH337" s="13" t="s">
        <v>55</v>
      </c>
      <c r="AI337" s="30">
        <v>5779948.0979516404</v>
      </c>
      <c r="AJ337" s="13" t="s">
        <v>55</v>
      </c>
      <c r="AK337" s="13" t="s">
        <v>55</v>
      </c>
      <c r="AL337" s="13" t="s">
        <v>55</v>
      </c>
      <c r="AM337" s="30">
        <v>5921637.94769389</v>
      </c>
      <c r="AN337" s="13" t="s">
        <v>55</v>
      </c>
      <c r="AO337" s="13" t="s">
        <v>55</v>
      </c>
      <c r="AP337" s="13" t="s">
        <v>55</v>
      </c>
      <c r="AQ337" s="30">
        <v>4325375.9497852698</v>
      </c>
      <c r="AR337" s="13" t="s">
        <v>55</v>
      </c>
      <c r="AS337" s="13" t="s">
        <v>55</v>
      </c>
      <c r="AT337" s="13" t="s">
        <v>55</v>
      </c>
      <c r="AU337" s="30">
        <v>3099585.0842020898</v>
      </c>
      <c r="AV337" s="13" t="s">
        <v>55</v>
      </c>
      <c r="AW337" s="13" t="s">
        <v>55</v>
      </c>
      <c r="AX337" s="13" t="s">
        <v>55</v>
      </c>
      <c r="AY337" s="30">
        <v>1796994.5867001</v>
      </c>
      <c r="AZ337" s="13" t="s">
        <v>55</v>
      </c>
      <c r="BA337" s="13" t="s">
        <v>55</v>
      </c>
      <c r="BB337" s="13" t="s">
        <v>55</v>
      </c>
      <c r="BC337" s="30">
        <v>1078668.28160485</v>
      </c>
      <c r="BD337" s="13" t="s">
        <v>55</v>
      </c>
      <c r="BE337" s="13" t="s">
        <v>55</v>
      </c>
      <c r="BF337" s="33" t="s">
        <v>55</v>
      </c>
    </row>
    <row r="338" spans="1:58" s="1" customFormat="1" ht="12.75" x14ac:dyDescent="0.2">
      <c r="A338" s="2" t="s">
        <v>390</v>
      </c>
      <c r="B338" s="3">
        <v>27428024</v>
      </c>
      <c r="C338" s="2">
        <v>6719</v>
      </c>
      <c r="D338" s="2" t="s">
        <v>595</v>
      </c>
      <c r="E338" s="4" t="s">
        <v>434</v>
      </c>
      <c r="F338" s="4" t="s">
        <v>511</v>
      </c>
      <c r="G338" s="30">
        <v>858641.62268746702</v>
      </c>
      <c r="H338" s="13">
        <v>811108.47166973597</v>
      </c>
      <c r="I338" s="13">
        <v>807211.35043959797</v>
      </c>
      <c r="J338" s="13">
        <v>814591.23960945802</v>
      </c>
      <c r="K338" s="30">
        <v>826527.56351729995</v>
      </c>
      <c r="L338" s="13">
        <v>838558.43833405699</v>
      </c>
      <c r="M338" s="13">
        <v>934024.09750507202</v>
      </c>
      <c r="N338" s="13">
        <v>667167.99438390904</v>
      </c>
      <c r="O338" s="30">
        <v>720683.60751156497</v>
      </c>
      <c r="P338" s="13">
        <v>570398.185780762</v>
      </c>
      <c r="Q338" s="13" t="s">
        <v>55</v>
      </c>
      <c r="R338" s="13" t="s">
        <v>55</v>
      </c>
      <c r="S338" s="30">
        <v>367074.925677519</v>
      </c>
      <c r="T338" s="13" t="s">
        <v>55</v>
      </c>
      <c r="U338" s="13" t="s">
        <v>55</v>
      </c>
      <c r="V338" s="13" t="s">
        <v>55</v>
      </c>
      <c r="W338" s="30">
        <v>102755.57235703801</v>
      </c>
      <c r="X338" s="13" t="s">
        <v>55</v>
      </c>
      <c r="Y338" s="13" t="s">
        <v>55</v>
      </c>
      <c r="Z338" s="13" t="s">
        <v>55</v>
      </c>
      <c r="AA338" s="31" t="s">
        <v>55</v>
      </c>
      <c r="AB338" s="13" t="s">
        <v>55</v>
      </c>
      <c r="AC338" s="13" t="s">
        <v>55</v>
      </c>
      <c r="AD338" s="13" t="s">
        <v>55</v>
      </c>
      <c r="AE338" s="31" t="s">
        <v>55</v>
      </c>
      <c r="AF338" s="13" t="s">
        <v>55</v>
      </c>
      <c r="AG338" s="13" t="s">
        <v>55</v>
      </c>
      <c r="AH338" s="13" t="s">
        <v>55</v>
      </c>
      <c r="AI338" s="31" t="s">
        <v>55</v>
      </c>
      <c r="AJ338" s="13" t="s">
        <v>55</v>
      </c>
      <c r="AK338" s="13" t="s">
        <v>55</v>
      </c>
      <c r="AL338" s="13" t="s">
        <v>55</v>
      </c>
      <c r="AM338" s="31" t="s">
        <v>55</v>
      </c>
      <c r="AN338" s="13" t="s">
        <v>55</v>
      </c>
      <c r="AO338" s="13" t="s">
        <v>55</v>
      </c>
      <c r="AP338" s="13" t="s">
        <v>55</v>
      </c>
      <c r="AQ338" s="31" t="s">
        <v>55</v>
      </c>
      <c r="AR338" s="13" t="s">
        <v>55</v>
      </c>
      <c r="AS338" s="13" t="s">
        <v>55</v>
      </c>
      <c r="AT338" s="13" t="s">
        <v>55</v>
      </c>
      <c r="AU338" s="31" t="s">
        <v>55</v>
      </c>
      <c r="AV338" s="13" t="s">
        <v>55</v>
      </c>
      <c r="AW338" s="13" t="s">
        <v>55</v>
      </c>
      <c r="AX338" s="13" t="s">
        <v>55</v>
      </c>
      <c r="AY338" s="31" t="s">
        <v>55</v>
      </c>
      <c r="AZ338" s="13" t="s">
        <v>55</v>
      </c>
      <c r="BA338" s="13" t="s">
        <v>55</v>
      </c>
      <c r="BB338" s="13" t="s">
        <v>55</v>
      </c>
      <c r="BC338" s="31" t="s">
        <v>55</v>
      </c>
      <c r="BD338" s="13" t="s">
        <v>55</v>
      </c>
      <c r="BE338" s="13" t="s">
        <v>55</v>
      </c>
      <c r="BF338" s="33" t="s">
        <v>55</v>
      </c>
    </row>
    <row r="339" spans="1:58" x14ac:dyDescent="0.2">
      <c r="A339" s="18" t="s">
        <v>391</v>
      </c>
      <c r="B339" s="18">
        <v>4306714</v>
      </c>
      <c r="C339" s="19" t="s">
        <v>436</v>
      </c>
      <c r="D339" s="19" t="s">
        <v>596</v>
      </c>
      <c r="E339" s="20" t="s">
        <v>443</v>
      </c>
      <c r="F339" s="20" t="s">
        <v>439</v>
      </c>
      <c r="G339" s="30">
        <v>49832257.582787201</v>
      </c>
      <c r="H339" s="13" t="s">
        <v>55</v>
      </c>
      <c r="I339" s="13" t="s">
        <v>55</v>
      </c>
      <c r="J339" s="13" t="s">
        <v>55</v>
      </c>
      <c r="K339" s="30">
        <v>47936406.51072</v>
      </c>
      <c r="L339" s="13" t="s">
        <v>55</v>
      </c>
      <c r="M339" s="13" t="s">
        <v>55</v>
      </c>
      <c r="N339" s="13" t="s">
        <v>55</v>
      </c>
      <c r="O339" s="30">
        <v>40989132.126336403</v>
      </c>
      <c r="P339" s="13" t="s">
        <v>55</v>
      </c>
      <c r="Q339" s="13" t="s">
        <v>55</v>
      </c>
      <c r="R339" s="13" t="s">
        <v>55</v>
      </c>
      <c r="S339" s="30">
        <v>32261776.127762899</v>
      </c>
      <c r="T339" s="13" t="s">
        <v>55</v>
      </c>
      <c r="U339" s="13" t="s">
        <v>55</v>
      </c>
      <c r="V339" s="13" t="s">
        <v>55</v>
      </c>
      <c r="W339" s="30">
        <v>29563972.694359999</v>
      </c>
      <c r="X339" s="13" t="s">
        <v>55</v>
      </c>
      <c r="Y339" s="13" t="s">
        <v>55</v>
      </c>
      <c r="Z339" s="13" t="s">
        <v>55</v>
      </c>
      <c r="AA339" s="30">
        <v>31428822.751932599</v>
      </c>
      <c r="AB339" s="13" t="s">
        <v>55</v>
      </c>
      <c r="AC339" s="13" t="s">
        <v>55</v>
      </c>
      <c r="AD339" s="13" t="s">
        <v>55</v>
      </c>
      <c r="AE339" s="30">
        <v>26813404.705374502</v>
      </c>
      <c r="AF339" s="13" t="s">
        <v>55</v>
      </c>
      <c r="AG339" s="13" t="s">
        <v>55</v>
      </c>
      <c r="AH339" s="13" t="s">
        <v>55</v>
      </c>
      <c r="AI339" s="30">
        <v>23298585.707685199</v>
      </c>
      <c r="AJ339" s="13" t="s">
        <v>55</v>
      </c>
      <c r="AK339" s="13" t="s">
        <v>55</v>
      </c>
      <c r="AL339" s="13" t="s">
        <v>55</v>
      </c>
      <c r="AM339" s="30">
        <v>18897905.9842824</v>
      </c>
      <c r="AN339" s="13" t="s">
        <v>55</v>
      </c>
      <c r="AO339" s="13" t="s">
        <v>55</v>
      </c>
      <c r="AP339" s="13" t="s">
        <v>55</v>
      </c>
      <c r="AQ339" s="30">
        <v>16804158.242484301</v>
      </c>
      <c r="AR339" s="13" t="s">
        <v>55</v>
      </c>
      <c r="AS339" s="13" t="s">
        <v>55</v>
      </c>
      <c r="AT339" s="13" t="s">
        <v>55</v>
      </c>
      <c r="AU339" s="30">
        <v>11556982.036888501</v>
      </c>
      <c r="AV339" s="13" t="s">
        <v>55</v>
      </c>
      <c r="AW339" s="13" t="s">
        <v>55</v>
      </c>
      <c r="AX339" s="13" t="s">
        <v>55</v>
      </c>
      <c r="AY339" s="30">
        <v>8933738.5106281396</v>
      </c>
      <c r="AZ339" s="13" t="s">
        <v>55</v>
      </c>
      <c r="BA339" s="13" t="s">
        <v>55</v>
      </c>
      <c r="BB339" s="13" t="s">
        <v>55</v>
      </c>
      <c r="BC339" s="30">
        <v>7868549.2808478596</v>
      </c>
      <c r="BD339" s="13" t="s">
        <v>55</v>
      </c>
      <c r="BE339" s="13" t="s">
        <v>55</v>
      </c>
      <c r="BF339" s="14">
        <v>5729053.2427479997</v>
      </c>
    </row>
    <row r="340" spans="1:58" s="1" customFormat="1" ht="12.75" x14ac:dyDescent="0.2">
      <c r="A340" s="2" t="s">
        <v>392</v>
      </c>
      <c r="B340" s="3">
        <v>4772625</v>
      </c>
      <c r="C340" s="2" t="s">
        <v>481</v>
      </c>
      <c r="D340" s="2" t="s">
        <v>597</v>
      </c>
      <c r="E340" s="4" t="s">
        <v>443</v>
      </c>
      <c r="F340" s="4" t="s">
        <v>483</v>
      </c>
      <c r="G340" s="30">
        <v>13870096.850896001</v>
      </c>
      <c r="H340" s="13">
        <v>13476682.7375849</v>
      </c>
      <c r="I340" s="13">
        <v>14478243.846372001</v>
      </c>
      <c r="J340" s="13">
        <v>13483368.034196099</v>
      </c>
      <c r="K340" s="30">
        <v>13398914.3028051</v>
      </c>
      <c r="L340" s="13">
        <v>11319907.8269505</v>
      </c>
      <c r="M340" s="13">
        <v>10355412.027070999</v>
      </c>
      <c r="N340" s="13" t="s">
        <v>55</v>
      </c>
      <c r="O340" s="30">
        <v>9782018.1968569104</v>
      </c>
      <c r="P340" s="13">
        <v>7941638.0986039899</v>
      </c>
      <c r="Q340" s="13">
        <v>7252672.8762934702</v>
      </c>
      <c r="R340" s="13">
        <v>7188648.8280146904</v>
      </c>
      <c r="S340" s="30">
        <v>6979634.7786123604</v>
      </c>
      <c r="T340" s="13">
        <v>6938002.93788472</v>
      </c>
      <c r="U340" s="13">
        <v>7483073.7979439097</v>
      </c>
      <c r="V340" s="13">
        <v>8177129.1495321495</v>
      </c>
      <c r="W340" s="30">
        <v>7600414.2373177102</v>
      </c>
      <c r="X340" s="13">
        <v>7798836.05817525</v>
      </c>
      <c r="Y340" s="13">
        <v>7456909.5386288799</v>
      </c>
      <c r="Z340" s="13">
        <v>8381097.3490826199</v>
      </c>
      <c r="AA340" s="30">
        <v>7875539.05973842</v>
      </c>
      <c r="AB340" s="13">
        <v>8172579.1834768504</v>
      </c>
      <c r="AC340" s="13">
        <v>7709821.96327163</v>
      </c>
      <c r="AD340" s="13">
        <v>7460315.0120433001</v>
      </c>
      <c r="AE340" s="30">
        <v>7796806.8206345802</v>
      </c>
      <c r="AF340" s="13">
        <v>7799088.9055472296</v>
      </c>
      <c r="AG340" s="13" t="s">
        <v>55</v>
      </c>
      <c r="AH340" s="13" t="s">
        <v>55</v>
      </c>
      <c r="AI340" s="30">
        <v>8969116.2790697701</v>
      </c>
      <c r="AJ340" s="13" t="s">
        <v>55</v>
      </c>
      <c r="AK340" s="13" t="s">
        <v>55</v>
      </c>
      <c r="AL340" s="13" t="s">
        <v>55</v>
      </c>
      <c r="AM340" s="30">
        <v>4656540.35686679</v>
      </c>
      <c r="AN340" s="13" t="s">
        <v>55</v>
      </c>
      <c r="AO340" s="13" t="s">
        <v>55</v>
      </c>
      <c r="AP340" s="13" t="s">
        <v>55</v>
      </c>
      <c r="AQ340" s="30">
        <v>1886881.0703666999</v>
      </c>
      <c r="AR340" s="13" t="s">
        <v>55</v>
      </c>
      <c r="AS340" s="13" t="s">
        <v>55</v>
      </c>
      <c r="AT340" s="13" t="s">
        <v>55</v>
      </c>
      <c r="AU340" s="31" t="s">
        <v>55</v>
      </c>
      <c r="AV340" s="13" t="s">
        <v>55</v>
      </c>
      <c r="AW340" s="13" t="s">
        <v>55</v>
      </c>
      <c r="AX340" s="13" t="s">
        <v>55</v>
      </c>
      <c r="AY340" s="30">
        <v>1567588.4622100799</v>
      </c>
      <c r="AZ340" s="13" t="s">
        <v>55</v>
      </c>
      <c r="BA340" s="13" t="s">
        <v>55</v>
      </c>
      <c r="BB340" s="13" t="s">
        <v>55</v>
      </c>
      <c r="BC340" s="30">
        <v>1880729.2959878901</v>
      </c>
      <c r="BD340" s="13" t="s">
        <v>55</v>
      </c>
      <c r="BE340" s="13" t="s">
        <v>55</v>
      </c>
      <c r="BF340" s="33" t="s">
        <v>55</v>
      </c>
    </row>
    <row r="341" spans="1:58" x14ac:dyDescent="0.2">
      <c r="A341" s="18" t="s">
        <v>393</v>
      </c>
      <c r="B341" s="18">
        <v>4336913</v>
      </c>
      <c r="C341" s="19" t="s">
        <v>445</v>
      </c>
      <c r="D341" s="19"/>
      <c r="E341" s="20" t="s">
        <v>447</v>
      </c>
      <c r="F341" s="20" t="s">
        <v>439</v>
      </c>
      <c r="G341" s="30">
        <v>4973814.3014556598</v>
      </c>
      <c r="H341" s="13" t="s">
        <v>55</v>
      </c>
      <c r="I341" s="13" t="s">
        <v>55</v>
      </c>
      <c r="J341" s="13" t="s">
        <v>55</v>
      </c>
      <c r="K341" s="30">
        <v>5273252.2116928501</v>
      </c>
      <c r="L341" s="13" t="s">
        <v>55</v>
      </c>
      <c r="M341" s="13" t="s">
        <v>55</v>
      </c>
      <c r="N341" s="13" t="s">
        <v>55</v>
      </c>
      <c r="O341" s="30">
        <v>5043505.0393652497</v>
      </c>
      <c r="P341" s="13" t="s">
        <v>55</v>
      </c>
      <c r="Q341" s="13" t="s">
        <v>55</v>
      </c>
      <c r="R341" s="13" t="s">
        <v>55</v>
      </c>
      <c r="S341" s="30">
        <v>5042037.9439601302</v>
      </c>
      <c r="T341" s="13" t="s">
        <v>55</v>
      </c>
      <c r="U341" s="13" t="s">
        <v>55</v>
      </c>
      <c r="V341" s="13" t="s">
        <v>55</v>
      </c>
      <c r="W341" s="30">
        <v>4801869.2295389399</v>
      </c>
      <c r="X341" s="13" t="s">
        <v>55</v>
      </c>
      <c r="Y341" s="13" t="s">
        <v>55</v>
      </c>
      <c r="Z341" s="13" t="s">
        <v>55</v>
      </c>
      <c r="AA341" s="30">
        <v>4404659.3511303701</v>
      </c>
      <c r="AB341" s="13" t="s">
        <v>55</v>
      </c>
      <c r="AC341" s="13" t="s">
        <v>55</v>
      </c>
      <c r="AD341" s="13" t="s">
        <v>55</v>
      </c>
      <c r="AE341" s="30">
        <v>3849069.8611410898</v>
      </c>
      <c r="AF341" s="13" t="s">
        <v>55</v>
      </c>
      <c r="AG341" s="13" t="s">
        <v>55</v>
      </c>
      <c r="AH341" s="13" t="s">
        <v>55</v>
      </c>
      <c r="AI341" s="30">
        <v>3400425.9972277801</v>
      </c>
      <c r="AJ341" s="13" t="s">
        <v>55</v>
      </c>
      <c r="AK341" s="13" t="s">
        <v>55</v>
      </c>
      <c r="AL341" s="13" t="s">
        <v>55</v>
      </c>
      <c r="AM341" s="30">
        <v>3426328.1048698798</v>
      </c>
      <c r="AN341" s="13" t="s">
        <v>55</v>
      </c>
      <c r="AO341" s="13" t="s">
        <v>55</v>
      </c>
      <c r="AP341" s="13" t="s">
        <v>55</v>
      </c>
      <c r="AQ341" s="30">
        <v>3214467.62471093</v>
      </c>
      <c r="AR341" s="13" t="s">
        <v>55</v>
      </c>
      <c r="AS341" s="13" t="s">
        <v>55</v>
      </c>
      <c r="AT341" s="13" t="s">
        <v>55</v>
      </c>
      <c r="AU341" s="30">
        <v>2815549.1579791498</v>
      </c>
      <c r="AV341" s="13" t="s">
        <v>55</v>
      </c>
      <c r="AW341" s="13" t="s">
        <v>55</v>
      </c>
      <c r="AX341" s="13" t="s">
        <v>55</v>
      </c>
      <c r="AY341" s="30">
        <v>2502418.6814407902</v>
      </c>
      <c r="AZ341" s="13" t="s">
        <v>55</v>
      </c>
      <c r="BA341" s="13" t="s">
        <v>55</v>
      </c>
      <c r="BB341" s="13" t="s">
        <v>55</v>
      </c>
      <c r="BC341" s="30">
        <v>1956570.3255109801</v>
      </c>
      <c r="BD341" s="13" t="s">
        <v>55</v>
      </c>
      <c r="BE341" s="13" t="s">
        <v>55</v>
      </c>
      <c r="BF341" s="33" t="s">
        <v>55</v>
      </c>
    </row>
    <row r="342" spans="1:58" x14ac:dyDescent="0.2">
      <c r="A342" s="18" t="s">
        <v>394</v>
      </c>
      <c r="B342" s="18">
        <v>4431453</v>
      </c>
      <c r="C342" s="19" t="s">
        <v>446</v>
      </c>
      <c r="D342" s="19"/>
      <c r="E342" s="20" t="s">
        <v>434</v>
      </c>
      <c r="F342" s="20" t="s">
        <v>439</v>
      </c>
      <c r="G342" s="30">
        <v>59875334.0485994</v>
      </c>
      <c r="H342" s="13" t="s">
        <v>55</v>
      </c>
      <c r="I342" s="13" t="s">
        <v>55</v>
      </c>
      <c r="J342" s="13" t="s">
        <v>55</v>
      </c>
      <c r="K342" s="30">
        <v>58678006.013285898</v>
      </c>
      <c r="L342" s="13" t="s">
        <v>55</v>
      </c>
      <c r="M342" s="13" t="s">
        <v>55</v>
      </c>
      <c r="N342" s="13" t="s">
        <v>55</v>
      </c>
      <c r="O342" s="30">
        <v>50889289.281009696</v>
      </c>
      <c r="P342" s="13" t="s">
        <v>55</v>
      </c>
      <c r="Q342" s="13" t="s">
        <v>55</v>
      </c>
      <c r="R342" s="13" t="s">
        <v>55</v>
      </c>
      <c r="S342" s="30">
        <v>43012214.163638704</v>
      </c>
      <c r="T342" s="13" t="s">
        <v>55</v>
      </c>
      <c r="U342" s="13" t="s">
        <v>55</v>
      </c>
      <c r="V342" s="13" t="s">
        <v>55</v>
      </c>
      <c r="W342" s="30">
        <v>38797164.604446299</v>
      </c>
      <c r="X342" s="13" t="s">
        <v>55</v>
      </c>
      <c r="Y342" s="13" t="s">
        <v>55</v>
      </c>
      <c r="Z342" s="13" t="s">
        <v>55</v>
      </c>
      <c r="AA342" s="30">
        <v>41828470.653326601</v>
      </c>
      <c r="AB342" s="13" t="s">
        <v>55</v>
      </c>
      <c r="AC342" s="13" t="s">
        <v>55</v>
      </c>
      <c r="AD342" s="13" t="s">
        <v>55</v>
      </c>
      <c r="AE342" s="30">
        <v>32099626.7357364</v>
      </c>
      <c r="AF342" s="13" t="s">
        <v>55</v>
      </c>
      <c r="AG342" s="13" t="s">
        <v>55</v>
      </c>
      <c r="AH342" s="13" t="s">
        <v>55</v>
      </c>
      <c r="AI342" s="30">
        <v>26260886.801170502</v>
      </c>
      <c r="AJ342" s="13" t="s">
        <v>55</v>
      </c>
      <c r="AK342" s="13" t="s">
        <v>55</v>
      </c>
      <c r="AL342" s="13" t="s">
        <v>55</v>
      </c>
      <c r="AM342" s="30">
        <v>24810858.6704458</v>
      </c>
      <c r="AN342" s="13" t="s">
        <v>55</v>
      </c>
      <c r="AO342" s="13" t="s">
        <v>55</v>
      </c>
      <c r="AP342" s="13" t="s">
        <v>55</v>
      </c>
      <c r="AQ342" s="30">
        <v>21526607.8625702</v>
      </c>
      <c r="AR342" s="13" t="s">
        <v>55</v>
      </c>
      <c r="AS342" s="13" t="s">
        <v>55</v>
      </c>
      <c r="AT342" s="13" t="s">
        <v>55</v>
      </c>
      <c r="AU342" s="30">
        <v>18043740.817963101</v>
      </c>
      <c r="AV342" s="13" t="s">
        <v>55</v>
      </c>
      <c r="AW342" s="13" t="s">
        <v>55</v>
      </c>
      <c r="AX342" s="13" t="s">
        <v>55</v>
      </c>
      <c r="AY342" s="30">
        <v>14076799.961900501</v>
      </c>
      <c r="AZ342" s="13" t="s">
        <v>55</v>
      </c>
      <c r="BA342" s="13" t="s">
        <v>55</v>
      </c>
      <c r="BB342" s="13" t="s">
        <v>55</v>
      </c>
      <c r="BC342" s="30">
        <v>10763120.211960699</v>
      </c>
      <c r="BD342" s="13" t="s">
        <v>55</v>
      </c>
      <c r="BE342" s="13" t="s">
        <v>55</v>
      </c>
      <c r="BF342" s="33" t="s">
        <v>55</v>
      </c>
    </row>
    <row r="343" spans="1:58" s="1" customFormat="1" x14ac:dyDescent="0.2">
      <c r="A343" s="2" t="s">
        <v>395</v>
      </c>
      <c r="B343" s="3">
        <v>4805555</v>
      </c>
      <c r="C343" s="7" t="s">
        <v>445</v>
      </c>
      <c r="D343" s="7"/>
      <c r="E343" s="8" t="s">
        <v>434</v>
      </c>
      <c r="F343" s="8" t="s">
        <v>439</v>
      </c>
      <c r="G343" s="30">
        <v>7009469.3498811098</v>
      </c>
      <c r="H343" s="13" t="s">
        <v>55</v>
      </c>
      <c r="I343" s="13" t="s">
        <v>55</v>
      </c>
      <c r="J343" s="13" t="s">
        <v>55</v>
      </c>
      <c r="K343" s="31" t="s">
        <v>55</v>
      </c>
      <c r="L343" s="13" t="s">
        <v>55</v>
      </c>
      <c r="M343" s="13" t="s">
        <v>55</v>
      </c>
      <c r="N343" s="13" t="s">
        <v>55</v>
      </c>
      <c r="O343" s="1">
        <v>6989088.0503144646</v>
      </c>
      <c r="P343" s="13">
        <v>6601342.9934617402</v>
      </c>
      <c r="Q343" s="13" t="s">
        <v>55</v>
      </c>
      <c r="R343" s="13">
        <v>6169282.54730302</v>
      </c>
      <c r="S343" s="30">
        <v>6110850.2204541201</v>
      </c>
      <c r="T343" s="13">
        <v>5798285.6743144896</v>
      </c>
      <c r="U343" s="13" t="s">
        <v>55</v>
      </c>
      <c r="V343" s="30">
        <v>5943070.6486179996</v>
      </c>
      <c r="W343" s="30">
        <v>5943070.6486179996</v>
      </c>
      <c r="X343" s="13">
        <v>5660378.80883402</v>
      </c>
      <c r="Y343" s="13">
        <v>5750328.42855848</v>
      </c>
      <c r="Z343" s="13">
        <v>5874003.7938564997</v>
      </c>
      <c r="AA343" s="30">
        <v>5649993.6988027701</v>
      </c>
      <c r="AB343" s="13">
        <v>5405824.8027940001</v>
      </c>
      <c r="AC343" s="13">
        <v>5190631.6100007398</v>
      </c>
      <c r="AD343" s="13">
        <v>4960348.3850372899</v>
      </c>
      <c r="AE343" s="30">
        <v>4752319.1596517703</v>
      </c>
      <c r="AF343" s="13">
        <v>4676183.0584707698</v>
      </c>
      <c r="AG343" s="13" t="s">
        <v>55</v>
      </c>
      <c r="AH343" s="30">
        <v>4630060.0646850504</v>
      </c>
      <c r="AI343" s="30">
        <v>4630060.0646850504</v>
      </c>
      <c r="AJ343" s="13" t="s">
        <v>55</v>
      </c>
      <c r="AK343" s="13" t="s">
        <v>55</v>
      </c>
      <c r="AL343" s="30">
        <v>4468271.5472816303</v>
      </c>
      <c r="AM343" s="30">
        <v>4468271.5472816303</v>
      </c>
      <c r="AN343" s="13" t="s">
        <v>55</v>
      </c>
      <c r="AO343" s="13" t="s">
        <v>55</v>
      </c>
      <c r="AP343" s="30">
        <v>4102015.6921043899</v>
      </c>
      <c r="AQ343" s="30">
        <v>4102015.6921043899</v>
      </c>
      <c r="AR343" s="13" t="s">
        <v>55</v>
      </c>
      <c r="AS343" s="13" t="s">
        <v>55</v>
      </c>
      <c r="AT343" s="30">
        <v>3638879.2301523699</v>
      </c>
      <c r="AU343" s="30">
        <v>3638879.2301523699</v>
      </c>
      <c r="AV343" s="13" t="s">
        <v>55</v>
      </c>
      <c r="AW343" s="13" t="s">
        <v>55</v>
      </c>
      <c r="AX343" s="30">
        <v>3116648.3577540298</v>
      </c>
      <c r="AY343" s="30">
        <v>3116648.3577540298</v>
      </c>
      <c r="AZ343" s="13" t="s">
        <v>55</v>
      </c>
      <c r="BA343" s="13" t="s">
        <v>55</v>
      </c>
      <c r="BB343" s="30">
        <v>2058742.7706283201</v>
      </c>
      <c r="BC343" s="30">
        <v>2058742.7706283201</v>
      </c>
      <c r="BD343" s="13" t="s">
        <v>55</v>
      </c>
      <c r="BE343" s="13" t="s">
        <v>55</v>
      </c>
      <c r="BF343" s="33" t="s">
        <v>55</v>
      </c>
    </row>
    <row r="344" spans="1:58" s="1" customFormat="1" x14ac:dyDescent="0.2">
      <c r="A344" s="2" t="s">
        <v>396</v>
      </c>
      <c r="B344" s="3">
        <v>4549609</v>
      </c>
      <c r="C344" s="7" t="s">
        <v>436</v>
      </c>
      <c r="D344" s="7" t="s">
        <v>598</v>
      </c>
      <c r="E344" s="8" t="s">
        <v>434</v>
      </c>
      <c r="F344" s="8" t="s">
        <v>439</v>
      </c>
      <c r="G344" s="30">
        <v>30679609.261729401</v>
      </c>
      <c r="H344" s="13">
        <v>29549559.057110298</v>
      </c>
      <c r="I344" s="13">
        <v>31105639.544429999</v>
      </c>
      <c r="J344" s="13">
        <v>32821291.818482898</v>
      </c>
      <c r="K344" s="30">
        <v>31761776.752825599</v>
      </c>
      <c r="L344" s="13">
        <v>31553212.866985299</v>
      </c>
      <c r="M344" s="13">
        <v>30585138.529680502</v>
      </c>
      <c r="N344" s="13">
        <v>29166027.836278699</v>
      </c>
      <c r="O344" s="30">
        <v>27573796.985571198</v>
      </c>
      <c r="P344" s="13">
        <v>26180732.167049501</v>
      </c>
      <c r="Q344" s="13">
        <v>24588881.700947002</v>
      </c>
      <c r="R344" s="13">
        <v>23972932.928551301</v>
      </c>
      <c r="S344" s="30">
        <v>23253547.2288845</v>
      </c>
      <c r="T344" s="13">
        <v>22784995.5232233</v>
      </c>
      <c r="U344" s="13">
        <v>23425043.8302706</v>
      </c>
      <c r="V344" s="13">
        <v>23759917.456344198</v>
      </c>
      <c r="W344" s="30">
        <v>22448571.906305902</v>
      </c>
      <c r="X344" s="13">
        <v>21228901.2796809</v>
      </c>
      <c r="Y344" s="13">
        <v>21140699.308094401</v>
      </c>
      <c r="Z344" s="13">
        <v>22361804.632330701</v>
      </c>
      <c r="AA344" s="30">
        <v>21074417.1392565</v>
      </c>
      <c r="AB344" s="13">
        <v>19597007.587161999</v>
      </c>
      <c r="AC344" s="13">
        <v>18573224.869090602</v>
      </c>
      <c r="AD344" s="13">
        <v>18824171.914449099</v>
      </c>
      <c r="AE344" s="30">
        <v>17934047.917116299</v>
      </c>
      <c r="AF344" s="13" t="s">
        <v>55</v>
      </c>
      <c r="AG344" s="13" t="s">
        <v>55</v>
      </c>
      <c r="AH344" s="13" t="s">
        <v>55</v>
      </c>
      <c r="AI344" s="30">
        <v>17786946.711843502</v>
      </c>
      <c r="AJ344" s="13" t="s">
        <v>55</v>
      </c>
      <c r="AK344" s="13" t="s">
        <v>55</v>
      </c>
      <c r="AL344" s="13" t="s">
        <v>55</v>
      </c>
      <c r="AM344" s="30">
        <v>16822837.863952599</v>
      </c>
      <c r="AN344" s="13" t="s">
        <v>55</v>
      </c>
      <c r="AO344" s="13" t="s">
        <v>55</v>
      </c>
      <c r="AP344" s="13" t="s">
        <v>55</v>
      </c>
      <c r="AQ344" s="30">
        <v>13836539.478031101</v>
      </c>
      <c r="AR344" s="13" t="s">
        <v>55</v>
      </c>
      <c r="AS344" s="13" t="s">
        <v>55</v>
      </c>
      <c r="AT344" s="13" t="s">
        <v>55</v>
      </c>
      <c r="AU344" s="30">
        <v>11703720.609462701</v>
      </c>
      <c r="AV344" s="13" t="s">
        <v>55</v>
      </c>
      <c r="AW344" s="13" t="s">
        <v>55</v>
      </c>
      <c r="AX344" s="13" t="s">
        <v>55</v>
      </c>
      <c r="AY344" s="30">
        <v>9515569.5077230502</v>
      </c>
      <c r="AZ344" s="13" t="s">
        <v>55</v>
      </c>
      <c r="BA344" s="13" t="s">
        <v>55</v>
      </c>
      <c r="BB344" s="13" t="s">
        <v>55</v>
      </c>
      <c r="BC344" s="30">
        <v>6914188.7963664103</v>
      </c>
      <c r="BD344" s="13" t="s">
        <v>55</v>
      </c>
      <c r="BE344" s="13" t="s">
        <v>55</v>
      </c>
      <c r="BF344" s="33" t="s">
        <v>55</v>
      </c>
    </row>
    <row r="345" spans="1:58" s="1" customFormat="1" x14ac:dyDescent="0.2">
      <c r="A345" s="2" t="s">
        <v>397</v>
      </c>
      <c r="B345" s="3">
        <v>4328368</v>
      </c>
      <c r="C345" s="7" t="s">
        <v>436</v>
      </c>
      <c r="D345" s="7" t="s">
        <v>599</v>
      </c>
      <c r="E345" s="8" t="s">
        <v>443</v>
      </c>
      <c r="F345" s="8" t="s">
        <v>439</v>
      </c>
      <c r="G345" s="30">
        <v>53820103.665255502</v>
      </c>
      <c r="H345" s="13">
        <v>51122645.235652097</v>
      </c>
      <c r="I345" s="13">
        <v>52499858.343409002</v>
      </c>
      <c r="J345" s="13">
        <v>54229926.6549946</v>
      </c>
      <c r="K345" s="30">
        <v>51867672.134244204</v>
      </c>
      <c r="L345" s="13">
        <v>49618221.246353403</v>
      </c>
      <c r="M345" s="13">
        <v>47609501.169255503</v>
      </c>
      <c r="N345" s="13">
        <v>43734668.070689499</v>
      </c>
      <c r="O345" s="30">
        <v>43677094.629782803</v>
      </c>
      <c r="P345" s="13">
        <v>39942522.383224398</v>
      </c>
      <c r="Q345" s="13">
        <v>37640835.610039197</v>
      </c>
      <c r="R345" s="13">
        <v>35303743.998870403</v>
      </c>
      <c r="S345" s="30">
        <v>35454703.643596798</v>
      </c>
      <c r="T345" s="13" t="s">
        <v>55</v>
      </c>
      <c r="U345" s="13">
        <v>34951145.8485016</v>
      </c>
      <c r="V345" s="13" t="s">
        <v>55</v>
      </c>
      <c r="W345" s="30">
        <v>33792462.887302399</v>
      </c>
      <c r="X345" s="13" t="s">
        <v>55</v>
      </c>
      <c r="Y345" s="13" t="s">
        <v>55</v>
      </c>
      <c r="Z345" s="13" t="s">
        <v>55</v>
      </c>
      <c r="AA345" s="30">
        <v>32705810.7796579</v>
      </c>
      <c r="AB345" s="13" t="s">
        <v>55</v>
      </c>
      <c r="AC345" s="13" t="s">
        <v>55</v>
      </c>
      <c r="AD345" s="13" t="s">
        <v>55</v>
      </c>
      <c r="AE345" s="30">
        <v>27192187.927189</v>
      </c>
      <c r="AF345" s="13">
        <v>27034326.8365817</v>
      </c>
      <c r="AG345" s="13">
        <v>25589752.733617101</v>
      </c>
      <c r="AH345" s="13">
        <v>26543262.976690799</v>
      </c>
      <c r="AI345" s="30">
        <v>24691227.4757431</v>
      </c>
      <c r="AJ345" s="13" t="s">
        <v>55</v>
      </c>
      <c r="AK345" s="13">
        <v>19921012.482662998</v>
      </c>
      <c r="AL345" s="13" t="s">
        <v>55</v>
      </c>
      <c r="AM345" s="30">
        <v>19181400.251223899</v>
      </c>
      <c r="AN345" s="13" t="s">
        <v>55</v>
      </c>
      <c r="AO345" s="13" t="s">
        <v>55</v>
      </c>
      <c r="AP345" s="13" t="s">
        <v>55</v>
      </c>
      <c r="AQ345" s="30">
        <v>17468837.628014501</v>
      </c>
      <c r="AR345" s="13" t="s">
        <v>55</v>
      </c>
      <c r="AS345" s="13">
        <v>10871945.8825828</v>
      </c>
      <c r="AT345" s="13" t="s">
        <v>55</v>
      </c>
      <c r="AU345" s="30">
        <v>14614381.5557338</v>
      </c>
      <c r="AV345" s="13" t="s">
        <v>55</v>
      </c>
      <c r="AW345" s="13" t="s">
        <v>55</v>
      </c>
      <c r="AX345" s="13" t="s">
        <v>55</v>
      </c>
      <c r="AY345" s="30">
        <v>11125241.5347737</v>
      </c>
      <c r="AZ345" s="13" t="s">
        <v>55</v>
      </c>
      <c r="BA345" s="13" t="s">
        <v>55</v>
      </c>
      <c r="BB345" s="13" t="s">
        <v>55</v>
      </c>
      <c r="BC345" s="30">
        <v>8008466.6161998697</v>
      </c>
      <c r="BD345" s="13" t="s">
        <v>55</v>
      </c>
      <c r="BE345" s="13" t="s">
        <v>55</v>
      </c>
      <c r="BF345" s="33" t="s">
        <v>55</v>
      </c>
    </row>
    <row r="346" spans="1:58" s="1" customFormat="1" x14ac:dyDescent="0.2">
      <c r="A346" s="2" t="s">
        <v>398</v>
      </c>
      <c r="B346" s="3">
        <v>4306580</v>
      </c>
      <c r="C346" s="7" t="s">
        <v>445</v>
      </c>
      <c r="D346" s="7"/>
      <c r="E346" s="8" t="s">
        <v>434</v>
      </c>
      <c r="F346" s="8" t="s">
        <v>439</v>
      </c>
      <c r="G346" s="30">
        <v>157761792.321522</v>
      </c>
      <c r="H346" s="13">
        <v>146895814.90800199</v>
      </c>
      <c r="I346" s="13">
        <v>157587359.87342</v>
      </c>
      <c r="J346" s="13">
        <v>162772743.576397</v>
      </c>
      <c r="K346" s="30">
        <v>158544362.308346</v>
      </c>
      <c r="L346" s="13">
        <v>153698558.59350801</v>
      </c>
      <c r="M346" s="13">
        <v>151524296.97542199</v>
      </c>
      <c r="N346" s="13">
        <v>145807363.947135</v>
      </c>
      <c r="O346" s="30">
        <v>145536012.77456099</v>
      </c>
      <c r="P346" s="13">
        <v>138151108.116864</v>
      </c>
      <c r="Q346" s="13">
        <v>130115383.97293399</v>
      </c>
      <c r="R346" s="13">
        <v>127041655.74696399</v>
      </c>
      <c r="S346" s="30">
        <v>131486129.05542199</v>
      </c>
      <c r="T346" s="13">
        <v>123379580.022384</v>
      </c>
      <c r="U346" s="13" t="s">
        <v>55</v>
      </c>
      <c r="V346" s="13" t="s">
        <v>55</v>
      </c>
      <c r="W346" s="30">
        <v>117205553.019178</v>
      </c>
      <c r="X346" s="13">
        <v>118816034.881859</v>
      </c>
      <c r="Y346" s="13">
        <v>115413977.09762201</v>
      </c>
      <c r="Z346" s="13">
        <v>109634581.799053</v>
      </c>
      <c r="AA346" s="30">
        <v>109496798.530745</v>
      </c>
      <c r="AB346" s="13">
        <v>102043630.246282</v>
      </c>
      <c r="AC346" s="13">
        <v>96017471.642451495</v>
      </c>
      <c r="AD346" s="13">
        <v>96515931.251632407</v>
      </c>
      <c r="AE346" s="30">
        <v>81088865.529894203</v>
      </c>
      <c r="AF346" s="13">
        <v>78658072.113942996</v>
      </c>
      <c r="AG346" s="13" t="s">
        <v>55</v>
      </c>
      <c r="AH346" s="13" t="s">
        <v>55</v>
      </c>
      <c r="AI346" s="30">
        <v>70723038.657015204</v>
      </c>
      <c r="AJ346" s="13" t="s">
        <v>55</v>
      </c>
      <c r="AK346" s="13" t="s">
        <v>55</v>
      </c>
      <c r="AL346" s="13" t="s">
        <v>55</v>
      </c>
      <c r="AM346" s="30">
        <v>56193779.631538302</v>
      </c>
      <c r="AN346" s="13" t="s">
        <v>55</v>
      </c>
      <c r="AO346" s="13" t="s">
        <v>55</v>
      </c>
      <c r="AP346" s="13" t="s">
        <v>55</v>
      </c>
      <c r="AQ346" s="30">
        <v>43133981.004294701</v>
      </c>
      <c r="AR346" s="13" t="s">
        <v>55</v>
      </c>
      <c r="AS346" s="13" t="s">
        <v>55</v>
      </c>
      <c r="AT346" s="13" t="s">
        <v>55</v>
      </c>
      <c r="AU346" s="30">
        <v>33129842.341619901</v>
      </c>
      <c r="AV346" s="13" t="s">
        <v>55</v>
      </c>
      <c r="AW346" s="13" t="s">
        <v>55</v>
      </c>
      <c r="AX346" s="13" t="s">
        <v>55</v>
      </c>
      <c r="AY346" s="30">
        <v>16683742.4793231</v>
      </c>
      <c r="AZ346" s="13" t="s">
        <v>55</v>
      </c>
      <c r="BA346" s="13" t="s">
        <v>55</v>
      </c>
      <c r="BB346" s="13" t="s">
        <v>55</v>
      </c>
      <c r="BC346" s="30">
        <v>10734555.034065099</v>
      </c>
      <c r="BD346" s="13" t="s">
        <v>55</v>
      </c>
      <c r="BE346" s="13" t="s">
        <v>55</v>
      </c>
      <c r="BF346" s="14">
        <v>6868630.0778040001</v>
      </c>
    </row>
    <row r="347" spans="1:58" s="1" customFormat="1" x14ac:dyDescent="0.2">
      <c r="A347" s="2" t="s">
        <v>399</v>
      </c>
      <c r="B347" s="3">
        <v>6976409</v>
      </c>
      <c r="C347" s="11" t="s">
        <v>445</v>
      </c>
      <c r="D347" s="11"/>
      <c r="E347" s="12" t="s">
        <v>443</v>
      </c>
      <c r="F347" s="12" t="s">
        <v>439</v>
      </c>
      <c r="G347" s="30">
        <v>19306732.297164101</v>
      </c>
      <c r="H347" s="13">
        <v>18998211.630097099</v>
      </c>
      <c r="I347" s="13">
        <v>20749335.0051498</v>
      </c>
      <c r="J347" s="13">
        <v>21470637.076294601</v>
      </c>
      <c r="K347" s="30">
        <v>20964012.687718399</v>
      </c>
      <c r="L347" s="13">
        <v>20459709.980758499</v>
      </c>
      <c r="M347" s="13" t="s">
        <v>55</v>
      </c>
      <c r="N347" s="13">
        <v>20176575.863016199</v>
      </c>
      <c r="O347" s="30">
        <v>20055311.552246999</v>
      </c>
      <c r="P347" s="13">
        <v>18895205.572244801</v>
      </c>
      <c r="Q347" s="13">
        <v>18463017.2840904</v>
      </c>
      <c r="R347" s="13">
        <v>18212608.726348501</v>
      </c>
      <c r="S347" s="30">
        <v>18303212.8854357</v>
      </c>
      <c r="T347" s="13">
        <v>18357320.5092334</v>
      </c>
      <c r="U347" s="13">
        <v>19409626.787430499</v>
      </c>
      <c r="V347" s="13">
        <v>19264394.6301925</v>
      </c>
      <c r="W347" s="30">
        <v>19082413.742966399</v>
      </c>
      <c r="X347" s="13" t="s">
        <v>55</v>
      </c>
      <c r="Y347" s="13" t="s">
        <v>55</v>
      </c>
      <c r="Z347" s="13" t="s">
        <v>55</v>
      </c>
      <c r="AA347" s="30">
        <v>19593993.7295403</v>
      </c>
      <c r="AB347" s="13" t="s">
        <v>55</v>
      </c>
      <c r="AC347" s="13" t="s">
        <v>55</v>
      </c>
      <c r="AD347" s="13" t="s">
        <v>55</v>
      </c>
      <c r="AE347" s="30">
        <v>16518818.476149401</v>
      </c>
      <c r="AF347" s="13" t="s">
        <v>55</v>
      </c>
      <c r="AG347" s="13" t="s">
        <v>55</v>
      </c>
      <c r="AH347" s="13" t="s">
        <v>55</v>
      </c>
      <c r="AI347" s="30">
        <v>14188710.6114277</v>
      </c>
      <c r="AJ347" s="13" t="s">
        <v>55</v>
      </c>
      <c r="AK347" s="13" t="s">
        <v>55</v>
      </c>
      <c r="AL347" s="13" t="s">
        <v>55</v>
      </c>
      <c r="AM347" s="30">
        <v>10051751.964699799</v>
      </c>
      <c r="AN347" s="13" t="s">
        <v>55</v>
      </c>
      <c r="AO347" s="13" t="s">
        <v>55</v>
      </c>
      <c r="AP347" s="13" t="s">
        <v>55</v>
      </c>
      <c r="AQ347" s="30">
        <v>6344214.2385199899</v>
      </c>
      <c r="AR347" s="13" t="s">
        <v>55</v>
      </c>
      <c r="AS347" s="13" t="s">
        <v>55</v>
      </c>
      <c r="AT347" s="13" t="s">
        <v>55</v>
      </c>
      <c r="AU347" s="30">
        <v>3892995.1884522899</v>
      </c>
      <c r="AV347" s="13" t="s">
        <v>55</v>
      </c>
      <c r="AW347" s="13" t="s">
        <v>55</v>
      </c>
      <c r="AX347" s="13" t="s">
        <v>55</v>
      </c>
      <c r="AY347" s="30">
        <v>3455238.04232215</v>
      </c>
      <c r="AZ347" s="13" t="s">
        <v>55</v>
      </c>
      <c r="BA347" s="13" t="s">
        <v>55</v>
      </c>
      <c r="BB347" s="13" t="s">
        <v>55</v>
      </c>
      <c r="BC347" s="30">
        <v>2505197.4261922901</v>
      </c>
      <c r="BD347" s="13" t="s">
        <v>55</v>
      </c>
      <c r="BE347" s="13" t="s">
        <v>55</v>
      </c>
      <c r="BF347" s="33" t="s">
        <v>55</v>
      </c>
    </row>
    <row r="348" spans="1:58" x14ac:dyDescent="0.2">
      <c r="A348" s="39" t="s">
        <v>400</v>
      </c>
      <c r="B348" s="18">
        <v>7364590</v>
      </c>
      <c r="C348" s="19" t="s">
        <v>446</v>
      </c>
      <c r="D348" s="19"/>
      <c r="E348" s="20" t="s">
        <v>434</v>
      </c>
      <c r="F348" s="20" t="s">
        <v>439</v>
      </c>
      <c r="G348" s="31" t="s">
        <v>55</v>
      </c>
      <c r="H348" s="13" t="s">
        <v>55</v>
      </c>
      <c r="I348" s="13" t="s">
        <v>55</v>
      </c>
      <c r="J348" s="30">
        <v>7061998.2369423499</v>
      </c>
      <c r="K348" s="30">
        <v>7061998.2369423499</v>
      </c>
      <c r="L348" s="13" t="s">
        <v>55</v>
      </c>
      <c r="M348" s="13" t="s">
        <v>55</v>
      </c>
      <c r="N348" s="30">
        <v>6950676.2552461503</v>
      </c>
      <c r="O348" s="30">
        <v>6950676.2552461503</v>
      </c>
      <c r="P348" s="13" t="s">
        <v>55</v>
      </c>
      <c r="Q348" s="13" t="s">
        <v>55</v>
      </c>
      <c r="R348" s="30">
        <v>5084188.9155380698</v>
      </c>
      <c r="S348" s="30">
        <v>5084188.9155380698</v>
      </c>
      <c r="T348" s="13" t="s">
        <v>55</v>
      </c>
      <c r="U348" s="13" t="s">
        <v>55</v>
      </c>
      <c r="V348" s="30">
        <v>4627661.4275121</v>
      </c>
      <c r="W348" s="30">
        <v>4627661.4275121</v>
      </c>
      <c r="X348" s="13" t="s">
        <v>55</v>
      </c>
      <c r="Y348" s="13" t="s">
        <v>55</v>
      </c>
      <c r="Z348" s="30">
        <v>6421476.4780918099</v>
      </c>
      <c r="AA348" s="30">
        <v>6421476.4780918099</v>
      </c>
      <c r="AB348" s="13" t="s">
        <v>55</v>
      </c>
      <c r="AC348" s="13" t="s">
        <v>55</v>
      </c>
      <c r="AD348" s="13" t="s">
        <v>55</v>
      </c>
      <c r="AE348" s="31" t="s">
        <v>55</v>
      </c>
      <c r="AF348" s="13" t="s">
        <v>55</v>
      </c>
      <c r="AG348" s="13" t="s">
        <v>55</v>
      </c>
      <c r="AH348" s="13" t="s">
        <v>55</v>
      </c>
      <c r="AI348" s="31" t="s">
        <v>55</v>
      </c>
      <c r="AJ348" s="13" t="s">
        <v>55</v>
      </c>
      <c r="AK348" s="13" t="s">
        <v>55</v>
      </c>
      <c r="AL348" s="13" t="s">
        <v>55</v>
      </c>
      <c r="AM348" s="31" t="s">
        <v>55</v>
      </c>
      <c r="AN348" s="13" t="s">
        <v>55</v>
      </c>
      <c r="AO348" s="13" t="s">
        <v>55</v>
      </c>
      <c r="AP348" s="13" t="s">
        <v>55</v>
      </c>
      <c r="AQ348" s="31" t="s">
        <v>55</v>
      </c>
      <c r="AR348" s="13" t="s">
        <v>55</v>
      </c>
      <c r="AS348" s="13" t="s">
        <v>55</v>
      </c>
      <c r="AT348" s="13" t="s">
        <v>55</v>
      </c>
      <c r="AU348" s="31" t="s">
        <v>55</v>
      </c>
      <c r="AV348" s="13" t="s">
        <v>55</v>
      </c>
      <c r="AW348" s="13" t="s">
        <v>55</v>
      </c>
      <c r="AX348" s="13" t="s">
        <v>55</v>
      </c>
      <c r="AY348" s="31" t="s">
        <v>55</v>
      </c>
      <c r="AZ348" s="13" t="s">
        <v>55</v>
      </c>
      <c r="BA348" s="13" t="s">
        <v>55</v>
      </c>
      <c r="BB348" s="13" t="s">
        <v>55</v>
      </c>
      <c r="BC348" s="31" t="s">
        <v>55</v>
      </c>
      <c r="BD348" s="13" t="s">
        <v>55</v>
      </c>
      <c r="BE348" s="13" t="s">
        <v>55</v>
      </c>
      <c r="BF348" s="33" t="s">
        <v>55</v>
      </c>
    </row>
    <row r="349" spans="1:58" s="28" customFormat="1" x14ac:dyDescent="0.2">
      <c r="A349" s="40" t="s">
        <v>401</v>
      </c>
      <c r="B349" s="26">
        <v>7341056</v>
      </c>
      <c r="C349" s="11" t="s">
        <v>529</v>
      </c>
      <c r="D349" s="11"/>
      <c r="E349" s="12" t="s">
        <v>434</v>
      </c>
      <c r="F349" s="12" t="s">
        <v>439</v>
      </c>
      <c r="G349" s="32">
        <v>19109092.675288498</v>
      </c>
      <c r="H349" s="27" t="s">
        <v>55</v>
      </c>
      <c r="I349" s="27" t="s">
        <v>55</v>
      </c>
      <c r="J349" s="27">
        <v>20195893.4683512</v>
      </c>
      <c r="K349" s="32">
        <v>19620108.931775998</v>
      </c>
      <c r="L349" s="27" t="s">
        <v>55</v>
      </c>
      <c r="M349" s="27" t="s">
        <v>55</v>
      </c>
      <c r="N349" s="27">
        <v>18202951.958001401</v>
      </c>
      <c r="O349" s="32">
        <v>17890879.8210949</v>
      </c>
      <c r="P349" s="27">
        <v>16802341.255816702</v>
      </c>
      <c r="Q349" s="27">
        <v>15668135.554832</v>
      </c>
      <c r="R349" s="27">
        <v>14543890.9912454</v>
      </c>
      <c r="S349" s="32">
        <v>15090749.2567752</v>
      </c>
      <c r="T349" s="27">
        <v>14913248.181309501</v>
      </c>
      <c r="U349" s="27" t="s">
        <v>55</v>
      </c>
      <c r="V349" s="27" t="s">
        <v>55</v>
      </c>
      <c r="W349" s="32">
        <v>14960821.786353</v>
      </c>
      <c r="X349" s="27" t="s">
        <v>55</v>
      </c>
      <c r="Y349" s="27" t="s">
        <v>55</v>
      </c>
      <c r="Z349" s="27" t="s">
        <v>55</v>
      </c>
      <c r="AA349" s="32">
        <v>14344790.2930825</v>
      </c>
      <c r="AB349" s="27" t="s">
        <v>55</v>
      </c>
      <c r="AC349" s="27" t="s">
        <v>55</v>
      </c>
      <c r="AD349" s="27" t="s">
        <v>55</v>
      </c>
      <c r="AE349" s="32">
        <v>13851599.5395352</v>
      </c>
      <c r="AF349" s="27" t="s">
        <v>55</v>
      </c>
      <c r="AG349" s="27" t="s">
        <v>55</v>
      </c>
      <c r="AH349" s="27" t="s">
        <v>55</v>
      </c>
      <c r="AI349" s="32">
        <v>7974470.1986755002</v>
      </c>
      <c r="AJ349" s="27" t="s">
        <v>55</v>
      </c>
      <c r="AK349" s="27" t="s">
        <v>55</v>
      </c>
      <c r="AL349" s="27" t="s">
        <v>55</v>
      </c>
      <c r="AM349" s="32">
        <v>6297947.0497294497</v>
      </c>
      <c r="AN349" s="27" t="s">
        <v>55</v>
      </c>
      <c r="AO349" s="27" t="s">
        <v>55</v>
      </c>
      <c r="AP349" s="27" t="s">
        <v>55</v>
      </c>
      <c r="AQ349" s="32">
        <v>5340513.3795837499</v>
      </c>
      <c r="AR349" s="27" t="s">
        <v>55</v>
      </c>
      <c r="AS349" s="27" t="s">
        <v>55</v>
      </c>
      <c r="AT349" s="27" t="s">
        <v>55</v>
      </c>
      <c r="AU349" s="34" t="s">
        <v>55</v>
      </c>
      <c r="AV349" s="27" t="s">
        <v>55</v>
      </c>
      <c r="AW349" s="27" t="s">
        <v>55</v>
      </c>
      <c r="AX349" s="27" t="s">
        <v>55</v>
      </c>
      <c r="AY349" s="34" t="s">
        <v>55</v>
      </c>
      <c r="AZ349" s="27" t="s">
        <v>55</v>
      </c>
      <c r="BA349" s="27" t="s">
        <v>55</v>
      </c>
      <c r="BB349" s="27" t="s">
        <v>55</v>
      </c>
      <c r="BC349" s="34" t="s">
        <v>55</v>
      </c>
      <c r="BD349" s="27" t="s">
        <v>55</v>
      </c>
      <c r="BE349" s="27" t="s">
        <v>55</v>
      </c>
      <c r="BF349" s="33" t="s">
        <v>55</v>
      </c>
    </row>
    <row r="350" spans="1:58" s="1" customFormat="1" x14ac:dyDescent="0.2">
      <c r="A350" s="2" t="s">
        <v>402</v>
      </c>
      <c r="B350" s="3">
        <v>4309122</v>
      </c>
      <c r="C350" s="7" t="s">
        <v>445</v>
      </c>
      <c r="D350" s="7"/>
      <c r="E350" s="8" t="s">
        <v>450</v>
      </c>
      <c r="F350" s="8" t="s">
        <v>439</v>
      </c>
      <c r="G350" s="30">
        <v>18071911.935278099</v>
      </c>
      <c r="H350" s="13">
        <v>16073683.2857765</v>
      </c>
      <c r="I350" s="13" t="s">
        <v>55</v>
      </c>
      <c r="J350" s="13" t="s">
        <v>55</v>
      </c>
      <c r="K350" s="30">
        <v>19357547.460882202</v>
      </c>
      <c r="L350" s="13" t="s">
        <v>55</v>
      </c>
      <c r="M350" s="13" t="s">
        <v>55</v>
      </c>
      <c r="N350" s="13" t="s">
        <v>55</v>
      </c>
      <c r="O350" s="30">
        <v>17833389.241184901</v>
      </c>
      <c r="P350" s="13" t="s">
        <v>55</v>
      </c>
      <c r="Q350" s="13" t="s">
        <v>55</v>
      </c>
      <c r="R350" s="13" t="s">
        <v>55</v>
      </c>
      <c r="S350" s="30">
        <v>14913285.2690689</v>
      </c>
      <c r="T350" s="13" t="s">
        <v>55</v>
      </c>
      <c r="U350" s="13" t="s">
        <v>55</v>
      </c>
      <c r="V350" s="13" t="s">
        <v>55</v>
      </c>
      <c r="W350" s="30">
        <v>12529216.1623799</v>
      </c>
      <c r="X350" s="13" t="s">
        <v>55</v>
      </c>
      <c r="Y350" s="13" t="s">
        <v>55</v>
      </c>
      <c r="Z350" s="13" t="s">
        <v>55</v>
      </c>
      <c r="AA350" s="30">
        <v>13406107.7043663</v>
      </c>
      <c r="AB350" s="13" t="s">
        <v>55</v>
      </c>
      <c r="AC350" s="13" t="s">
        <v>55</v>
      </c>
      <c r="AD350" s="13" t="s">
        <v>55</v>
      </c>
      <c r="AE350" s="30">
        <v>10112027.340096399</v>
      </c>
      <c r="AF350" s="13" t="s">
        <v>55</v>
      </c>
      <c r="AG350" s="13" t="s">
        <v>55</v>
      </c>
      <c r="AH350" s="13" t="s">
        <v>55</v>
      </c>
      <c r="AI350" s="30">
        <v>8219459.4178345902</v>
      </c>
      <c r="AJ350" s="13" t="s">
        <v>55</v>
      </c>
      <c r="AK350" s="13" t="s">
        <v>55</v>
      </c>
      <c r="AL350" s="13" t="s">
        <v>55</v>
      </c>
      <c r="AM350" s="30">
        <v>7696879.3481061598</v>
      </c>
      <c r="AN350" s="13" t="s">
        <v>55</v>
      </c>
      <c r="AO350" s="13" t="s">
        <v>55</v>
      </c>
      <c r="AP350" s="13" t="s">
        <v>55</v>
      </c>
      <c r="AQ350" s="30">
        <v>6920470.2675916702</v>
      </c>
      <c r="AR350" s="13" t="s">
        <v>55</v>
      </c>
      <c r="AS350" s="13" t="s">
        <v>55</v>
      </c>
      <c r="AT350" s="13" t="s">
        <v>55</v>
      </c>
      <c r="AU350" s="30">
        <v>6028085.0040096203</v>
      </c>
      <c r="AV350" s="13" t="s">
        <v>55</v>
      </c>
      <c r="AW350" s="13" t="s">
        <v>55</v>
      </c>
      <c r="AX350" s="13" t="s">
        <v>55</v>
      </c>
      <c r="AY350" s="30">
        <v>5526325.1472385703</v>
      </c>
      <c r="AZ350" s="13" t="s">
        <v>55</v>
      </c>
      <c r="BA350" s="13" t="s">
        <v>55</v>
      </c>
      <c r="BB350" s="13" t="s">
        <v>55</v>
      </c>
      <c r="BC350" s="30">
        <v>4408753.3686601203</v>
      </c>
      <c r="BD350" s="13" t="s">
        <v>55</v>
      </c>
      <c r="BE350" s="13" t="s">
        <v>55</v>
      </c>
      <c r="BF350" s="14">
        <v>3827528.4693800001</v>
      </c>
    </row>
    <row r="351" spans="1:58" s="1" customFormat="1" x14ac:dyDescent="0.2">
      <c r="A351" s="2" t="s">
        <v>403</v>
      </c>
      <c r="B351" s="3">
        <v>4675174</v>
      </c>
      <c r="C351" s="7" t="s">
        <v>600</v>
      </c>
      <c r="D351" s="7"/>
      <c r="E351" s="8" t="s">
        <v>443</v>
      </c>
      <c r="F351" s="8" t="s">
        <v>439</v>
      </c>
      <c r="G351" s="30">
        <v>11458608.565794799</v>
      </c>
      <c r="H351" s="13" t="s">
        <v>55</v>
      </c>
      <c r="I351" s="13" t="s">
        <v>55</v>
      </c>
      <c r="J351" s="13" t="s">
        <v>55</v>
      </c>
      <c r="K351" s="30">
        <v>10588571.451059399</v>
      </c>
      <c r="L351" s="13" t="s">
        <v>55</v>
      </c>
      <c r="M351" s="13" t="s">
        <v>55</v>
      </c>
      <c r="N351" s="13" t="s">
        <v>55</v>
      </c>
      <c r="O351" s="30">
        <v>8640503.0174922608</v>
      </c>
      <c r="P351" s="13" t="s">
        <v>55</v>
      </c>
      <c r="Q351" s="13" t="s">
        <v>55</v>
      </c>
      <c r="R351" s="13" t="s">
        <v>55</v>
      </c>
      <c r="S351" s="30">
        <v>6583820.2473107502</v>
      </c>
      <c r="T351" s="13" t="s">
        <v>55</v>
      </c>
      <c r="U351" s="13" t="s">
        <v>55</v>
      </c>
      <c r="V351" s="13" t="s">
        <v>55</v>
      </c>
      <c r="W351" s="30">
        <v>6654160.9840499004</v>
      </c>
      <c r="X351" s="13" t="s">
        <v>55</v>
      </c>
      <c r="Y351" s="13" t="s">
        <v>55</v>
      </c>
      <c r="Z351" s="13" t="s">
        <v>55</v>
      </c>
      <c r="AA351" s="30">
        <v>7029151.33631487</v>
      </c>
      <c r="AB351" s="13" t="s">
        <v>55</v>
      </c>
      <c r="AC351" s="13" t="s">
        <v>55</v>
      </c>
      <c r="AD351" s="13" t="s">
        <v>55</v>
      </c>
      <c r="AE351" s="30">
        <v>5930485.6464493899</v>
      </c>
      <c r="AF351" s="13" t="s">
        <v>55</v>
      </c>
      <c r="AG351" s="13" t="s">
        <v>55</v>
      </c>
      <c r="AH351" s="13" t="s">
        <v>55</v>
      </c>
      <c r="AI351" s="30">
        <v>4500932.2347143097</v>
      </c>
      <c r="AJ351" s="13" t="s">
        <v>55</v>
      </c>
      <c r="AK351" s="13" t="s">
        <v>55</v>
      </c>
      <c r="AL351" s="13" t="s">
        <v>55</v>
      </c>
      <c r="AM351" s="30">
        <v>3406772.25586189</v>
      </c>
      <c r="AN351" s="13" t="s">
        <v>55</v>
      </c>
      <c r="AO351" s="13" t="s">
        <v>55</v>
      </c>
      <c r="AP351" s="13" t="s">
        <v>55</v>
      </c>
      <c r="AQ351" s="30">
        <v>3248745.1271886402</v>
      </c>
      <c r="AR351" s="13" t="s">
        <v>55</v>
      </c>
      <c r="AS351" s="13" t="s">
        <v>55</v>
      </c>
      <c r="AT351" s="13" t="s">
        <v>55</v>
      </c>
      <c r="AU351" s="31" t="s">
        <v>55</v>
      </c>
      <c r="AV351" s="13" t="s">
        <v>55</v>
      </c>
      <c r="AW351" s="13" t="s">
        <v>55</v>
      </c>
      <c r="AX351" s="13" t="s">
        <v>55</v>
      </c>
      <c r="AY351" s="31" t="s">
        <v>55</v>
      </c>
      <c r="AZ351" s="13" t="s">
        <v>55</v>
      </c>
      <c r="BA351" s="13" t="s">
        <v>55</v>
      </c>
      <c r="BB351" s="13" t="s">
        <v>55</v>
      </c>
      <c r="BC351" s="31" t="s">
        <v>55</v>
      </c>
      <c r="BD351" s="13" t="s">
        <v>55</v>
      </c>
      <c r="BE351" s="13" t="s">
        <v>55</v>
      </c>
      <c r="BF351" s="33" t="s">
        <v>55</v>
      </c>
    </row>
    <row r="352" spans="1:58" s="1" customFormat="1" ht="12.75" x14ac:dyDescent="0.2">
      <c r="A352" s="2" t="s">
        <v>404</v>
      </c>
      <c r="B352" s="3">
        <v>4544870</v>
      </c>
      <c r="C352" s="2" t="s">
        <v>432</v>
      </c>
      <c r="D352" s="2" t="s">
        <v>601</v>
      </c>
      <c r="E352" s="4" t="s">
        <v>434</v>
      </c>
      <c r="F352" s="4" t="s">
        <v>435</v>
      </c>
      <c r="G352" s="30">
        <v>5753648.4370469199</v>
      </c>
      <c r="H352" s="13" t="s">
        <v>55</v>
      </c>
      <c r="I352" s="13" t="s">
        <v>55</v>
      </c>
      <c r="J352" s="13" t="s">
        <v>55</v>
      </c>
      <c r="K352" s="30">
        <v>6804003.8724301904</v>
      </c>
      <c r="L352" s="13" t="s">
        <v>55</v>
      </c>
      <c r="M352" s="13" t="s">
        <v>55</v>
      </c>
      <c r="N352" s="13" t="s">
        <v>55</v>
      </c>
      <c r="O352" s="30">
        <v>6964201.3601690996</v>
      </c>
      <c r="P352" s="13" t="s">
        <v>55</v>
      </c>
      <c r="Q352" s="13" t="s">
        <v>55</v>
      </c>
      <c r="R352" s="13" t="s">
        <v>55</v>
      </c>
      <c r="S352" s="30">
        <v>6301033.0465754196</v>
      </c>
      <c r="T352" s="13" t="s">
        <v>55</v>
      </c>
      <c r="U352" s="13" t="s">
        <v>55</v>
      </c>
      <c r="V352" s="13" t="s">
        <v>55</v>
      </c>
      <c r="W352" s="30">
        <v>6264646.9023074601</v>
      </c>
      <c r="X352" s="13" t="s">
        <v>55</v>
      </c>
      <c r="Y352" s="13" t="s">
        <v>55</v>
      </c>
      <c r="Z352" s="13" t="s">
        <v>55</v>
      </c>
      <c r="AA352" s="30">
        <v>5701428.3738300502</v>
      </c>
      <c r="AB352" s="13" t="s">
        <v>55</v>
      </c>
      <c r="AC352" s="13" t="s">
        <v>55</v>
      </c>
      <c r="AD352" s="13" t="s">
        <v>55</v>
      </c>
      <c r="AE352" s="30">
        <v>5174401.3238362502</v>
      </c>
      <c r="AF352" s="13" t="s">
        <v>55</v>
      </c>
      <c r="AG352" s="13" t="s">
        <v>55</v>
      </c>
      <c r="AH352" s="13" t="s">
        <v>55</v>
      </c>
      <c r="AI352" s="30">
        <v>5316215.6168181105</v>
      </c>
      <c r="AJ352" s="13" t="s">
        <v>55</v>
      </c>
      <c r="AK352" s="13" t="s">
        <v>55</v>
      </c>
      <c r="AL352" s="13" t="s">
        <v>55</v>
      </c>
      <c r="AM352" s="30">
        <v>5822669.8982221102</v>
      </c>
      <c r="AN352" s="13" t="s">
        <v>55</v>
      </c>
      <c r="AO352" s="13" t="s">
        <v>55</v>
      </c>
      <c r="AP352" s="13" t="s">
        <v>55</v>
      </c>
      <c r="AQ352" s="31" t="s">
        <v>55</v>
      </c>
      <c r="AR352" s="13" t="s">
        <v>55</v>
      </c>
      <c r="AS352" s="13" t="s">
        <v>55</v>
      </c>
      <c r="AT352" s="13" t="s">
        <v>55</v>
      </c>
      <c r="AU352" s="31" t="s">
        <v>55</v>
      </c>
      <c r="AV352" s="13" t="s">
        <v>55</v>
      </c>
      <c r="AW352" s="13" t="s">
        <v>55</v>
      </c>
      <c r="AX352" s="13" t="s">
        <v>55</v>
      </c>
      <c r="AY352" s="31" t="s">
        <v>55</v>
      </c>
      <c r="AZ352" s="13" t="s">
        <v>55</v>
      </c>
      <c r="BA352" s="13" t="s">
        <v>55</v>
      </c>
      <c r="BB352" s="13" t="s">
        <v>55</v>
      </c>
      <c r="BC352" s="31" t="s">
        <v>55</v>
      </c>
      <c r="BD352" s="13" t="s">
        <v>55</v>
      </c>
      <c r="BE352" s="13" t="s">
        <v>55</v>
      </c>
      <c r="BF352" s="33" t="s">
        <v>55</v>
      </c>
    </row>
    <row r="353" spans="1:58" s="1" customFormat="1" ht="12.75" x14ac:dyDescent="0.2">
      <c r="A353" s="2" t="s">
        <v>405</v>
      </c>
      <c r="B353" s="3">
        <v>4286618</v>
      </c>
      <c r="C353" s="2" t="s">
        <v>602</v>
      </c>
      <c r="D353" s="2"/>
      <c r="E353" s="4" t="s">
        <v>438</v>
      </c>
      <c r="F353" s="4" t="s">
        <v>441</v>
      </c>
      <c r="G353" s="30">
        <v>3302649.7709215302</v>
      </c>
      <c r="H353" s="13" t="s">
        <v>55</v>
      </c>
      <c r="I353" s="13" t="s">
        <v>55</v>
      </c>
      <c r="J353" s="13" t="s">
        <v>55</v>
      </c>
      <c r="K353" s="30">
        <v>3385390.54875169</v>
      </c>
      <c r="L353" s="13" t="s">
        <v>55</v>
      </c>
      <c r="M353" s="13" t="s">
        <v>55</v>
      </c>
      <c r="N353" s="13" t="s">
        <v>55</v>
      </c>
      <c r="O353" s="30">
        <v>3095876.1449621702</v>
      </c>
      <c r="P353" s="13" t="s">
        <v>55</v>
      </c>
      <c r="Q353" s="13" t="s">
        <v>55</v>
      </c>
      <c r="R353" s="13" t="s">
        <v>55</v>
      </c>
      <c r="S353" s="30">
        <v>3013531.0000143601</v>
      </c>
      <c r="T353" s="13" t="s">
        <v>55</v>
      </c>
      <c r="U353" s="13" t="s">
        <v>55</v>
      </c>
      <c r="V353" s="13" t="s">
        <v>55</v>
      </c>
      <c r="W353" s="30">
        <v>2682704.8286491102</v>
      </c>
      <c r="X353" s="13" t="s">
        <v>55</v>
      </c>
      <c r="Y353" s="13" t="s">
        <v>55</v>
      </c>
      <c r="Z353" s="13" t="s">
        <v>55</v>
      </c>
      <c r="AA353" s="30">
        <v>2496652.9884580499</v>
      </c>
      <c r="AB353" s="13" t="s">
        <v>55</v>
      </c>
      <c r="AC353" s="13" t="s">
        <v>55</v>
      </c>
      <c r="AD353" s="13" t="s">
        <v>55</v>
      </c>
      <c r="AE353" s="30">
        <v>1918931.29002086</v>
      </c>
      <c r="AF353" s="13" t="s">
        <v>55</v>
      </c>
      <c r="AG353" s="13" t="s">
        <v>55</v>
      </c>
      <c r="AH353" s="13" t="s">
        <v>55</v>
      </c>
      <c r="AI353" s="30">
        <v>1881846.29601109</v>
      </c>
      <c r="AJ353" s="13" t="s">
        <v>55</v>
      </c>
      <c r="AK353" s="13" t="s">
        <v>55</v>
      </c>
      <c r="AL353" s="13" t="s">
        <v>55</v>
      </c>
      <c r="AM353" s="30">
        <v>1614842.01880959</v>
      </c>
      <c r="AN353" s="13" t="s">
        <v>55</v>
      </c>
      <c r="AO353" s="13" t="s">
        <v>55</v>
      </c>
      <c r="AP353" s="13" t="s">
        <v>55</v>
      </c>
      <c r="AQ353" s="30">
        <v>1341854.4763792499</v>
      </c>
      <c r="AR353" s="13" t="s">
        <v>55</v>
      </c>
      <c r="AS353" s="13" t="s">
        <v>55</v>
      </c>
      <c r="AT353" s="13" t="s">
        <v>55</v>
      </c>
      <c r="AU353" s="30">
        <v>1147627.1050521301</v>
      </c>
      <c r="AV353" s="13" t="s">
        <v>55</v>
      </c>
      <c r="AW353" s="13" t="s">
        <v>55</v>
      </c>
      <c r="AX353" s="13" t="s">
        <v>55</v>
      </c>
      <c r="AY353" s="30">
        <v>778017.71625418495</v>
      </c>
      <c r="AZ353" s="13" t="s">
        <v>55</v>
      </c>
      <c r="BA353" s="13" t="s">
        <v>55</v>
      </c>
      <c r="BB353" s="13" t="s">
        <v>55</v>
      </c>
      <c r="BC353" s="30">
        <v>477594.09538228699</v>
      </c>
      <c r="BD353" s="13" t="s">
        <v>55</v>
      </c>
      <c r="BE353" s="13" t="s">
        <v>55</v>
      </c>
      <c r="BF353" s="33" t="s">
        <v>55</v>
      </c>
    </row>
    <row r="354" spans="1:58" s="1" customFormat="1" ht="12.75" x14ac:dyDescent="0.2">
      <c r="A354" s="2" t="s">
        <v>406</v>
      </c>
      <c r="B354" s="3">
        <v>6570465</v>
      </c>
      <c r="C354" s="2" t="s">
        <v>555</v>
      </c>
      <c r="D354" s="2"/>
      <c r="E354" s="4" t="s">
        <v>434</v>
      </c>
      <c r="F354" s="4" t="s">
        <v>483</v>
      </c>
      <c r="G354" s="30">
        <v>18959180</v>
      </c>
      <c r="H354" s="13">
        <v>20493120</v>
      </c>
      <c r="I354" s="13" t="s">
        <v>55</v>
      </c>
      <c r="J354" s="13" t="s">
        <v>55</v>
      </c>
      <c r="K354" s="30">
        <v>19605571</v>
      </c>
      <c r="L354" s="13" t="s">
        <v>55</v>
      </c>
      <c r="M354" s="13">
        <v>18470057</v>
      </c>
      <c r="N354" s="13">
        <v>16321188</v>
      </c>
      <c r="O354" s="30">
        <v>15464101</v>
      </c>
      <c r="P354" s="13">
        <v>15546356</v>
      </c>
      <c r="Q354" s="13">
        <v>15896705</v>
      </c>
      <c r="R354" s="13" t="s">
        <v>55</v>
      </c>
      <c r="S354" s="30">
        <v>15070282</v>
      </c>
      <c r="T354" s="13" t="s">
        <v>55</v>
      </c>
      <c r="U354" s="13">
        <v>15160760</v>
      </c>
      <c r="V354" s="13">
        <v>16193842</v>
      </c>
      <c r="W354" s="30">
        <v>14116220</v>
      </c>
      <c r="X354" s="13">
        <v>14511892</v>
      </c>
      <c r="Y354" s="13">
        <v>15183698</v>
      </c>
      <c r="Z354" s="13" t="s">
        <v>55</v>
      </c>
      <c r="AA354" s="30">
        <v>16201752</v>
      </c>
      <c r="AB354" s="13" t="s">
        <v>55</v>
      </c>
      <c r="AC354" s="13" t="s">
        <v>55</v>
      </c>
      <c r="AD354" s="13" t="s">
        <v>55</v>
      </c>
      <c r="AE354" s="30">
        <v>30256417</v>
      </c>
      <c r="AF354" s="13" t="s">
        <v>55</v>
      </c>
      <c r="AG354" s="13" t="s">
        <v>55</v>
      </c>
      <c r="AH354" s="13" t="s">
        <v>55</v>
      </c>
      <c r="AI354" s="31" t="s">
        <v>55</v>
      </c>
      <c r="AJ354" s="13" t="s">
        <v>55</v>
      </c>
      <c r="AK354" s="13" t="s">
        <v>55</v>
      </c>
      <c r="AL354" s="13" t="s">
        <v>55</v>
      </c>
      <c r="AM354" s="31" t="s">
        <v>55</v>
      </c>
      <c r="AN354" s="13" t="s">
        <v>55</v>
      </c>
      <c r="AO354" s="13" t="s">
        <v>55</v>
      </c>
      <c r="AP354" s="13" t="s">
        <v>55</v>
      </c>
      <c r="AQ354" s="31" t="s">
        <v>55</v>
      </c>
      <c r="AR354" s="13" t="s">
        <v>55</v>
      </c>
      <c r="AS354" s="13" t="s">
        <v>55</v>
      </c>
      <c r="AT354" s="13" t="s">
        <v>55</v>
      </c>
      <c r="AU354" s="31" t="s">
        <v>55</v>
      </c>
      <c r="AV354" s="13" t="s">
        <v>55</v>
      </c>
      <c r="AW354" s="13" t="s">
        <v>55</v>
      </c>
      <c r="AX354" s="13" t="s">
        <v>55</v>
      </c>
      <c r="AY354" s="31" t="s">
        <v>55</v>
      </c>
      <c r="AZ354" s="13" t="s">
        <v>55</v>
      </c>
      <c r="BA354" s="13" t="s">
        <v>55</v>
      </c>
      <c r="BB354" s="13" t="s">
        <v>55</v>
      </c>
      <c r="BC354" s="31" t="s">
        <v>55</v>
      </c>
      <c r="BD354" s="13" t="s">
        <v>55</v>
      </c>
      <c r="BE354" s="13" t="s">
        <v>55</v>
      </c>
      <c r="BF354" s="33" t="s">
        <v>55</v>
      </c>
    </row>
    <row r="355" spans="1:58" x14ac:dyDescent="0.2">
      <c r="A355" s="18" t="s">
        <v>407</v>
      </c>
      <c r="B355" s="18">
        <v>4309099</v>
      </c>
      <c r="C355" s="19" t="s">
        <v>445</v>
      </c>
      <c r="D355" s="19"/>
      <c r="E355" s="20" t="s">
        <v>434</v>
      </c>
      <c r="F355" s="20" t="s">
        <v>439</v>
      </c>
      <c r="G355" s="30">
        <v>47413640.897755601</v>
      </c>
      <c r="H355" s="13" t="s">
        <v>55</v>
      </c>
      <c r="I355" s="13" t="s">
        <v>55</v>
      </c>
      <c r="J355" s="13" t="s">
        <v>55</v>
      </c>
      <c r="K355" s="30">
        <v>46602299.373484902</v>
      </c>
      <c r="L355" s="13" t="s">
        <v>55</v>
      </c>
      <c r="M355" s="13" t="s">
        <v>55</v>
      </c>
      <c r="N355" s="13" t="s">
        <v>55</v>
      </c>
      <c r="O355" s="30">
        <v>41543133.290445097</v>
      </c>
      <c r="P355" s="13" t="s">
        <v>55</v>
      </c>
      <c r="Q355" s="13">
        <v>33964205.936894</v>
      </c>
      <c r="R355" s="13" t="s">
        <v>55</v>
      </c>
      <c r="S355" s="30">
        <v>33643048.729695998</v>
      </c>
      <c r="T355" s="13" t="s">
        <v>55</v>
      </c>
      <c r="U355" s="13" t="s">
        <v>55</v>
      </c>
      <c r="V355" s="13" t="s">
        <v>55</v>
      </c>
      <c r="W355" s="30">
        <v>30955417.654157601</v>
      </c>
      <c r="X355" s="13" t="s">
        <v>55</v>
      </c>
      <c r="Y355" s="13" t="s">
        <v>55</v>
      </c>
      <c r="Z355" s="13" t="s">
        <v>55</v>
      </c>
      <c r="AA355" s="30">
        <v>29484144.497210599</v>
      </c>
      <c r="AB355" s="13" t="s">
        <v>55</v>
      </c>
      <c r="AC355" s="13">
        <v>25210165.351427101</v>
      </c>
      <c r="AD355" s="13" t="s">
        <v>55</v>
      </c>
      <c r="AE355" s="30">
        <v>23024216.9940283</v>
      </c>
      <c r="AF355" s="13" t="s">
        <v>55</v>
      </c>
      <c r="AG355" s="13" t="s">
        <v>55</v>
      </c>
      <c r="AH355" s="13" t="s">
        <v>55</v>
      </c>
      <c r="AI355" s="30">
        <v>20491186.662559699</v>
      </c>
      <c r="AJ355" s="13" t="s">
        <v>55</v>
      </c>
      <c r="AK355" s="13" t="s">
        <v>55</v>
      </c>
      <c r="AL355" s="13" t="s">
        <v>55</v>
      </c>
      <c r="AM355" s="30">
        <v>19714593.854676601</v>
      </c>
      <c r="AN355" s="13" t="s">
        <v>55</v>
      </c>
      <c r="AO355" s="13" t="s">
        <v>55</v>
      </c>
      <c r="AP355" s="13" t="s">
        <v>55</v>
      </c>
      <c r="AQ355" s="30">
        <v>17693178.724810001</v>
      </c>
      <c r="AR355" s="13" t="s">
        <v>55</v>
      </c>
      <c r="AS355" s="13" t="s">
        <v>55</v>
      </c>
      <c r="AT355" s="13" t="s">
        <v>55</v>
      </c>
      <c r="AU355" s="30">
        <v>13872846.6720128</v>
      </c>
      <c r="AV355" s="13" t="s">
        <v>55</v>
      </c>
      <c r="AW355" s="13" t="s">
        <v>55</v>
      </c>
      <c r="AX355" s="13" t="s">
        <v>55</v>
      </c>
      <c r="AY355" s="30">
        <v>9852185.0046830308</v>
      </c>
      <c r="AZ355" s="13" t="s">
        <v>55</v>
      </c>
      <c r="BA355" s="13" t="s">
        <v>55</v>
      </c>
      <c r="BB355" s="13" t="s">
        <v>55</v>
      </c>
      <c r="BC355" s="30">
        <v>7944814.6858440796</v>
      </c>
      <c r="BD355" s="13" t="s">
        <v>55</v>
      </c>
      <c r="BE355" s="13" t="s">
        <v>55</v>
      </c>
      <c r="BF355" s="14">
        <v>4760689.5675240001</v>
      </c>
    </row>
    <row r="356" spans="1:58" x14ac:dyDescent="0.2">
      <c r="A356" s="39" t="s">
        <v>408</v>
      </c>
      <c r="B356" s="18">
        <v>10485958</v>
      </c>
      <c r="C356" s="19" t="s">
        <v>445</v>
      </c>
      <c r="D356" s="19"/>
      <c r="E356" s="20" t="s">
        <v>434</v>
      </c>
      <c r="F356" s="20" t="s">
        <v>439</v>
      </c>
      <c r="G356" s="30">
        <v>63951847.561329201</v>
      </c>
      <c r="H356" s="13" t="s">
        <v>55</v>
      </c>
      <c r="I356" s="13" t="s">
        <v>55</v>
      </c>
      <c r="J356" s="13" t="s">
        <v>55</v>
      </c>
      <c r="K356" s="30">
        <v>67032486.855775602</v>
      </c>
      <c r="L356" s="13" t="s">
        <v>55</v>
      </c>
      <c r="M356" s="13" t="s">
        <v>55</v>
      </c>
      <c r="N356" s="13" t="s">
        <v>55</v>
      </c>
      <c r="O356" s="30">
        <v>47675764.788775504</v>
      </c>
      <c r="P356" s="13" t="s">
        <v>55</v>
      </c>
      <c r="Q356" s="13" t="s">
        <v>55</v>
      </c>
      <c r="R356" s="13" t="s">
        <v>55</v>
      </c>
      <c r="S356" s="30">
        <v>20042334.515790801</v>
      </c>
      <c r="T356" s="13" t="s">
        <v>55</v>
      </c>
      <c r="U356" s="13" t="s">
        <v>55</v>
      </c>
      <c r="V356" s="13" t="s">
        <v>55</v>
      </c>
      <c r="W356" s="30">
        <v>13938398.592552699</v>
      </c>
      <c r="X356" s="13" t="s">
        <v>55</v>
      </c>
      <c r="Y356" s="13" t="s">
        <v>55</v>
      </c>
      <c r="Z356" s="13" t="s">
        <v>55</v>
      </c>
      <c r="AA356" s="30">
        <v>12013971.291130699</v>
      </c>
      <c r="AB356" s="13" t="s">
        <v>55</v>
      </c>
      <c r="AC356" s="13" t="s">
        <v>55</v>
      </c>
      <c r="AD356" s="13" t="s">
        <v>55</v>
      </c>
      <c r="AE356" s="30">
        <v>8852774.7319951095</v>
      </c>
      <c r="AF356" s="13" t="s">
        <v>55</v>
      </c>
      <c r="AG356" s="13" t="s">
        <v>55</v>
      </c>
      <c r="AH356" s="13" t="s">
        <v>55</v>
      </c>
      <c r="AI356" s="30">
        <v>4658072.6936701098</v>
      </c>
      <c r="AJ356" s="13" t="s">
        <v>55</v>
      </c>
      <c r="AK356" s="13" t="s">
        <v>55</v>
      </c>
      <c r="AL356" s="13" t="s">
        <v>55</v>
      </c>
      <c r="AM356" s="31" t="s">
        <v>55</v>
      </c>
      <c r="AN356" s="13" t="s">
        <v>55</v>
      </c>
      <c r="AO356" s="13" t="s">
        <v>55</v>
      </c>
      <c r="AP356" s="13" t="s">
        <v>55</v>
      </c>
      <c r="AQ356" s="31" t="s">
        <v>55</v>
      </c>
      <c r="AR356" s="13" t="s">
        <v>55</v>
      </c>
      <c r="AS356" s="13" t="s">
        <v>55</v>
      </c>
      <c r="AT356" s="13" t="s">
        <v>55</v>
      </c>
      <c r="AU356" s="31" t="s">
        <v>55</v>
      </c>
      <c r="AV356" s="13" t="s">
        <v>55</v>
      </c>
      <c r="AW356" s="13" t="s">
        <v>55</v>
      </c>
      <c r="AX356" s="13" t="s">
        <v>55</v>
      </c>
      <c r="AY356" s="31" t="s">
        <v>55</v>
      </c>
      <c r="AZ356" s="13" t="s">
        <v>55</v>
      </c>
      <c r="BA356" s="13" t="s">
        <v>55</v>
      </c>
      <c r="BB356" s="13" t="s">
        <v>55</v>
      </c>
      <c r="BC356" s="31" t="s">
        <v>55</v>
      </c>
      <c r="BD356" s="13" t="s">
        <v>55</v>
      </c>
      <c r="BE356" s="13" t="s">
        <v>55</v>
      </c>
      <c r="BF356" s="33" t="s">
        <v>55</v>
      </c>
    </row>
    <row r="357" spans="1:58" s="1" customFormat="1" x14ac:dyDescent="0.2">
      <c r="A357" s="2" t="s">
        <v>409</v>
      </c>
      <c r="B357" s="3">
        <v>7364377</v>
      </c>
      <c r="C357" s="7" t="s">
        <v>446</v>
      </c>
      <c r="D357" s="7"/>
      <c r="E357" s="8" t="s">
        <v>434</v>
      </c>
      <c r="F357" s="8" t="s">
        <v>439</v>
      </c>
      <c r="G357" s="30">
        <v>27842965.9861973</v>
      </c>
      <c r="H357" s="13">
        <v>26794058.5862277</v>
      </c>
      <c r="I357" s="13">
        <v>27786883.1071903</v>
      </c>
      <c r="J357" s="13">
        <v>27258121.579204701</v>
      </c>
      <c r="K357" s="30">
        <v>25410385.039196499</v>
      </c>
      <c r="L357" s="13">
        <v>23366592.855812799</v>
      </c>
      <c r="M357" s="13">
        <v>22333551.9041056</v>
      </c>
      <c r="N357" s="13">
        <v>21942746.0855233</v>
      </c>
      <c r="O357" s="30">
        <v>20631945.593235899</v>
      </c>
      <c r="P357" s="13">
        <v>19944001.443128899</v>
      </c>
      <c r="Q357" s="13">
        <v>18076917.741319001</v>
      </c>
      <c r="R357" s="13">
        <v>17807392.1208698</v>
      </c>
      <c r="S357" s="30">
        <v>18615077.769320302</v>
      </c>
      <c r="T357" s="13">
        <v>16665226.7767208</v>
      </c>
      <c r="U357" s="13" t="s">
        <v>55</v>
      </c>
      <c r="V357" s="13" t="s">
        <v>55</v>
      </c>
      <c r="W357" s="30">
        <v>14909998.1098332</v>
      </c>
      <c r="X357" s="13" t="s">
        <v>55</v>
      </c>
      <c r="Y357" s="13" t="s">
        <v>55</v>
      </c>
      <c r="Z357" s="13" t="s">
        <v>55</v>
      </c>
      <c r="AA357" s="30">
        <v>13605014.830866599</v>
      </c>
      <c r="AB357" s="13" t="s">
        <v>55</v>
      </c>
      <c r="AC357" s="13" t="s">
        <v>55</v>
      </c>
      <c r="AD357" s="13" t="s">
        <v>55</v>
      </c>
      <c r="AE357" s="30">
        <v>10858906.827829299</v>
      </c>
      <c r="AF357" s="13" t="s">
        <v>55</v>
      </c>
      <c r="AG357" s="13" t="s">
        <v>55</v>
      </c>
      <c r="AH357" s="13" t="s">
        <v>55</v>
      </c>
      <c r="AI357" s="30">
        <v>10331495.3026336</v>
      </c>
      <c r="AJ357" s="13" t="s">
        <v>55</v>
      </c>
      <c r="AK357" s="13" t="s">
        <v>55</v>
      </c>
      <c r="AL357" s="13" t="s">
        <v>55</v>
      </c>
      <c r="AM357" s="30">
        <v>9467290.9688224699</v>
      </c>
      <c r="AN357" s="13" t="s">
        <v>55</v>
      </c>
      <c r="AO357" s="13" t="s">
        <v>55</v>
      </c>
      <c r="AP357" s="13" t="s">
        <v>55</v>
      </c>
      <c r="AQ357" s="30">
        <v>8356343.5744962003</v>
      </c>
      <c r="AR357" s="13" t="s">
        <v>55</v>
      </c>
      <c r="AS357" s="13" t="s">
        <v>55</v>
      </c>
      <c r="AT357" s="13" t="s">
        <v>55</v>
      </c>
      <c r="AU357" s="30">
        <v>6529818.7650360903</v>
      </c>
      <c r="AV357" s="13" t="s">
        <v>55</v>
      </c>
      <c r="AW357" s="13" t="s">
        <v>55</v>
      </c>
      <c r="AX357" s="13" t="s">
        <v>55</v>
      </c>
      <c r="AY357" s="30">
        <v>5551069.1664153002</v>
      </c>
      <c r="AZ357" s="13" t="s">
        <v>55</v>
      </c>
      <c r="BA357" s="13" t="s">
        <v>55</v>
      </c>
      <c r="BB357" s="13" t="s">
        <v>55</v>
      </c>
      <c r="BC357" s="30">
        <v>4644034.8221044801</v>
      </c>
      <c r="BD357" s="13" t="s">
        <v>55</v>
      </c>
      <c r="BE357" s="13" t="s">
        <v>55</v>
      </c>
      <c r="BF357" s="33" t="s">
        <v>55</v>
      </c>
    </row>
    <row r="358" spans="1:58" s="1" customFormat="1" x14ac:dyDescent="0.2">
      <c r="A358" s="2" t="s">
        <v>410</v>
      </c>
      <c r="B358" s="3">
        <v>4392503</v>
      </c>
      <c r="C358" s="7" t="s">
        <v>446</v>
      </c>
      <c r="D358" s="7"/>
      <c r="E358" s="8" t="s">
        <v>434</v>
      </c>
      <c r="F358" s="8" t="s">
        <v>439</v>
      </c>
      <c r="G358" s="30">
        <v>34408614.8002088</v>
      </c>
      <c r="H358" s="13">
        <v>32437118.198557802</v>
      </c>
      <c r="I358" s="13">
        <v>32387411.371337298</v>
      </c>
      <c r="J358" s="13">
        <v>32722239.309768301</v>
      </c>
      <c r="K358" s="30">
        <v>31998298.334540199</v>
      </c>
      <c r="L358" s="13" t="s">
        <v>55</v>
      </c>
      <c r="M358" s="13" t="s">
        <v>55</v>
      </c>
      <c r="N358" s="13">
        <v>28077512.437810902</v>
      </c>
      <c r="O358" s="30">
        <v>28352726.618264299</v>
      </c>
      <c r="P358" s="13">
        <v>25715537.786416899</v>
      </c>
      <c r="Q358" s="13" t="s">
        <v>55</v>
      </c>
      <c r="R358" s="13">
        <v>22175024.710533701</v>
      </c>
      <c r="S358" s="30">
        <v>22582859.871605199</v>
      </c>
      <c r="T358" s="13">
        <v>20305612.479015101</v>
      </c>
      <c r="U358" s="13">
        <v>20925148.382211599</v>
      </c>
      <c r="V358" s="13">
        <v>21134516.210739601</v>
      </c>
      <c r="W358" s="30">
        <v>20250932.724602699</v>
      </c>
      <c r="X358" s="13">
        <v>19603959.731543601</v>
      </c>
      <c r="Y358" s="13">
        <v>19827954.0441732</v>
      </c>
      <c r="Z358" s="13" t="s">
        <v>55</v>
      </c>
      <c r="AA358" s="30">
        <v>20656243.410638299</v>
      </c>
      <c r="AB358" s="13">
        <v>19677093.243812799</v>
      </c>
      <c r="AC358" s="13">
        <v>18447875.064532802</v>
      </c>
      <c r="AD358" s="13" t="s">
        <v>55</v>
      </c>
      <c r="AE358" s="30">
        <v>18105900.8561767</v>
      </c>
      <c r="AF358" s="13" t="s">
        <v>55</v>
      </c>
      <c r="AG358" s="13">
        <v>18119749.725510299</v>
      </c>
      <c r="AH358" s="13" t="s">
        <v>55</v>
      </c>
      <c r="AI358" s="30">
        <v>16172164.792853801</v>
      </c>
      <c r="AJ358" s="13" t="s">
        <v>55</v>
      </c>
      <c r="AK358" s="13" t="s">
        <v>55</v>
      </c>
      <c r="AL358" s="13" t="s">
        <v>55</v>
      </c>
      <c r="AM358" s="30">
        <v>14286618.6227776</v>
      </c>
      <c r="AN358" s="13" t="s">
        <v>55</v>
      </c>
      <c r="AO358" s="13">
        <v>13255101.1409536</v>
      </c>
      <c r="AP358" s="13" t="s">
        <v>55</v>
      </c>
      <c r="AQ358" s="30">
        <v>12112444.9950446</v>
      </c>
      <c r="AR358" s="13" t="s">
        <v>55</v>
      </c>
      <c r="AS358" s="13" t="s">
        <v>55</v>
      </c>
      <c r="AT358" s="13" t="s">
        <v>55</v>
      </c>
      <c r="AU358" s="30">
        <v>9142587.1692060903</v>
      </c>
      <c r="AV358" s="13" t="s">
        <v>55</v>
      </c>
      <c r="AW358" s="13" t="s">
        <v>55</v>
      </c>
      <c r="AX358" s="13" t="s">
        <v>55</v>
      </c>
      <c r="AY358" s="30">
        <v>6627375.2639181903</v>
      </c>
      <c r="AZ358" s="13" t="s">
        <v>55</v>
      </c>
      <c r="BA358" s="13" t="s">
        <v>55</v>
      </c>
      <c r="BB358" s="13" t="s">
        <v>55</v>
      </c>
      <c r="BC358" s="30">
        <v>5019792.4299772996</v>
      </c>
      <c r="BD358" s="13" t="s">
        <v>55</v>
      </c>
      <c r="BE358" s="13" t="s">
        <v>55</v>
      </c>
      <c r="BF358" s="33" t="s">
        <v>55</v>
      </c>
    </row>
    <row r="359" spans="1:58" s="1" customFormat="1" x14ac:dyDescent="0.2">
      <c r="A359" s="2" t="s">
        <v>411</v>
      </c>
      <c r="B359" s="3">
        <v>4659521</v>
      </c>
      <c r="C359" s="7" t="s">
        <v>445</v>
      </c>
      <c r="D359" s="7"/>
      <c r="E359" s="8" t="s">
        <v>434</v>
      </c>
      <c r="F359" s="8" t="s">
        <v>439</v>
      </c>
      <c r="G359" s="30">
        <v>11040277.2139419</v>
      </c>
      <c r="H359" s="13">
        <v>10524748.4643605</v>
      </c>
      <c r="I359" s="13" t="s">
        <v>55</v>
      </c>
      <c r="J359" s="13">
        <v>11506289.3736494</v>
      </c>
      <c r="K359" s="30">
        <v>10494457.0726946</v>
      </c>
      <c r="L359" s="13" t="s">
        <v>55</v>
      </c>
      <c r="M359" s="13" t="s">
        <v>55</v>
      </c>
      <c r="N359" s="13" t="s">
        <v>55</v>
      </c>
      <c r="O359" s="30">
        <v>8814478.9081885908</v>
      </c>
      <c r="P359" s="13" t="s">
        <v>55</v>
      </c>
      <c r="Q359" s="13" t="s">
        <v>55</v>
      </c>
      <c r="R359" s="13" t="s">
        <v>55</v>
      </c>
      <c r="S359" s="30">
        <v>7046614.4853437496</v>
      </c>
      <c r="T359" s="13" t="s">
        <v>55</v>
      </c>
      <c r="U359" s="13" t="s">
        <v>55</v>
      </c>
      <c r="V359" s="13" t="s">
        <v>55</v>
      </c>
      <c r="W359" s="30">
        <v>6518862.5557962703</v>
      </c>
      <c r="X359" s="13" t="s">
        <v>55</v>
      </c>
      <c r="Y359" s="13" t="s">
        <v>55</v>
      </c>
      <c r="Z359" s="13" t="s">
        <v>55</v>
      </c>
      <c r="AA359" s="30">
        <v>6390744.9244624795</v>
      </c>
      <c r="AB359" s="13">
        <v>4477629.9150960399</v>
      </c>
      <c r="AC359" s="13" t="s">
        <v>55</v>
      </c>
      <c r="AD359" s="13" t="s">
        <v>55</v>
      </c>
      <c r="AE359" s="30">
        <v>5251823.7283257795</v>
      </c>
      <c r="AF359" s="13">
        <v>5197314.0929535199</v>
      </c>
      <c r="AG359" s="13" t="s">
        <v>55</v>
      </c>
      <c r="AH359" s="13" t="s">
        <v>55</v>
      </c>
      <c r="AI359" s="30">
        <v>5007988.7571230596</v>
      </c>
      <c r="AJ359" s="13" t="s">
        <v>55</v>
      </c>
      <c r="AK359" s="13" t="s">
        <v>55</v>
      </c>
      <c r="AL359" s="13" t="s">
        <v>55</v>
      </c>
      <c r="AM359" s="30">
        <v>4456510.4032465899</v>
      </c>
      <c r="AN359" s="13" t="s">
        <v>55</v>
      </c>
      <c r="AO359" s="13" t="s">
        <v>55</v>
      </c>
      <c r="AP359" s="13" t="s">
        <v>55</v>
      </c>
      <c r="AQ359" s="30">
        <v>3931995.8704988402</v>
      </c>
      <c r="AR359" s="13" t="s">
        <v>55</v>
      </c>
      <c r="AS359" s="13" t="s">
        <v>55</v>
      </c>
      <c r="AT359" s="13" t="s">
        <v>55</v>
      </c>
      <c r="AU359" s="30">
        <v>2945882.5982357701</v>
      </c>
      <c r="AV359" s="13" t="s">
        <v>55</v>
      </c>
      <c r="AW359" s="13" t="s">
        <v>55</v>
      </c>
      <c r="AX359" s="13" t="s">
        <v>55</v>
      </c>
      <c r="AY359" s="31" t="s">
        <v>55</v>
      </c>
      <c r="AZ359" s="13" t="s">
        <v>55</v>
      </c>
      <c r="BA359" s="13" t="s">
        <v>55</v>
      </c>
      <c r="BB359" s="13" t="s">
        <v>55</v>
      </c>
      <c r="BC359" s="31" t="s">
        <v>55</v>
      </c>
      <c r="BD359" s="13" t="s">
        <v>55</v>
      </c>
      <c r="BE359" s="13" t="s">
        <v>55</v>
      </c>
      <c r="BF359" s="33" t="s">
        <v>55</v>
      </c>
    </row>
    <row r="360" spans="1:58" s="1" customFormat="1" x14ac:dyDescent="0.2">
      <c r="A360" s="2" t="s">
        <v>412</v>
      </c>
      <c r="B360" s="3">
        <v>6506246</v>
      </c>
      <c r="C360" s="7" t="s">
        <v>436</v>
      </c>
      <c r="D360" s="7" t="s">
        <v>603</v>
      </c>
      <c r="E360" s="8" t="s">
        <v>434</v>
      </c>
      <c r="F360" s="8" t="s">
        <v>439</v>
      </c>
      <c r="G360" s="30">
        <v>23143123.006437398</v>
      </c>
      <c r="H360" s="13">
        <v>22257300.226304799</v>
      </c>
      <c r="I360" s="13">
        <v>22679780.723359201</v>
      </c>
      <c r="J360" s="13">
        <v>22616824.082398798</v>
      </c>
      <c r="K360" s="30">
        <v>21545117.9044801</v>
      </c>
      <c r="L360" s="13" t="s">
        <v>55</v>
      </c>
      <c r="M360" s="13">
        <v>21085831.874990299</v>
      </c>
      <c r="N360" s="13" t="s">
        <v>55</v>
      </c>
      <c r="O360" s="30">
        <v>19838276.5064485</v>
      </c>
      <c r="P360" s="13" t="s">
        <v>55</v>
      </c>
      <c r="Q360" s="13" t="s">
        <v>55</v>
      </c>
      <c r="R360" s="13" t="s">
        <v>55</v>
      </c>
      <c r="S360" s="30">
        <v>15786387.281161601</v>
      </c>
      <c r="T360" s="13" t="s">
        <v>55</v>
      </c>
      <c r="U360" s="13" t="s">
        <v>55</v>
      </c>
      <c r="V360" s="13" t="s">
        <v>55</v>
      </c>
      <c r="W360" s="30">
        <v>15263531.267720301</v>
      </c>
      <c r="X360" s="13" t="s">
        <v>55</v>
      </c>
      <c r="Y360" s="13" t="s">
        <v>55</v>
      </c>
      <c r="Z360" s="13" t="s">
        <v>55</v>
      </c>
      <c r="AA360" s="30">
        <v>16431486.9288579</v>
      </c>
      <c r="AB360" s="13" t="s">
        <v>55</v>
      </c>
      <c r="AC360" s="13" t="s">
        <v>55</v>
      </c>
      <c r="AD360" s="13" t="s">
        <v>55</v>
      </c>
      <c r="AE360" s="30">
        <v>15756637.312036799</v>
      </c>
      <c r="AF360" s="13" t="s">
        <v>55</v>
      </c>
      <c r="AG360" s="13" t="s">
        <v>55</v>
      </c>
      <c r="AH360" s="13" t="s">
        <v>55</v>
      </c>
      <c r="AI360" s="30">
        <v>13565699.060526701</v>
      </c>
      <c r="AJ360" s="13" t="s">
        <v>55</v>
      </c>
      <c r="AK360" s="13" t="s">
        <v>55</v>
      </c>
      <c r="AL360" s="13" t="s">
        <v>55</v>
      </c>
      <c r="AM360" s="30">
        <v>11815321.5988147</v>
      </c>
      <c r="AN360" s="13" t="s">
        <v>55</v>
      </c>
      <c r="AO360" s="13" t="s">
        <v>55</v>
      </c>
      <c r="AP360" s="13" t="s">
        <v>55</v>
      </c>
      <c r="AQ360" s="30">
        <v>10152993.888338299</v>
      </c>
      <c r="AR360" s="13" t="s">
        <v>55</v>
      </c>
      <c r="AS360" s="13" t="s">
        <v>55</v>
      </c>
      <c r="AT360" s="13" t="s">
        <v>55</v>
      </c>
      <c r="AU360" s="30">
        <v>8996588.1315156408</v>
      </c>
      <c r="AV360" s="13" t="s">
        <v>55</v>
      </c>
      <c r="AW360" s="13" t="s">
        <v>55</v>
      </c>
      <c r="AX360" s="13" t="s">
        <v>55</v>
      </c>
      <c r="AY360" s="30">
        <v>8151420.1577952905</v>
      </c>
      <c r="AZ360" s="13" t="s">
        <v>55</v>
      </c>
      <c r="BA360" s="13" t="s">
        <v>55</v>
      </c>
      <c r="BB360" s="13" t="s">
        <v>55</v>
      </c>
      <c r="BC360" s="30">
        <v>6435062.8311885102</v>
      </c>
      <c r="BD360" s="13" t="s">
        <v>55</v>
      </c>
      <c r="BE360" s="13" t="s">
        <v>55</v>
      </c>
      <c r="BF360" s="33" t="s">
        <v>55</v>
      </c>
    </row>
    <row r="361" spans="1:58" s="1" customFormat="1" x14ac:dyDescent="0.2">
      <c r="A361" s="2" t="s">
        <v>413</v>
      </c>
      <c r="B361" s="3">
        <v>4390989</v>
      </c>
      <c r="C361" s="7" t="s">
        <v>445</v>
      </c>
      <c r="D361" s="7"/>
      <c r="E361" s="8" t="s">
        <v>434</v>
      </c>
      <c r="F361" s="8" t="s">
        <v>439</v>
      </c>
      <c r="G361" s="30">
        <v>54653037.319491997</v>
      </c>
      <c r="H361" s="13">
        <v>49253744.570794001</v>
      </c>
      <c r="I361" s="13">
        <v>50583232.2779992</v>
      </c>
      <c r="J361" s="13" t="s">
        <v>55</v>
      </c>
      <c r="K361" s="30">
        <v>49217141.327960201</v>
      </c>
      <c r="L361" s="13" t="s">
        <v>55</v>
      </c>
      <c r="M361" s="13" t="s">
        <v>55</v>
      </c>
      <c r="N361" s="13" t="s">
        <v>55</v>
      </c>
      <c r="O361" s="30">
        <v>39529592.561958097</v>
      </c>
      <c r="P361" s="13" t="s">
        <v>55</v>
      </c>
      <c r="Q361" s="13" t="s">
        <v>55</v>
      </c>
      <c r="R361" s="13" t="s">
        <v>55</v>
      </c>
      <c r="S361" s="30">
        <v>29840360.481983099</v>
      </c>
      <c r="T361" s="13" t="s">
        <v>55</v>
      </c>
      <c r="U361" s="13" t="s">
        <v>55</v>
      </c>
      <c r="V361" s="13" t="s">
        <v>55</v>
      </c>
      <c r="W361" s="30">
        <v>24508429.4168109</v>
      </c>
      <c r="X361" s="13" t="s">
        <v>55</v>
      </c>
      <c r="Y361" s="13" t="s">
        <v>55</v>
      </c>
      <c r="Z361" s="13" t="s">
        <v>55</v>
      </c>
      <c r="AA361" s="30">
        <v>22016749.965420298</v>
      </c>
      <c r="AB361" s="13" t="s">
        <v>55</v>
      </c>
      <c r="AC361" s="13" t="s">
        <v>55</v>
      </c>
      <c r="AD361" s="13" t="s">
        <v>55</v>
      </c>
      <c r="AE361" s="30">
        <v>17391393.913231201</v>
      </c>
      <c r="AF361" s="13" t="s">
        <v>55</v>
      </c>
      <c r="AG361" s="13" t="s">
        <v>55</v>
      </c>
      <c r="AH361" s="13" t="s">
        <v>55</v>
      </c>
      <c r="AI361" s="30">
        <v>16743638.225781601</v>
      </c>
      <c r="AJ361" s="13" t="s">
        <v>55</v>
      </c>
      <c r="AK361" s="13" t="s">
        <v>55</v>
      </c>
      <c r="AL361" s="13" t="s">
        <v>55</v>
      </c>
      <c r="AM361" s="30">
        <v>13987731.8989951</v>
      </c>
      <c r="AN361" s="13" t="s">
        <v>55</v>
      </c>
      <c r="AO361" s="13" t="s">
        <v>55</v>
      </c>
      <c r="AP361" s="13" t="s">
        <v>55</v>
      </c>
      <c r="AQ361" s="30">
        <v>12831462.3389495</v>
      </c>
      <c r="AR361" s="13" t="s">
        <v>55</v>
      </c>
      <c r="AS361" s="13" t="s">
        <v>55</v>
      </c>
      <c r="AT361" s="13" t="s">
        <v>55</v>
      </c>
      <c r="AU361" s="30">
        <v>9418187.3295910191</v>
      </c>
      <c r="AV361" s="13" t="s">
        <v>55</v>
      </c>
      <c r="AW361" s="13" t="s">
        <v>55</v>
      </c>
      <c r="AX361" s="13" t="s">
        <v>55</v>
      </c>
      <c r="AY361" s="30">
        <v>7590331.9416442905</v>
      </c>
      <c r="AZ361" s="13" t="s">
        <v>55</v>
      </c>
      <c r="BA361" s="13" t="s">
        <v>55</v>
      </c>
      <c r="BB361" s="13" t="s">
        <v>55</v>
      </c>
      <c r="BC361" s="30">
        <v>5563667.2218016796</v>
      </c>
      <c r="BD361" s="13" t="s">
        <v>55</v>
      </c>
      <c r="BE361" s="13" t="s">
        <v>55</v>
      </c>
      <c r="BF361" s="33" t="s">
        <v>55</v>
      </c>
    </row>
    <row r="362" spans="1:58" s="1" customFormat="1" x14ac:dyDescent="0.2">
      <c r="A362" s="2" t="s">
        <v>414</v>
      </c>
      <c r="B362" s="3">
        <v>4730699</v>
      </c>
      <c r="C362" s="7" t="s">
        <v>446</v>
      </c>
      <c r="D362" s="7"/>
      <c r="E362" s="8" t="s">
        <v>434</v>
      </c>
      <c r="F362" s="8" t="s">
        <v>439</v>
      </c>
      <c r="G362" s="30">
        <v>11425237.9226353</v>
      </c>
      <c r="H362" s="13" t="s">
        <v>55</v>
      </c>
      <c r="I362" s="13">
        <v>10749233.3527383</v>
      </c>
      <c r="J362" s="13" t="s">
        <v>55</v>
      </c>
      <c r="K362" s="30">
        <v>10741220.7600038</v>
      </c>
      <c r="L362" s="13" t="s">
        <v>55</v>
      </c>
      <c r="M362" s="13" t="s">
        <v>55</v>
      </c>
      <c r="N362" s="13" t="s">
        <v>55</v>
      </c>
      <c r="O362" s="30">
        <v>9162935.3919676505</v>
      </c>
      <c r="P362" s="13" t="s">
        <v>55</v>
      </c>
      <c r="Q362" s="13" t="s">
        <v>55</v>
      </c>
      <c r="R362" s="13" t="s">
        <v>55</v>
      </c>
      <c r="S362" s="30">
        <v>7107051.2286547301</v>
      </c>
      <c r="T362" s="13" t="s">
        <v>55</v>
      </c>
      <c r="U362" s="13" t="s">
        <v>55</v>
      </c>
      <c r="V362" s="13" t="s">
        <v>55</v>
      </c>
      <c r="W362" s="30">
        <v>6641426.4943222301</v>
      </c>
      <c r="X362" s="13" t="s">
        <v>55</v>
      </c>
      <c r="Y362" s="13" t="s">
        <v>55</v>
      </c>
      <c r="Z362" s="13" t="s">
        <v>55</v>
      </c>
      <c r="AA362" s="30">
        <v>6150899.2269506799</v>
      </c>
      <c r="AB362" s="13" t="s">
        <v>55</v>
      </c>
      <c r="AC362" s="13" t="s">
        <v>55</v>
      </c>
      <c r="AD362" s="13" t="s">
        <v>55</v>
      </c>
      <c r="AE362" s="30">
        <v>4600025.7572487202</v>
      </c>
      <c r="AF362" s="13" t="s">
        <v>55</v>
      </c>
      <c r="AG362" s="13" t="s">
        <v>55</v>
      </c>
      <c r="AH362" s="13" t="s">
        <v>55</v>
      </c>
      <c r="AI362" s="30">
        <v>4072144.7712921598</v>
      </c>
      <c r="AJ362" s="13" t="s">
        <v>55</v>
      </c>
      <c r="AK362" s="13" t="s">
        <v>55</v>
      </c>
      <c r="AL362" s="13" t="s">
        <v>55</v>
      </c>
      <c r="AM362" s="30">
        <v>4097889.3970626099</v>
      </c>
      <c r="AN362" s="13" t="s">
        <v>55</v>
      </c>
      <c r="AO362" s="13" t="s">
        <v>55</v>
      </c>
      <c r="AP362" s="13" t="s">
        <v>55</v>
      </c>
      <c r="AQ362" s="30">
        <v>3367364.8827221701</v>
      </c>
      <c r="AR362" s="13" t="s">
        <v>55</v>
      </c>
      <c r="AS362" s="13" t="s">
        <v>55</v>
      </c>
      <c r="AT362" s="13" t="s">
        <v>55</v>
      </c>
      <c r="AU362" s="30">
        <v>2691608.6607858902</v>
      </c>
      <c r="AV362" s="13" t="s">
        <v>55</v>
      </c>
      <c r="AW362" s="13" t="s">
        <v>55</v>
      </c>
      <c r="AX362" s="13" t="s">
        <v>55</v>
      </c>
      <c r="AY362" s="31" t="s">
        <v>55</v>
      </c>
      <c r="AZ362" s="13" t="s">
        <v>55</v>
      </c>
      <c r="BA362" s="13" t="s">
        <v>55</v>
      </c>
      <c r="BB362" s="13" t="s">
        <v>55</v>
      </c>
      <c r="BC362" s="31" t="s">
        <v>55</v>
      </c>
      <c r="BD362" s="13" t="s">
        <v>55</v>
      </c>
      <c r="BE362" s="13" t="s">
        <v>55</v>
      </c>
      <c r="BF362" s="33" t="s">
        <v>55</v>
      </c>
    </row>
    <row r="363" spans="1:58" s="1" customFormat="1" x14ac:dyDescent="0.2">
      <c r="A363" s="2" t="s">
        <v>415</v>
      </c>
      <c r="B363" s="3">
        <v>4332961</v>
      </c>
      <c r="C363" s="7" t="s">
        <v>446</v>
      </c>
      <c r="D363" s="7"/>
      <c r="E363" s="8" t="s">
        <v>434</v>
      </c>
      <c r="F363" s="8" t="s">
        <v>439</v>
      </c>
      <c r="G363" s="30">
        <v>41047066.200777099</v>
      </c>
      <c r="H363" s="13">
        <v>37994734.970411703</v>
      </c>
      <c r="I363" s="13">
        <v>39185355.484901398</v>
      </c>
      <c r="J363" s="13">
        <v>39369298.727109298</v>
      </c>
      <c r="K363" s="30">
        <v>38034126.814217798</v>
      </c>
      <c r="L363" s="13" t="s">
        <v>55</v>
      </c>
      <c r="M363" s="13" t="s">
        <v>55</v>
      </c>
      <c r="N363" s="13" t="s">
        <v>55</v>
      </c>
      <c r="O363" s="30">
        <v>31146726.250650998</v>
      </c>
      <c r="P363" s="13" t="s">
        <v>55</v>
      </c>
      <c r="Q363" s="13" t="s">
        <v>55</v>
      </c>
      <c r="R363" s="13" t="s">
        <v>55</v>
      </c>
      <c r="S363" s="30">
        <v>25336864.955693699</v>
      </c>
      <c r="T363" s="13" t="s">
        <v>55</v>
      </c>
      <c r="U363" s="13" t="s">
        <v>55</v>
      </c>
      <c r="V363" s="13" t="s">
        <v>55</v>
      </c>
      <c r="W363" s="30">
        <v>22958593.8613199</v>
      </c>
      <c r="X363" s="13" t="s">
        <v>55</v>
      </c>
      <c r="Y363" s="13" t="s">
        <v>55</v>
      </c>
      <c r="Z363" s="13" t="s">
        <v>55</v>
      </c>
      <c r="AA363" s="30">
        <v>21859036.8389506</v>
      </c>
      <c r="AB363" s="13" t="s">
        <v>55</v>
      </c>
      <c r="AC363" s="13" t="s">
        <v>55</v>
      </c>
      <c r="AD363" s="13" t="s">
        <v>55</v>
      </c>
      <c r="AE363" s="30">
        <v>19879830.923087999</v>
      </c>
      <c r="AF363" s="13" t="s">
        <v>55</v>
      </c>
      <c r="AG363" s="13" t="s">
        <v>55</v>
      </c>
      <c r="AH363" s="13" t="s">
        <v>55</v>
      </c>
      <c r="AI363" s="30">
        <v>18427475.4350839</v>
      </c>
      <c r="AJ363" s="13" t="s">
        <v>55</v>
      </c>
      <c r="AK363" s="13" t="s">
        <v>55</v>
      </c>
      <c r="AL363" s="13" t="s">
        <v>55</v>
      </c>
      <c r="AM363" s="30">
        <v>15421660.171347599</v>
      </c>
      <c r="AN363" s="13" t="s">
        <v>55</v>
      </c>
      <c r="AO363" s="13" t="s">
        <v>55</v>
      </c>
      <c r="AP363" s="13" t="s">
        <v>55</v>
      </c>
      <c r="AQ363" s="30">
        <v>14684066.897918699</v>
      </c>
      <c r="AR363" s="13" t="s">
        <v>55</v>
      </c>
      <c r="AS363" s="13" t="s">
        <v>55</v>
      </c>
      <c r="AT363" s="13" t="s">
        <v>55</v>
      </c>
      <c r="AU363" s="30">
        <v>12199583.801122701</v>
      </c>
      <c r="AV363" s="13" t="s">
        <v>55</v>
      </c>
      <c r="AW363" s="13" t="s">
        <v>55</v>
      </c>
      <c r="AX363" s="13" t="s">
        <v>55</v>
      </c>
      <c r="AY363" s="30">
        <v>10524283.8093121</v>
      </c>
      <c r="AZ363" s="13" t="s">
        <v>55</v>
      </c>
      <c r="BA363" s="13" t="s">
        <v>55</v>
      </c>
      <c r="BB363" s="13" t="s">
        <v>55</v>
      </c>
      <c r="BC363" s="30">
        <v>8973225.7380772401</v>
      </c>
      <c r="BD363" s="13" t="s">
        <v>55</v>
      </c>
      <c r="BE363" s="13" t="s">
        <v>55</v>
      </c>
      <c r="BF363" s="14">
        <v>7139508.4375560004</v>
      </c>
    </row>
    <row r="364" spans="1:58" s="1" customFormat="1" x14ac:dyDescent="0.2">
      <c r="A364" s="2" t="s">
        <v>416</v>
      </c>
      <c r="B364" s="3">
        <v>4549610</v>
      </c>
      <c r="C364" s="5" t="s">
        <v>445</v>
      </c>
      <c r="D364" s="5"/>
      <c r="E364" s="6" t="s">
        <v>434</v>
      </c>
      <c r="F364" s="6" t="s">
        <v>439</v>
      </c>
      <c r="G364" s="30">
        <v>16756797.5410311</v>
      </c>
      <c r="H364" s="13" t="s">
        <v>55</v>
      </c>
      <c r="I364" s="13" t="s">
        <v>55</v>
      </c>
      <c r="J364" s="13" t="s">
        <v>55</v>
      </c>
      <c r="K364" s="31" t="s">
        <v>55</v>
      </c>
      <c r="L364" s="13" t="s">
        <v>55</v>
      </c>
      <c r="M364" s="13" t="s">
        <v>55</v>
      </c>
      <c r="N364" s="13" t="s">
        <v>55</v>
      </c>
      <c r="O364" s="30">
        <v>13225015.3172196</v>
      </c>
      <c r="P364" s="13" t="s">
        <v>55</v>
      </c>
      <c r="Q364" s="13" t="s">
        <v>55</v>
      </c>
      <c r="R364" s="13" t="s">
        <v>55</v>
      </c>
      <c r="S364" s="30">
        <v>10159303.3075299</v>
      </c>
      <c r="T364" s="13" t="s">
        <v>55</v>
      </c>
      <c r="U364" s="13" t="s">
        <v>55</v>
      </c>
      <c r="V364" s="13" t="s">
        <v>55</v>
      </c>
      <c r="W364" s="30">
        <v>9480310.5689401999</v>
      </c>
      <c r="X364" s="13" t="s">
        <v>55</v>
      </c>
      <c r="Y364" s="13" t="s">
        <v>55</v>
      </c>
      <c r="Z364" s="13">
        <v>9589418.8066886701</v>
      </c>
      <c r="AA364" s="30">
        <v>9441423.7631979305</v>
      </c>
      <c r="AB364" s="13" t="s">
        <v>55</v>
      </c>
      <c r="AC364" s="13" t="s">
        <v>55</v>
      </c>
      <c r="AD364" s="13" t="s">
        <v>55</v>
      </c>
      <c r="AE364" s="30">
        <v>8431098.3523994498</v>
      </c>
      <c r="AF364" s="13" t="s">
        <v>55</v>
      </c>
      <c r="AG364" s="13" t="s">
        <v>55</v>
      </c>
      <c r="AH364" s="13" t="s">
        <v>55</v>
      </c>
      <c r="AI364" s="30">
        <v>8162842.2916987501</v>
      </c>
      <c r="AJ364" s="13" t="s">
        <v>55</v>
      </c>
      <c r="AK364" s="13" t="s">
        <v>55</v>
      </c>
      <c r="AL364" s="13">
        <v>8446139.4253263008</v>
      </c>
      <c r="AM364" s="30">
        <v>8274379.50914713</v>
      </c>
      <c r="AN364" s="13" t="s">
        <v>55</v>
      </c>
      <c r="AO364" s="13" t="s">
        <v>55</v>
      </c>
      <c r="AP364" s="13" t="s">
        <v>55</v>
      </c>
      <c r="AQ364" s="30">
        <v>7710293.3597621396</v>
      </c>
      <c r="AR364" s="13" t="s">
        <v>55</v>
      </c>
      <c r="AS364" s="13" t="s">
        <v>55</v>
      </c>
      <c r="AT364" s="13" t="s">
        <v>55</v>
      </c>
      <c r="AU364" s="30">
        <v>6409353.64875702</v>
      </c>
      <c r="AV364" s="13" t="s">
        <v>55</v>
      </c>
      <c r="AW364" s="13" t="s">
        <v>55</v>
      </c>
      <c r="AX364" s="13" t="s">
        <v>55</v>
      </c>
      <c r="AY364" s="30">
        <v>5510948.2005936997</v>
      </c>
      <c r="AZ364" s="13" t="s">
        <v>55</v>
      </c>
      <c r="BA364" s="13" t="s">
        <v>55</v>
      </c>
      <c r="BB364" s="13" t="s">
        <v>55</v>
      </c>
      <c r="BC364" s="31" t="s">
        <v>55</v>
      </c>
      <c r="BD364" s="13" t="s">
        <v>55</v>
      </c>
      <c r="BE364" s="13" t="s">
        <v>55</v>
      </c>
      <c r="BF364" s="33" t="s">
        <v>55</v>
      </c>
    </row>
    <row r="365" spans="1:58" s="1" customFormat="1" x14ac:dyDescent="0.2">
      <c r="A365" s="2" t="s">
        <v>417</v>
      </c>
      <c r="B365" s="3">
        <v>4813727</v>
      </c>
      <c r="C365" s="7" t="s">
        <v>436</v>
      </c>
      <c r="D365" s="7"/>
      <c r="E365" s="8" t="s">
        <v>447</v>
      </c>
      <c r="F365" s="8" t="s">
        <v>439</v>
      </c>
      <c r="G365" s="30">
        <v>428307</v>
      </c>
      <c r="H365" s="13" t="s">
        <v>55</v>
      </c>
      <c r="I365" s="13" t="s">
        <v>55</v>
      </c>
      <c r="J365" s="30">
        <v>421525</v>
      </c>
      <c r="K365" s="30">
        <v>421525</v>
      </c>
      <c r="L365" s="13" t="s">
        <v>55</v>
      </c>
      <c r="M365" s="13" t="s">
        <v>55</v>
      </c>
      <c r="N365" s="30">
        <v>410240</v>
      </c>
      <c r="O365" s="30">
        <v>410240</v>
      </c>
      <c r="P365" s="13" t="s">
        <v>55</v>
      </c>
      <c r="Q365" s="13" t="s">
        <v>55</v>
      </c>
      <c r="R365" s="30">
        <v>383432</v>
      </c>
      <c r="S365" s="30">
        <v>383432</v>
      </c>
      <c r="T365" s="13" t="s">
        <v>55</v>
      </c>
      <c r="U365" s="13" t="s">
        <v>55</v>
      </c>
      <c r="V365" s="30">
        <v>348741</v>
      </c>
      <c r="W365" s="30">
        <v>348741</v>
      </c>
      <c r="X365" s="13" t="s">
        <v>55</v>
      </c>
      <c r="Y365" s="13" t="s">
        <v>55</v>
      </c>
      <c r="Z365" s="30">
        <v>300280</v>
      </c>
      <c r="AA365" s="30">
        <v>300280</v>
      </c>
      <c r="AB365" s="13" t="s">
        <v>55</v>
      </c>
      <c r="AC365" s="13" t="s">
        <v>55</v>
      </c>
      <c r="AD365" s="30">
        <v>275710</v>
      </c>
      <c r="AE365" s="30">
        <v>275710</v>
      </c>
      <c r="AF365" s="13" t="s">
        <v>55</v>
      </c>
      <c r="AG365" s="13" t="s">
        <v>55</v>
      </c>
      <c r="AH365" s="30">
        <v>209510</v>
      </c>
      <c r="AI365" s="30">
        <v>209510</v>
      </c>
      <c r="AJ365" s="13" t="s">
        <v>55</v>
      </c>
      <c r="AK365" s="13" t="s">
        <v>55</v>
      </c>
      <c r="AL365" s="13" t="s">
        <v>55</v>
      </c>
      <c r="AM365" s="31" t="s">
        <v>55</v>
      </c>
      <c r="AN365" s="13" t="s">
        <v>55</v>
      </c>
      <c r="AO365" s="13" t="s">
        <v>55</v>
      </c>
      <c r="AP365" s="13" t="s">
        <v>55</v>
      </c>
      <c r="AQ365" s="31" t="s">
        <v>55</v>
      </c>
      <c r="AR365" s="13" t="s">
        <v>55</v>
      </c>
      <c r="AS365" s="13" t="s">
        <v>55</v>
      </c>
      <c r="AT365" s="30">
        <v>296000</v>
      </c>
      <c r="AU365" s="30">
        <v>296000</v>
      </c>
      <c r="AV365" s="13" t="s">
        <v>55</v>
      </c>
      <c r="AW365" s="13" t="s">
        <v>55</v>
      </c>
      <c r="AX365" s="13" t="s">
        <v>55</v>
      </c>
      <c r="AY365" s="30">
        <v>371000</v>
      </c>
      <c r="AZ365" s="13" t="s">
        <v>55</v>
      </c>
      <c r="BA365" s="13" t="s">
        <v>55</v>
      </c>
      <c r="BB365" s="13" t="s">
        <v>55</v>
      </c>
      <c r="BC365" s="31" t="s">
        <v>55</v>
      </c>
      <c r="BD365" s="13" t="s">
        <v>55</v>
      </c>
      <c r="BE365" s="13" t="s">
        <v>55</v>
      </c>
      <c r="BF365" s="33" t="s">
        <v>55</v>
      </c>
    </row>
    <row r="366" spans="1:58" s="1" customFormat="1" ht="12.75" x14ac:dyDescent="0.2">
      <c r="A366" s="2" t="s">
        <v>418</v>
      </c>
      <c r="B366" s="3">
        <v>8439371</v>
      </c>
      <c r="C366" s="2" t="s">
        <v>432</v>
      </c>
      <c r="D366" s="2" t="s">
        <v>604</v>
      </c>
      <c r="E366" s="4" t="s">
        <v>434</v>
      </c>
      <c r="F366" s="4" t="s">
        <v>435</v>
      </c>
      <c r="G366" s="30">
        <v>28194962.0135707</v>
      </c>
      <c r="H366" s="13" t="s">
        <v>55</v>
      </c>
      <c r="I366" s="13" t="s">
        <v>55</v>
      </c>
      <c r="J366" s="13" t="s">
        <v>55</v>
      </c>
      <c r="K366" s="30">
        <v>39958695.022510499</v>
      </c>
      <c r="L366" s="13" t="s">
        <v>55</v>
      </c>
      <c r="M366" s="13" t="s">
        <v>55</v>
      </c>
      <c r="N366" s="13" t="s">
        <v>55</v>
      </c>
      <c r="O366" s="30">
        <v>33910103.391232401</v>
      </c>
      <c r="P366" s="13" t="s">
        <v>55</v>
      </c>
      <c r="Q366" s="13" t="s">
        <v>55</v>
      </c>
      <c r="R366" s="13" t="s">
        <v>55</v>
      </c>
      <c r="S366" s="30">
        <v>24302978.643955801</v>
      </c>
      <c r="T366" s="13" t="s">
        <v>55</v>
      </c>
      <c r="U366" s="13" t="s">
        <v>55</v>
      </c>
      <c r="V366" s="13" t="s">
        <v>55</v>
      </c>
      <c r="W366" s="30">
        <v>20558981.4909054</v>
      </c>
      <c r="X366" s="13" t="s">
        <v>55</v>
      </c>
      <c r="Y366" s="13" t="s">
        <v>55</v>
      </c>
      <c r="Z366" s="13" t="s">
        <v>55</v>
      </c>
      <c r="AA366" s="30">
        <v>16355705.657245601</v>
      </c>
      <c r="AB366" s="13" t="s">
        <v>55</v>
      </c>
      <c r="AC366" s="13" t="s">
        <v>55</v>
      </c>
      <c r="AD366" s="13" t="s">
        <v>55</v>
      </c>
      <c r="AE366" s="31" t="s">
        <v>55</v>
      </c>
      <c r="AF366" s="13" t="s">
        <v>55</v>
      </c>
      <c r="AG366" s="13" t="s">
        <v>55</v>
      </c>
      <c r="AH366" s="13" t="s">
        <v>55</v>
      </c>
      <c r="AI366" s="31" t="s">
        <v>55</v>
      </c>
      <c r="AJ366" s="13" t="s">
        <v>55</v>
      </c>
      <c r="AK366" s="13" t="s">
        <v>55</v>
      </c>
      <c r="AL366" s="13" t="s">
        <v>55</v>
      </c>
      <c r="AM366" s="31" t="s">
        <v>55</v>
      </c>
      <c r="AN366" s="13" t="s">
        <v>55</v>
      </c>
      <c r="AO366" s="13" t="s">
        <v>55</v>
      </c>
      <c r="AP366" s="13" t="s">
        <v>55</v>
      </c>
      <c r="AQ366" s="31" t="s">
        <v>55</v>
      </c>
      <c r="AR366" s="13" t="s">
        <v>55</v>
      </c>
      <c r="AS366" s="13" t="s">
        <v>55</v>
      </c>
      <c r="AT366" s="13" t="s">
        <v>55</v>
      </c>
      <c r="AU366" s="31" t="s">
        <v>55</v>
      </c>
      <c r="AV366" s="13" t="s">
        <v>55</v>
      </c>
      <c r="AW366" s="13" t="s">
        <v>55</v>
      </c>
      <c r="AX366" s="13" t="s">
        <v>55</v>
      </c>
      <c r="AY366" s="31" t="s">
        <v>55</v>
      </c>
      <c r="AZ366" s="13" t="s">
        <v>55</v>
      </c>
      <c r="BA366" s="13" t="s">
        <v>55</v>
      </c>
      <c r="BB366" s="13" t="s">
        <v>55</v>
      </c>
      <c r="BC366" s="31" t="s">
        <v>55</v>
      </c>
      <c r="BD366" s="13" t="s">
        <v>55</v>
      </c>
      <c r="BE366" s="13" t="s">
        <v>55</v>
      </c>
      <c r="BF366" s="33" t="s">
        <v>55</v>
      </c>
    </row>
    <row r="367" spans="1:58" s="1" customFormat="1" ht="12.75" x14ac:dyDescent="0.2">
      <c r="A367" s="2" t="s">
        <v>419</v>
      </c>
      <c r="B367" s="3">
        <v>6211718</v>
      </c>
      <c r="C367" s="2" t="s">
        <v>481</v>
      </c>
      <c r="D367" s="2" t="s">
        <v>605</v>
      </c>
      <c r="E367" s="4" t="s">
        <v>434</v>
      </c>
      <c r="F367" s="4" t="s">
        <v>483</v>
      </c>
      <c r="G367" s="30">
        <v>19857529.867192499</v>
      </c>
      <c r="H367" s="13">
        <v>18555382.961078402</v>
      </c>
      <c r="I367" s="13">
        <v>18884439.120505098</v>
      </c>
      <c r="J367" s="13">
        <v>19094348.333569899</v>
      </c>
      <c r="K367" s="30">
        <v>19716526.461606301</v>
      </c>
      <c r="L367" s="13">
        <v>19023129.383650899</v>
      </c>
      <c r="M367" s="13">
        <v>17091089.808118202</v>
      </c>
      <c r="N367" s="13">
        <v>16074627.628727499</v>
      </c>
      <c r="O367" s="30">
        <v>13952520.4484882</v>
      </c>
      <c r="P367" s="13" t="s">
        <v>55</v>
      </c>
      <c r="Q367" s="13" t="s">
        <v>55</v>
      </c>
      <c r="R367" s="13" t="s">
        <v>55</v>
      </c>
      <c r="S367" s="30">
        <v>9680452.3977078497</v>
      </c>
      <c r="T367" s="13" t="s">
        <v>55</v>
      </c>
      <c r="U367" s="13" t="s">
        <v>55</v>
      </c>
      <c r="V367" s="13" t="s">
        <v>55</v>
      </c>
      <c r="W367" s="30">
        <v>8284014.42342644</v>
      </c>
      <c r="X367" s="13" t="s">
        <v>55</v>
      </c>
      <c r="Y367" s="13" t="s">
        <v>55</v>
      </c>
      <c r="Z367" s="13" t="s">
        <v>55</v>
      </c>
      <c r="AA367" s="30">
        <v>8133212.5347718503</v>
      </c>
      <c r="AB367" s="13" t="s">
        <v>55</v>
      </c>
      <c r="AC367" s="13" t="s">
        <v>55</v>
      </c>
      <c r="AD367" s="13" t="s">
        <v>55</v>
      </c>
      <c r="AE367" s="30">
        <v>7732534.1391466996</v>
      </c>
      <c r="AF367" s="13" t="s">
        <v>55</v>
      </c>
      <c r="AG367" s="13" t="s">
        <v>55</v>
      </c>
      <c r="AH367" s="13" t="s">
        <v>55</v>
      </c>
      <c r="AI367" s="30">
        <v>8546129.5241028797</v>
      </c>
      <c r="AJ367" s="13" t="s">
        <v>55</v>
      </c>
      <c r="AK367" s="13" t="s">
        <v>55</v>
      </c>
      <c r="AL367" s="13" t="s">
        <v>55</v>
      </c>
      <c r="AM367" s="31" t="s">
        <v>55</v>
      </c>
      <c r="AN367" s="13" t="s">
        <v>55</v>
      </c>
      <c r="AO367" s="13" t="s">
        <v>55</v>
      </c>
      <c r="AP367" s="13" t="s">
        <v>55</v>
      </c>
      <c r="AQ367" s="31" t="s">
        <v>55</v>
      </c>
      <c r="AR367" s="13" t="s">
        <v>55</v>
      </c>
      <c r="AS367" s="13" t="s">
        <v>55</v>
      </c>
      <c r="AT367" s="13" t="s">
        <v>55</v>
      </c>
      <c r="AU367" s="31" t="s">
        <v>55</v>
      </c>
      <c r="AV367" s="13" t="s">
        <v>55</v>
      </c>
      <c r="AW367" s="13" t="s">
        <v>55</v>
      </c>
      <c r="AX367" s="13" t="s">
        <v>55</v>
      </c>
      <c r="AY367" s="31" t="s">
        <v>55</v>
      </c>
      <c r="AZ367" s="13" t="s">
        <v>55</v>
      </c>
      <c r="BA367" s="13" t="s">
        <v>55</v>
      </c>
      <c r="BB367" s="13" t="s">
        <v>55</v>
      </c>
      <c r="BC367" s="31" t="s">
        <v>55</v>
      </c>
      <c r="BD367" s="13" t="s">
        <v>55</v>
      </c>
      <c r="BE367" s="13" t="s">
        <v>55</v>
      </c>
      <c r="BF367" s="33" t="s">
        <v>55</v>
      </c>
    </row>
    <row r="368" spans="1:58" s="1" customFormat="1" ht="12.75" x14ac:dyDescent="0.2">
      <c r="A368" s="2" t="s">
        <v>420</v>
      </c>
      <c r="B368" s="3">
        <v>29249034</v>
      </c>
      <c r="C368" s="2" t="s">
        <v>479</v>
      </c>
      <c r="D368" s="2"/>
      <c r="E368" s="4" t="s">
        <v>434</v>
      </c>
      <c r="F368" s="4" t="s">
        <v>435</v>
      </c>
      <c r="G368" s="31" t="s">
        <v>55</v>
      </c>
      <c r="H368" s="13" t="s">
        <v>55</v>
      </c>
      <c r="I368" s="13" t="s">
        <v>55</v>
      </c>
      <c r="J368" s="13" t="s">
        <v>55</v>
      </c>
      <c r="K368" s="31" t="s">
        <v>55</v>
      </c>
      <c r="L368" s="13" t="s">
        <v>55</v>
      </c>
      <c r="M368" s="13" t="s">
        <v>55</v>
      </c>
      <c r="N368" s="13" t="s">
        <v>55</v>
      </c>
      <c r="O368" s="31" t="s">
        <v>55</v>
      </c>
      <c r="P368" s="13" t="s">
        <v>55</v>
      </c>
      <c r="Q368" s="13" t="s">
        <v>55</v>
      </c>
      <c r="R368" s="13" t="s">
        <v>55</v>
      </c>
      <c r="S368" s="31" t="s">
        <v>55</v>
      </c>
      <c r="T368" s="13" t="s">
        <v>55</v>
      </c>
      <c r="U368" s="13" t="s">
        <v>55</v>
      </c>
      <c r="V368" s="13" t="s">
        <v>55</v>
      </c>
      <c r="W368" s="31" t="s">
        <v>55</v>
      </c>
      <c r="X368" s="13" t="s">
        <v>55</v>
      </c>
      <c r="Y368" s="13" t="s">
        <v>55</v>
      </c>
      <c r="Z368" s="13" t="s">
        <v>55</v>
      </c>
      <c r="AA368" s="31" t="s">
        <v>55</v>
      </c>
      <c r="AB368" s="13" t="s">
        <v>55</v>
      </c>
      <c r="AC368" s="13" t="s">
        <v>55</v>
      </c>
      <c r="AD368" s="13" t="s">
        <v>55</v>
      </c>
      <c r="AE368" s="31" t="s">
        <v>55</v>
      </c>
      <c r="AF368" s="13" t="s">
        <v>55</v>
      </c>
      <c r="AG368" s="13" t="s">
        <v>55</v>
      </c>
      <c r="AH368" s="13" t="s">
        <v>55</v>
      </c>
      <c r="AI368" s="31" t="s">
        <v>55</v>
      </c>
      <c r="AJ368" s="13" t="s">
        <v>55</v>
      </c>
      <c r="AK368" s="13" t="s">
        <v>55</v>
      </c>
      <c r="AL368" s="13" t="s">
        <v>55</v>
      </c>
      <c r="AM368" s="31" t="s">
        <v>55</v>
      </c>
      <c r="AN368" s="13" t="s">
        <v>55</v>
      </c>
      <c r="AO368" s="13" t="s">
        <v>55</v>
      </c>
      <c r="AP368" s="13" t="s">
        <v>55</v>
      </c>
      <c r="AQ368" s="31" t="s">
        <v>55</v>
      </c>
      <c r="AR368" s="13" t="s">
        <v>55</v>
      </c>
      <c r="AS368" s="13" t="s">
        <v>55</v>
      </c>
      <c r="AT368" s="13" t="s">
        <v>55</v>
      </c>
      <c r="AU368" s="31" t="s">
        <v>55</v>
      </c>
      <c r="AV368" s="13" t="s">
        <v>55</v>
      </c>
      <c r="AW368" s="13" t="s">
        <v>55</v>
      </c>
      <c r="AX368" s="13" t="s">
        <v>55</v>
      </c>
      <c r="AY368" s="31" t="s">
        <v>55</v>
      </c>
      <c r="AZ368" s="13" t="s">
        <v>55</v>
      </c>
      <c r="BA368" s="13" t="s">
        <v>55</v>
      </c>
      <c r="BB368" s="13" t="s">
        <v>55</v>
      </c>
      <c r="BC368" s="31" t="s">
        <v>55</v>
      </c>
      <c r="BD368" s="13" t="s">
        <v>55</v>
      </c>
      <c r="BE368" s="13" t="s">
        <v>55</v>
      </c>
      <c r="BF368" s="33" t="s">
        <v>55</v>
      </c>
    </row>
    <row r="369" spans="1:58" s="1" customFormat="1" ht="12.75" x14ac:dyDescent="0.2">
      <c r="A369" s="2" t="s">
        <v>421</v>
      </c>
      <c r="B369" s="3">
        <v>5293456</v>
      </c>
      <c r="C369" s="2" t="s">
        <v>487</v>
      </c>
      <c r="D369" s="2" t="s">
        <v>606</v>
      </c>
      <c r="E369" s="4" t="s">
        <v>434</v>
      </c>
      <c r="F369" s="4" t="s">
        <v>441</v>
      </c>
      <c r="G369" s="30">
        <v>7910077.71269501</v>
      </c>
      <c r="H369" s="13" t="s">
        <v>55</v>
      </c>
      <c r="I369" s="13" t="s">
        <v>55</v>
      </c>
      <c r="J369" s="13" t="s">
        <v>55</v>
      </c>
      <c r="K369" s="30">
        <v>8149785.7570128804</v>
      </c>
      <c r="L369" s="13" t="s">
        <v>55</v>
      </c>
      <c r="M369" s="13" t="s">
        <v>55</v>
      </c>
      <c r="N369" s="13" t="s">
        <v>55</v>
      </c>
      <c r="O369" s="30">
        <v>6995900.4993413603</v>
      </c>
      <c r="P369" s="13" t="s">
        <v>55</v>
      </c>
      <c r="Q369" s="13" t="s">
        <v>55</v>
      </c>
      <c r="R369" s="13" t="s">
        <v>55</v>
      </c>
      <c r="S369" s="30">
        <v>4438893.9953180403</v>
      </c>
      <c r="T369" s="13" t="s">
        <v>55</v>
      </c>
      <c r="U369" s="13" t="s">
        <v>55</v>
      </c>
      <c r="V369" s="13" t="s">
        <v>55</v>
      </c>
      <c r="W369" s="30">
        <v>3829928.0282652602</v>
      </c>
      <c r="X369" s="13" t="s">
        <v>55</v>
      </c>
      <c r="Y369" s="13" t="s">
        <v>55</v>
      </c>
      <c r="Z369" s="13" t="s">
        <v>55</v>
      </c>
      <c r="AA369" s="30">
        <v>3250417.56958212</v>
      </c>
      <c r="AB369" s="13" t="s">
        <v>55</v>
      </c>
      <c r="AC369" s="13" t="s">
        <v>55</v>
      </c>
      <c r="AD369" s="13" t="s">
        <v>55</v>
      </c>
      <c r="AE369" s="31" t="s">
        <v>55</v>
      </c>
      <c r="AF369" s="13" t="s">
        <v>55</v>
      </c>
      <c r="AG369" s="13" t="s">
        <v>55</v>
      </c>
      <c r="AH369" s="13" t="s">
        <v>55</v>
      </c>
      <c r="AI369" s="31" t="s">
        <v>55</v>
      </c>
      <c r="AJ369" s="13" t="s">
        <v>55</v>
      </c>
      <c r="AK369" s="13" t="s">
        <v>55</v>
      </c>
      <c r="AL369" s="13" t="s">
        <v>55</v>
      </c>
      <c r="AM369" s="31" t="s">
        <v>55</v>
      </c>
      <c r="AN369" s="13" t="s">
        <v>55</v>
      </c>
      <c r="AO369" s="13" t="s">
        <v>55</v>
      </c>
      <c r="AP369" s="13" t="s">
        <v>55</v>
      </c>
      <c r="AQ369" s="31" t="s">
        <v>55</v>
      </c>
      <c r="AR369" s="13" t="s">
        <v>55</v>
      </c>
      <c r="AS369" s="13" t="s">
        <v>55</v>
      </c>
      <c r="AT369" s="13" t="s">
        <v>55</v>
      </c>
      <c r="AU369" s="31" t="s">
        <v>55</v>
      </c>
      <c r="AV369" s="13" t="s">
        <v>55</v>
      </c>
      <c r="AW369" s="13" t="s">
        <v>55</v>
      </c>
      <c r="AX369" s="13" t="s">
        <v>55</v>
      </c>
      <c r="AY369" s="31" t="s">
        <v>55</v>
      </c>
      <c r="AZ369" s="13" t="s">
        <v>55</v>
      </c>
      <c r="BA369" s="13" t="s">
        <v>55</v>
      </c>
      <c r="BB369" s="13" t="s">
        <v>55</v>
      </c>
      <c r="BC369" s="31" t="s">
        <v>55</v>
      </c>
      <c r="BD369" s="13" t="s">
        <v>55</v>
      </c>
      <c r="BE369" s="13" t="s">
        <v>55</v>
      </c>
      <c r="BF369" s="33" t="s">
        <v>55</v>
      </c>
    </row>
    <row r="370" spans="1:58" s="1" customFormat="1" ht="12.75" x14ac:dyDescent="0.2">
      <c r="A370" s="2" t="s">
        <v>422</v>
      </c>
      <c r="B370" s="3">
        <v>4440073</v>
      </c>
      <c r="C370" s="2" t="s">
        <v>456</v>
      </c>
      <c r="D370" s="2"/>
      <c r="E370" s="4" t="s">
        <v>434</v>
      </c>
      <c r="F370" s="4" t="s">
        <v>444</v>
      </c>
      <c r="G370" s="30">
        <v>818365.42365017696</v>
      </c>
      <c r="H370" s="13" t="s">
        <v>55</v>
      </c>
      <c r="I370" s="13" t="s">
        <v>55</v>
      </c>
      <c r="J370" s="13" t="s">
        <v>55</v>
      </c>
      <c r="K370" s="30">
        <v>872668.35626357701</v>
      </c>
      <c r="L370" s="13" t="s">
        <v>55</v>
      </c>
      <c r="M370" s="13" t="s">
        <v>55</v>
      </c>
      <c r="N370" s="13" t="s">
        <v>55</v>
      </c>
      <c r="O370" s="30">
        <v>1091066.8443464099</v>
      </c>
      <c r="P370" s="13" t="s">
        <v>55</v>
      </c>
      <c r="Q370" s="13" t="s">
        <v>55</v>
      </c>
      <c r="R370" s="13" t="s">
        <v>55</v>
      </c>
      <c r="S370" s="30">
        <v>1020181.3899381</v>
      </c>
      <c r="T370" s="13" t="s">
        <v>55</v>
      </c>
      <c r="U370" s="13" t="s">
        <v>55</v>
      </c>
      <c r="V370" s="13" t="s">
        <v>55</v>
      </c>
      <c r="W370" s="30">
        <v>1043355.48221062</v>
      </c>
      <c r="X370" s="13" t="s">
        <v>55</v>
      </c>
      <c r="Y370" s="13" t="s">
        <v>55</v>
      </c>
      <c r="Z370" s="13" t="s">
        <v>55</v>
      </c>
      <c r="AA370" s="30">
        <v>1647371.7860051901</v>
      </c>
      <c r="AB370" s="13" t="s">
        <v>55</v>
      </c>
      <c r="AC370" s="13" t="s">
        <v>55</v>
      </c>
      <c r="AD370" s="13" t="s">
        <v>55</v>
      </c>
      <c r="AE370" s="30">
        <v>1544464.0621627499</v>
      </c>
      <c r="AF370" s="13" t="s">
        <v>55</v>
      </c>
      <c r="AG370" s="13" t="s">
        <v>55</v>
      </c>
      <c r="AH370" s="13" t="s">
        <v>55</v>
      </c>
      <c r="AI370" s="30">
        <v>835969.81364546402</v>
      </c>
      <c r="AJ370" s="13" t="s">
        <v>55</v>
      </c>
      <c r="AK370" s="13" t="s">
        <v>55</v>
      </c>
      <c r="AL370" s="13" t="s">
        <v>55</v>
      </c>
      <c r="AM370" s="30">
        <v>845263.94614789996</v>
      </c>
      <c r="AN370" s="13" t="s">
        <v>55</v>
      </c>
      <c r="AO370" s="13" t="s">
        <v>55</v>
      </c>
      <c r="AP370" s="13" t="s">
        <v>55</v>
      </c>
      <c r="AQ370" s="30">
        <v>811684.01057152299</v>
      </c>
      <c r="AR370" s="13" t="s">
        <v>55</v>
      </c>
      <c r="AS370" s="13" t="s">
        <v>55</v>
      </c>
      <c r="AT370" s="13" t="s">
        <v>55</v>
      </c>
      <c r="AU370" s="30">
        <v>641553.80914194102</v>
      </c>
      <c r="AV370" s="13" t="s">
        <v>55</v>
      </c>
      <c r="AW370" s="13" t="s">
        <v>55</v>
      </c>
      <c r="AX370" s="13" t="s">
        <v>55</v>
      </c>
      <c r="AY370" s="30">
        <v>719098.94750210096</v>
      </c>
      <c r="AZ370" s="13" t="s">
        <v>55</v>
      </c>
      <c r="BA370" s="13" t="s">
        <v>55</v>
      </c>
      <c r="BB370" s="13" t="s">
        <v>55</v>
      </c>
      <c r="BC370" s="30">
        <v>368367.14610143902</v>
      </c>
      <c r="BD370" s="13" t="s">
        <v>55</v>
      </c>
      <c r="BE370" s="13" t="s">
        <v>55</v>
      </c>
      <c r="BF370" s="33" t="s">
        <v>55</v>
      </c>
    </row>
    <row r="371" spans="1:58" s="1" customFormat="1" ht="12.75" x14ac:dyDescent="0.2">
      <c r="A371" s="2" t="s">
        <v>423</v>
      </c>
      <c r="B371" s="3">
        <v>4408835</v>
      </c>
      <c r="C371" s="2" t="s">
        <v>529</v>
      </c>
      <c r="D371" s="2"/>
      <c r="E371" s="4" t="s">
        <v>434</v>
      </c>
      <c r="F371" s="4" t="s">
        <v>444</v>
      </c>
      <c r="G371" s="31" t="s">
        <v>55</v>
      </c>
      <c r="H371" s="13" t="s">
        <v>55</v>
      </c>
      <c r="I371" s="13" t="s">
        <v>55</v>
      </c>
      <c r="J371" s="13" t="s">
        <v>55</v>
      </c>
      <c r="K371" s="30">
        <v>5150062.9663444897</v>
      </c>
      <c r="L371" s="13" t="s">
        <v>55</v>
      </c>
      <c r="M371" s="13" t="s">
        <v>55</v>
      </c>
      <c r="N371" s="13" t="s">
        <v>55</v>
      </c>
      <c r="O371" s="30">
        <v>4496488.0678859204</v>
      </c>
      <c r="P371" s="13" t="s">
        <v>55</v>
      </c>
      <c r="Q371" s="13" t="s">
        <v>55</v>
      </c>
      <c r="R371" s="13" t="s">
        <v>55</v>
      </c>
      <c r="S371" s="30">
        <v>3966171.9972999799</v>
      </c>
      <c r="T371" s="13" t="s">
        <v>55</v>
      </c>
      <c r="U371" s="13" t="s">
        <v>55</v>
      </c>
      <c r="V371" s="13" t="s">
        <v>55</v>
      </c>
      <c r="W371" s="30">
        <v>4457470.0844759103</v>
      </c>
      <c r="X371" s="13" t="s">
        <v>55</v>
      </c>
      <c r="Y371" s="13" t="s">
        <v>55</v>
      </c>
      <c r="Z371" s="13" t="s">
        <v>55</v>
      </c>
      <c r="AA371" s="30">
        <v>4424407.9179922203</v>
      </c>
      <c r="AB371" s="13" t="s">
        <v>55</v>
      </c>
      <c r="AC371" s="13" t="s">
        <v>55</v>
      </c>
      <c r="AD371" s="13" t="s">
        <v>55</v>
      </c>
      <c r="AE371" s="30">
        <v>3691092.1649039499</v>
      </c>
      <c r="AF371" s="13" t="s">
        <v>55</v>
      </c>
      <c r="AG371" s="13" t="s">
        <v>55</v>
      </c>
      <c r="AH371" s="13" t="s">
        <v>55</v>
      </c>
      <c r="AI371" s="30">
        <v>2903406.2836901299</v>
      </c>
      <c r="AJ371" s="13" t="s">
        <v>55</v>
      </c>
      <c r="AK371" s="13" t="s">
        <v>55</v>
      </c>
      <c r="AL371" s="13" t="s">
        <v>55</v>
      </c>
      <c r="AM371" s="30">
        <v>1964750.0644163899</v>
      </c>
      <c r="AN371" s="13" t="s">
        <v>55</v>
      </c>
      <c r="AO371" s="13" t="s">
        <v>55</v>
      </c>
      <c r="AP371" s="13" t="s">
        <v>55</v>
      </c>
      <c r="AQ371" s="30">
        <v>1600182.68913115</v>
      </c>
      <c r="AR371" s="13" t="s">
        <v>55</v>
      </c>
      <c r="AS371" s="13" t="s">
        <v>55</v>
      </c>
      <c r="AT371" s="13" t="s">
        <v>55</v>
      </c>
      <c r="AU371" s="30">
        <v>998586.52766639902</v>
      </c>
      <c r="AV371" s="13" t="s">
        <v>55</v>
      </c>
      <c r="AW371" s="13" t="s">
        <v>55</v>
      </c>
      <c r="AX371" s="13" t="s">
        <v>55</v>
      </c>
      <c r="AY371" s="30">
        <v>668622.862857776</v>
      </c>
      <c r="AZ371" s="13" t="s">
        <v>55</v>
      </c>
      <c r="BA371" s="13" t="s">
        <v>55</v>
      </c>
      <c r="BB371" s="13" t="s">
        <v>55</v>
      </c>
      <c r="BC371" s="30">
        <v>309358.667676004</v>
      </c>
      <c r="BD371" s="13" t="s">
        <v>55</v>
      </c>
      <c r="BE371" s="13" t="s">
        <v>55</v>
      </c>
      <c r="BF371" s="33" t="s">
        <v>55</v>
      </c>
    </row>
    <row r="372" spans="1:58" s="1" customFormat="1" x14ac:dyDescent="0.2">
      <c r="A372" s="2" t="s">
        <v>424</v>
      </c>
      <c r="B372" s="3">
        <v>4813310</v>
      </c>
      <c r="C372" s="7" t="s">
        <v>436</v>
      </c>
      <c r="D372" s="7" t="s">
        <v>607</v>
      </c>
      <c r="E372" s="8" t="s">
        <v>443</v>
      </c>
      <c r="F372" s="8" t="s">
        <v>439</v>
      </c>
      <c r="G372" s="30">
        <v>192358708.17143199</v>
      </c>
      <c r="H372" s="13">
        <v>181719561.587226</v>
      </c>
      <c r="I372" s="13" t="s">
        <v>55</v>
      </c>
      <c r="J372" s="13" t="s">
        <v>55</v>
      </c>
      <c r="K372" s="30">
        <v>120932114.095016</v>
      </c>
      <c r="L372" s="13" t="s">
        <v>55</v>
      </c>
      <c r="M372" s="13" t="s">
        <v>55</v>
      </c>
      <c r="N372" s="13" t="s">
        <v>55</v>
      </c>
      <c r="O372" s="30">
        <v>116025253.806329</v>
      </c>
      <c r="P372" s="13">
        <v>108145419.243683</v>
      </c>
      <c r="Q372" s="13">
        <v>102459937.00720499</v>
      </c>
      <c r="R372" s="13">
        <v>95317075.826037899</v>
      </c>
      <c r="S372" s="30">
        <v>101952495.224691</v>
      </c>
      <c r="T372" s="13">
        <v>90993280.917739198</v>
      </c>
      <c r="U372" s="13">
        <v>94944975.390977696</v>
      </c>
      <c r="V372" s="13">
        <v>93373573.812503695</v>
      </c>
      <c r="W372" s="30">
        <v>90211010.803030103</v>
      </c>
      <c r="X372" s="13">
        <v>84801657.761795893</v>
      </c>
      <c r="Y372" s="13" t="s">
        <v>55</v>
      </c>
      <c r="Z372" s="13" t="s">
        <v>55</v>
      </c>
      <c r="AA372" s="30">
        <v>80223435.228303105</v>
      </c>
      <c r="AB372" s="13" t="s">
        <v>55</v>
      </c>
      <c r="AC372" s="13" t="s">
        <v>55</v>
      </c>
      <c r="AD372" s="13" t="s">
        <v>55</v>
      </c>
      <c r="AE372" s="30">
        <v>62316920.497877598</v>
      </c>
      <c r="AF372" s="13" t="s">
        <v>55</v>
      </c>
      <c r="AG372" s="13" t="s">
        <v>55</v>
      </c>
      <c r="AH372" s="13" t="s">
        <v>55</v>
      </c>
      <c r="AI372" s="30">
        <v>47038702.756815001</v>
      </c>
      <c r="AJ372" s="13" t="s">
        <v>55</v>
      </c>
      <c r="AK372" s="13" t="s">
        <v>55</v>
      </c>
      <c r="AL372" s="13" t="s">
        <v>55</v>
      </c>
      <c r="AM372" s="30">
        <v>33346665.324658599</v>
      </c>
      <c r="AN372" s="13" t="s">
        <v>55</v>
      </c>
      <c r="AO372" s="13" t="s">
        <v>55</v>
      </c>
      <c r="AP372" s="13" t="s">
        <v>55</v>
      </c>
      <c r="AQ372" s="30">
        <v>30967634.9520978</v>
      </c>
      <c r="AR372" s="13" t="s">
        <v>55</v>
      </c>
      <c r="AS372" s="13" t="s">
        <v>55</v>
      </c>
      <c r="AT372" s="13" t="s">
        <v>55</v>
      </c>
      <c r="AU372" s="31" t="s">
        <v>55</v>
      </c>
      <c r="AV372" s="13" t="s">
        <v>55</v>
      </c>
      <c r="AW372" s="13" t="s">
        <v>55</v>
      </c>
      <c r="AX372" s="13" t="s">
        <v>55</v>
      </c>
      <c r="AY372" s="31" t="s">
        <v>55</v>
      </c>
      <c r="AZ372" s="13" t="s">
        <v>55</v>
      </c>
      <c r="BA372" s="13" t="s">
        <v>55</v>
      </c>
      <c r="BB372" s="13" t="s">
        <v>55</v>
      </c>
      <c r="BC372" s="31" t="s">
        <v>55</v>
      </c>
      <c r="BD372" s="13" t="s">
        <v>55</v>
      </c>
      <c r="BE372" s="13" t="s">
        <v>55</v>
      </c>
      <c r="BF372" s="33" t="s">
        <v>55</v>
      </c>
    </row>
    <row r="373" spans="1:58" s="1" customFormat="1" ht="12.75" x14ac:dyDescent="0.2">
      <c r="A373" s="2" t="s">
        <v>425</v>
      </c>
      <c r="B373" s="3">
        <v>4380527</v>
      </c>
      <c r="C373" s="2" t="s">
        <v>608</v>
      </c>
      <c r="D373" s="2"/>
      <c r="E373" s="4" t="s">
        <v>443</v>
      </c>
      <c r="F373" s="4" t="s">
        <v>444</v>
      </c>
      <c r="G373" s="30">
        <v>1417584.3820680899</v>
      </c>
      <c r="H373" s="13" t="s">
        <v>55</v>
      </c>
      <c r="I373" s="13" t="s">
        <v>55</v>
      </c>
      <c r="J373" s="13" t="s">
        <v>55</v>
      </c>
      <c r="K373" s="30">
        <v>1617854.4218115399</v>
      </c>
      <c r="L373" s="13" t="s">
        <v>55</v>
      </c>
      <c r="M373" s="13" t="s">
        <v>55</v>
      </c>
      <c r="N373" s="13" t="s">
        <v>55</v>
      </c>
      <c r="O373" s="30">
        <v>1410210.3054253601</v>
      </c>
      <c r="P373" s="13" t="s">
        <v>55</v>
      </c>
      <c r="Q373" s="13" t="s">
        <v>55</v>
      </c>
      <c r="R373" s="13" t="s">
        <v>55</v>
      </c>
      <c r="S373" s="30">
        <v>1494142.5268207199</v>
      </c>
      <c r="T373" s="13" t="s">
        <v>55</v>
      </c>
      <c r="U373" s="13" t="s">
        <v>55</v>
      </c>
      <c r="V373" s="13" t="s">
        <v>55</v>
      </c>
      <c r="W373" s="30">
        <v>1390823.5311223201</v>
      </c>
      <c r="X373" s="13" t="s">
        <v>55</v>
      </c>
      <c r="Y373" s="13" t="s">
        <v>55</v>
      </c>
      <c r="Z373" s="13" t="s">
        <v>55</v>
      </c>
      <c r="AA373" s="30">
        <v>1545136.55155455</v>
      </c>
      <c r="AB373" s="13" t="s">
        <v>55</v>
      </c>
      <c r="AC373" s="13" t="s">
        <v>55</v>
      </c>
      <c r="AD373" s="13" t="s">
        <v>55</v>
      </c>
      <c r="AE373" s="30">
        <v>1092142.3123965799</v>
      </c>
      <c r="AF373" s="13" t="s">
        <v>55</v>
      </c>
      <c r="AG373" s="13" t="s">
        <v>55</v>
      </c>
      <c r="AH373" s="13" t="s">
        <v>55</v>
      </c>
      <c r="AI373" s="30">
        <v>790206.684121361</v>
      </c>
      <c r="AJ373" s="13" t="s">
        <v>55</v>
      </c>
      <c r="AK373" s="13" t="s">
        <v>55</v>
      </c>
      <c r="AL373" s="13" t="s">
        <v>55</v>
      </c>
      <c r="AM373" s="30">
        <v>604019.58258180902</v>
      </c>
      <c r="AN373" s="13" t="s">
        <v>55</v>
      </c>
      <c r="AO373" s="13" t="s">
        <v>55</v>
      </c>
      <c r="AP373" s="13" t="s">
        <v>55</v>
      </c>
      <c r="AQ373" s="30">
        <v>415404.69111331302</v>
      </c>
      <c r="AR373" s="13" t="s">
        <v>55</v>
      </c>
      <c r="AS373" s="13" t="s">
        <v>55</v>
      </c>
      <c r="AT373" s="13" t="s">
        <v>55</v>
      </c>
      <c r="AU373" s="30">
        <v>340156.37530072202</v>
      </c>
      <c r="AV373" s="13" t="s">
        <v>55</v>
      </c>
      <c r="AW373" s="13" t="s">
        <v>55</v>
      </c>
      <c r="AX373" s="13" t="s">
        <v>55</v>
      </c>
      <c r="AY373" s="30">
        <v>271510.16779642098</v>
      </c>
      <c r="AZ373" s="13" t="s">
        <v>55</v>
      </c>
      <c r="BA373" s="13" t="s">
        <v>55</v>
      </c>
      <c r="BB373" s="13" t="s">
        <v>55</v>
      </c>
      <c r="BC373" s="30">
        <v>227058.591975777</v>
      </c>
      <c r="BD373" s="13" t="s">
        <v>55</v>
      </c>
      <c r="BE373" s="13" t="s">
        <v>55</v>
      </c>
      <c r="BF373" s="33" t="s">
        <v>55</v>
      </c>
    </row>
    <row r="374" spans="1:58" s="1" customFormat="1" x14ac:dyDescent="0.2">
      <c r="A374" s="2" t="s">
        <v>426</v>
      </c>
      <c r="B374" s="3">
        <v>4729900</v>
      </c>
      <c r="C374" s="7" t="s">
        <v>522</v>
      </c>
      <c r="D374" s="7"/>
      <c r="E374" s="8" t="s">
        <v>434</v>
      </c>
      <c r="F374" s="8" t="s">
        <v>439</v>
      </c>
      <c r="G374" s="30">
        <v>11518441.8314678</v>
      </c>
      <c r="H374" s="13">
        <v>10196801.793570699</v>
      </c>
      <c r="I374" s="13">
        <v>10676834.594659099</v>
      </c>
      <c r="J374" s="13">
        <v>10773722.929383701</v>
      </c>
      <c r="K374" s="30">
        <v>10706938.1040834</v>
      </c>
      <c r="L374" s="13" t="s">
        <v>55</v>
      </c>
      <c r="M374" s="13" t="s">
        <v>55</v>
      </c>
      <c r="N374" s="13" t="s">
        <v>55</v>
      </c>
      <c r="O374" s="30">
        <v>9760901.1120301392</v>
      </c>
      <c r="P374" s="13">
        <v>9043143.5177004207</v>
      </c>
      <c r="Q374" s="13" t="s">
        <v>55</v>
      </c>
      <c r="R374" s="13">
        <v>8342503.8124823496</v>
      </c>
      <c r="S374" s="30">
        <v>8639807.6950695794</v>
      </c>
      <c r="T374" s="13">
        <v>8480739.0878567398</v>
      </c>
      <c r="U374" s="13" t="s">
        <v>55</v>
      </c>
      <c r="V374" s="13" t="s">
        <v>55</v>
      </c>
      <c r="W374" s="30">
        <v>8661903.8341306001</v>
      </c>
      <c r="X374" s="13">
        <v>8335933.9923422998</v>
      </c>
      <c r="Y374" s="13">
        <v>8575855.6666767392</v>
      </c>
      <c r="Z374" s="13">
        <v>8885138.4438812099</v>
      </c>
      <c r="AA374" s="30">
        <v>8663208.0778274704</v>
      </c>
      <c r="AB374" s="13">
        <v>8108159.2099716999</v>
      </c>
      <c r="AC374" s="13" t="s">
        <v>55</v>
      </c>
      <c r="AD374" s="13">
        <v>7552539.8299428299</v>
      </c>
      <c r="AE374" s="30">
        <v>7282501.6188214999</v>
      </c>
      <c r="AF374" s="13">
        <v>7555840.9295352297</v>
      </c>
      <c r="AG374" s="13" t="s">
        <v>55</v>
      </c>
      <c r="AH374" s="13" t="s">
        <v>55</v>
      </c>
      <c r="AI374" s="30">
        <v>6301914.8313568505</v>
      </c>
      <c r="AJ374" s="13" t="s">
        <v>55</v>
      </c>
      <c r="AK374" s="13" t="s">
        <v>55</v>
      </c>
      <c r="AL374" s="13" t="s">
        <v>55</v>
      </c>
      <c r="AM374" s="30">
        <v>5833603.93584128</v>
      </c>
      <c r="AN374" s="13" t="s">
        <v>55</v>
      </c>
      <c r="AO374" s="13" t="s">
        <v>55</v>
      </c>
      <c r="AP374" s="13" t="s">
        <v>55</v>
      </c>
      <c r="AQ374" s="30">
        <v>4879445.3254046896</v>
      </c>
      <c r="AR374" s="13" t="s">
        <v>55</v>
      </c>
      <c r="AS374" s="13" t="s">
        <v>55</v>
      </c>
      <c r="AT374" s="13" t="s">
        <v>55</v>
      </c>
      <c r="AU374" s="30">
        <v>4266672.9751403397</v>
      </c>
      <c r="AV374" s="13" t="s">
        <v>55</v>
      </c>
      <c r="AW374" s="13" t="s">
        <v>55</v>
      </c>
      <c r="AX374" s="13" t="s">
        <v>55</v>
      </c>
      <c r="AY374" s="31" t="s">
        <v>55</v>
      </c>
      <c r="AZ374" s="13" t="s">
        <v>55</v>
      </c>
      <c r="BA374" s="13" t="s">
        <v>55</v>
      </c>
      <c r="BB374" s="13" t="s">
        <v>55</v>
      </c>
      <c r="BC374" s="31" t="s">
        <v>55</v>
      </c>
      <c r="BD374" s="13" t="s">
        <v>55</v>
      </c>
      <c r="BE374" s="13" t="s">
        <v>55</v>
      </c>
      <c r="BF374" s="33" t="s">
        <v>55</v>
      </c>
    </row>
    <row r="375" spans="1:58" s="1" customFormat="1" ht="12.75" x14ac:dyDescent="0.2">
      <c r="A375" s="2" t="s">
        <v>427</v>
      </c>
      <c r="B375" s="3">
        <v>4649944</v>
      </c>
      <c r="C375" s="2">
        <v>6719</v>
      </c>
      <c r="D375" s="2" t="s">
        <v>609</v>
      </c>
      <c r="E375" s="4" t="s">
        <v>434</v>
      </c>
      <c r="F375" s="4" t="s">
        <v>511</v>
      </c>
      <c r="G375" s="30">
        <v>404169.51806530199</v>
      </c>
      <c r="H375" s="13">
        <v>398836.70916323498</v>
      </c>
      <c r="I375" s="13">
        <v>414258.05681190599</v>
      </c>
      <c r="J375" s="13">
        <v>427862.26912096399</v>
      </c>
      <c r="K375" s="30">
        <v>417342.82026256999</v>
      </c>
      <c r="L375" s="13">
        <v>417382.22332567797</v>
      </c>
      <c r="M375" s="13">
        <v>407810.00758854602</v>
      </c>
      <c r="N375" s="13">
        <v>412061.01394866197</v>
      </c>
      <c r="O375" s="30">
        <v>398918.45112275198</v>
      </c>
      <c r="P375" s="13">
        <v>375182.01095599902</v>
      </c>
      <c r="Q375" s="13">
        <v>353062.01605254598</v>
      </c>
      <c r="R375" s="13">
        <v>374288.33662807097</v>
      </c>
      <c r="S375" s="30">
        <v>362982.808887102</v>
      </c>
      <c r="T375" s="13" t="s">
        <v>55</v>
      </c>
      <c r="U375" s="13">
        <v>366026.29816233198</v>
      </c>
      <c r="V375" s="13" t="s">
        <v>55</v>
      </c>
      <c r="W375" s="30">
        <v>352948.07857277902</v>
      </c>
      <c r="X375" s="13" t="s">
        <v>55</v>
      </c>
      <c r="Y375" s="13" t="s">
        <v>55</v>
      </c>
      <c r="Z375" s="13" t="s">
        <v>55</v>
      </c>
      <c r="AA375" s="30">
        <v>340765.97968248097</v>
      </c>
      <c r="AB375" s="13" t="s">
        <v>55</v>
      </c>
      <c r="AC375" s="13" t="s">
        <v>55</v>
      </c>
      <c r="AD375" s="13" t="s">
        <v>55</v>
      </c>
      <c r="AE375" s="30">
        <v>292577.30771998002</v>
      </c>
      <c r="AF375" s="13" t="s">
        <v>55</v>
      </c>
      <c r="AG375" s="13" t="s">
        <v>55</v>
      </c>
      <c r="AH375" s="13" t="s">
        <v>55</v>
      </c>
      <c r="AI375" s="30">
        <v>234494.070537502</v>
      </c>
      <c r="AJ375" s="13" t="s">
        <v>55</v>
      </c>
      <c r="AK375" s="13" t="s">
        <v>55</v>
      </c>
      <c r="AL375" s="13" t="s">
        <v>55</v>
      </c>
      <c r="AM375" s="30">
        <v>189612.374388044</v>
      </c>
      <c r="AN375" s="13" t="s">
        <v>55</v>
      </c>
      <c r="AO375" s="13" t="s">
        <v>55</v>
      </c>
      <c r="AP375" s="13" t="s">
        <v>55</v>
      </c>
      <c r="AQ375" s="30">
        <v>128303.27056491601</v>
      </c>
      <c r="AR375" s="13" t="s">
        <v>55</v>
      </c>
      <c r="AS375" s="13" t="s">
        <v>55</v>
      </c>
      <c r="AT375" s="13" t="s">
        <v>55</v>
      </c>
      <c r="AU375" s="30">
        <v>77258.700882117104</v>
      </c>
      <c r="AV375" s="13" t="s">
        <v>55</v>
      </c>
      <c r="AW375" s="13" t="s">
        <v>55</v>
      </c>
      <c r="AX375" s="13" t="s">
        <v>55</v>
      </c>
      <c r="AY375" s="30">
        <v>36290.857714349098</v>
      </c>
      <c r="AZ375" s="13" t="s">
        <v>55</v>
      </c>
      <c r="BA375" s="13" t="s">
        <v>55</v>
      </c>
      <c r="BB375" s="13" t="s">
        <v>55</v>
      </c>
      <c r="BC375" s="31" t="s">
        <v>55</v>
      </c>
      <c r="BD375" s="13" t="s">
        <v>55</v>
      </c>
      <c r="BE375" s="13" t="s">
        <v>55</v>
      </c>
      <c r="BF375" s="33" t="s">
        <v>55</v>
      </c>
    </row>
  </sheetData>
  <autoFilter ref="A1:BF375" xr:uid="{00000000-0001-0000-0000-000000000000}"/>
  <pageMargins left="0.75" right="0.75" top="1" bottom="1" header="0.5" footer="0.5"/>
  <pageSetup paperSize="0" scale="255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2004-07-20T21:40:42Z</dcterms:created>
  <dcterms:modified xsi:type="dcterms:W3CDTF">2023-12-17T19:05:22Z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9.2.1.738 (http://officewriter.softartisans.com)</vt:lpwstr>
  </property>
  <property fmtid="{D5CDD505-2E9C-101B-9397-08002B2CF9AE}" pid="3" name="{A44787D4-0540-4523-9961-78E4036D8C6D}">
    <vt:lpwstr>{A0BDC869-9ED8-4F07-B220-4E78E4570643}</vt:lpwstr>
  </property>
</Properties>
</file>