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/>
  <bookViews>
    <workbookView xWindow="0" yWindow="0" windowWidth="22260" windowHeight="12645"/>
  </bookViews>
  <sheets>
    <sheet name="人员销售" sheetId="6" r:id="rId1"/>
    <sheet name="产品销售" sheetId="7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7" l="1"/>
  <c r="C5" i="7"/>
  <c r="D5" i="7"/>
  <c r="E5" i="7"/>
  <c r="F5" i="7"/>
  <c r="G5" i="7"/>
  <c r="H5" i="7"/>
  <c r="I5" i="7"/>
  <c r="J5" i="7"/>
  <c r="K5" i="7"/>
  <c r="L5" i="7"/>
  <c r="M5" i="7"/>
</calcChain>
</file>

<file path=xl/sharedStrings.xml><?xml version="1.0" encoding="utf-8"?>
<sst xmlns="http://schemas.openxmlformats.org/spreadsheetml/2006/main" count="57" uniqueCount="45">
  <si>
    <t>常晓</t>
  </si>
  <si>
    <t>侯晓天</t>
  </si>
  <si>
    <t>谷欣</t>
  </si>
  <si>
    <t>智阳阳</t>
  </si>
  <si>
    <t>武潇潇</t>
  </si>
  <si>
    <t>池明霞</t>
  </si>
  <si>
    <t>周测</t>
  </si>
  <si>
    <t>商素岩</t>
  </si>
  <si>
    <t>高远</t>
  </si>
  <si>
    <t>答得喵</t>
    <phoneticPr fontId="1" type="noConversion"/>
  </si>
  <si>
    <t>CC</t>
    <phoneticPr fontId="1" type="noConversion"/>
  </si>
  <si>
    <t>归尘</t>
    <phoneticPr fontId="1" type="noConversion"/>
  </si>
  <si>
    <t>销售人员</t>
    <phoneticPr fontId="1" type="noConversion"/>
  </si>
  <si>
    <t>1月</t>
    <phoneticPr fontId="1" type="noConversion"/>
  </si>
  <si>
    <t>2月</t>
    <phoneticPr fontId="1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</si>
  <si>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</si>
  <si>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</si>
  <si>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</si>
  <si>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</si>
  <si>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</si>
  <si>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</si>
  <si>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</si>
  <si>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</si>
  <si>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</si>
  <si>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</si>
  <si>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大田老师</t>
    <phoneticPr fontId="1" type="noConversion"/>
  </si>
  <si>
    <t>天骄老师</t>
    <phoneticPr fontId="1" type="noConversion"/>
  </si>
  <si>
    <t>橘子</t>
    <phoneticPr fontId="1" type="noConversion"/>
  </si>
  <si>
    <t>喵三三</t>
    <phoneticPr fontId="1" type="noConversion"/>
  </si>
  <si>
    <t>比尔盖茨</t>
    <phoneticPr fontId="1" type="noConversion"/>
  </si>
  <si>
    <t>乔布斯</t>
    <phoneticPr fontId="1" type="noConversion"/>
  </si>
  <si>
    <t>木慧林</t>
  </si>
  <si>
    <t>木艺萌</t>
  </si>
  <si>
    <t>木晓濛</t>
  </si>
  <si>
    <t>小文文</t>
  </si>
  <si>
    <t>小春夺</t>
  </si>
  <si>
    <t>小璐珊</t>
  </si>
  <si>
    <t>玉翠翠</t>
  </si>
  <si>
    <t>玉超同</t>
  </si>
  <si>
    <t>文曼</t>
  </si>
  <si>
    <t>产品</t>
    <phoneticPr fontId="1" type="noConversion"/>
  </si>
  <si>
    <t>答得喵学院</t>
    <phoneticPr fontId="1" type="noConversion"/>
  </si>
  <si>
    <t>答得喵测试</t>
    <phoneticPr fontId="1" type="noConversion"/>
  </si>
  <si>
    <t>答得喵问答</t>
    <phoneticPr fontId="1" type="noConversion"/>
  </si>
  <si>
    <t>求和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</si>
</sst>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¥&quot;#,##0.00;&quot;¥&quot;\-#,##0.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7" fontId="0" fillId="0" borderId="0" xfId="0" applyNumberFormat="1"/>
    <xf numFmtId="0" fontId="2" fillId="0" borderId="0" xfId="0" applyFont="1"/>
    <xf numFmtId="7" fontId="3" fillId="0" borderId="0" xfId="0" applyNumberFormat="1" applyFont="1"/>
  </cellXfs>
  <cellStyles count="1">
    <cellStyle name="常规" xfId="0" builtinId="0"/>
  </cellStyles>
  <dxfs count="39"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1" formatCode="&quot;¥&quot;#,##0.00;&quot;¥&quot;\-#,##0.0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月总销售额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产品销售!$A$5</c:f>
              <c:strCache>
                <c:ptCount val="1"/>
                <c:pt idx="0">
                  <c:v>求和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产品销售!$B$1:$M$1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产品销售!$B$5:$M$5</c:f>
              <c:numCache>
                <c:formatCode>"¥"#,##0.00_);\("¥"#,##0.00\)</c:formatCode>
                <c:ptCount val="12"/>
                <c:pt idx="0">
                  <c:v>403701</c:v>
                </c:pt>
                <c:pt idx="1">
                  <c:v>511275</c:v>
                </c:pt>
                <c:pt idx="2">
                  <c:v>437517</c:v>
                </c:pt>
                <c:pt idx="3">
                  <c:v>511772</c:v>
                </c:pt>
                <c:pt idx="4">
                  <c:v>369647</c:v>
                </c:pt>
                <c:pt idx="5">
                  <c:v>435957</c:v>
                </c:pt>
                <c:pt idx="6">
                  <c:v>531259</c:v>
                </c:pt>
                <c:pt idx="7">
                  <c:v>482876</c:v>
                </c:pt>
                <c:pt idx="8">
                  <c:v>427086</c:v>
                </c:pt>
                <c:pt idx="9">
                  <c:v>456645</c:v>
                </c:pt>
                <c:pt idx="10">
                  <c:v>359175</c:v>
                </c:pt>
                <c:pt idx="11">
                  <c:v>381910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F-44BB-BF2A-924CDE9C1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435616"/>
        <c:axId val="620430040"/>
      </c:lineChart>
      <c:catAx>
        <c:axId val="6204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30040"/>
        <c:crosses val="autoZero"/>
        <c:auto val="1"/>
        <c:lblAlgn val="ctr"/>
        <c:lblOffset val="100"/>
        <c:noMultiLvlLbl val="0"/>
      </c:catAx>
      <c:valAx>
        <c:axId val="62043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月销售额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产品销售!$A$2</c:f>
              <c:strCache>
                <c:ptCount val="1"/>
                <c:pt idx="0">
                  <c:v>答得喵学院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产品销售!$B$1:$M$1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产品销售!$B$2:$M$2</c:f>
              <c:numCache>
                <c:formatCode>"¥"#,##0.00_);\("¥"#,##0.00\)</c:formatCode>
                <c:ptCount val="12"/>
                <c:pt idx="0">
                  <c:v>107388</c:v>
                </c:pt>
                <c:pt idx="1">
                  <c:v>159624</c:v>
                </c:pt>
                <c:pt idx="2">
                  <c:v>140848</c:v>
                </c:pt>
                <c:pt idx="3">
                  <c:v>176447</c:v>
                </c:pt>
                <c:pt idx="4">
                  <c:v>119459</c:v>
                </c:pt>
                <c:pt idx="5">
                  <c:v>182878</c:v>
                </c:pt>
                <c:pt idx="6">
                  <c:v>176601</c:v>
                </c:pt>
                <c:pt idx="7">
                  <c:v>180819</c:v>
                </c:pt>
                <c:pt idx="8">
                  <c:v>159968</c:v>
                </c:pt>
                <c:pt idx="9">
                  <c:v>162629</c:v>
                </c:pt>
                <c:pt idx="10">
                  <c:v>93297</c:v>
                </c:pt>
                <c:pt idx="11">
                  <c:v>119470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3-4BBF-B226-5F2B476B4D39}"/>
            </c:ext>
          </c:extLst>
        </c:ser>
        <c:ser>
          <c:idx val="1"/>
          <c:order val="1"/>
          <c:tx>
            <c:strRef>
              <c:f>产品销售!$A$3</c:f>
              <c:strCache>
                <c:ptCount val="1"/>
                <c:pt idx="0">
                  <c:v>答得喵测试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产品销售!$B$1:$M$1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产品销售!$B$3:$M$3</c:f>
              <c:numCache>
                <c:formatCode>"¥"#,##0.00_);\("¥"#,##0.00\)</c:formatCode>
                <c:ptCount val="12"/>
                <c:pt idx="0">
                  <c:v>121453</c:v>
                </c:pt>
                <c:pt idx="1">
                  <c:v>181328</c:v>
                </c:pt>
                <c:pt idx="2">
                  <c:v>199109</c:v>
                </c:pt>
                <c:pt idx="3">
                  <c:v>160310</c:v>
                </c:pt>
                <c:pt idx="4">
                  <c:v>111724</c:v>
                </c:pt>
                <c:pt idx="5">
                  <c:v>102477</c:v>
                </c:pt>
                <c:pt idx="6">
                  <c:v>159299</c:v>
                </c:pt>
                <c:pt idx="7">
                  <c:v>159034</c:v>
                </c:pt>
                <c:pt idx="8">
                  <c:v>139013</c:v>
                </c:pt>
                <c:pt idx="9">
                  <c:v>130781</c:v>
                </c:pt>
                <c:pt idx="10">
                  <c:v>146422</c:v>
                </c:pt>
                <c:pt idx="11">
                  <c:v>150028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3-4BBF-B226-5F2B476B4D39}"/>
            </c:ext>
          </c:extLst>
        </c:ser>
        <c:ser>
          <c:idx val="2"/>
          <c:order val="2"/>
          <c:tx>
            <c:strRef>
              <c:f>产品销售!$A$4</c:f>
              <c:strCache>
                <c:ptCount val="1"/>
                <c:pt idx="0">
                  <c:v>答得喵问答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产品销售!$B$1:$M$1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产品销售!$B$4:$M$4</c:f>
              <c:numCache>
                <c:formatCode>"¥"#,##0.00_);\("¥"#,##0.00\)</c:formatCode>
                <c:ptCount val="12"/>
                <c:pt idx="0">
                  <c:v>174860</c:v>
                </c:pt>
                <c:pt idx="1">
                  <c:v>170323</c:v>
                </c:pt>
                <c:pt idx="2">
                  <c:v>97560</c:v>
                </c:pt>
                <c:pt idx="3">
                  <c:v>175015</c:v>
                </c:pt>
                <c:pt idx="4">
                  <c:v>138464</c:v>
                </c:pt>
                <c:pt idx="5">
                  <c:v>150602</c:v>
                </c:pt>
                <c:pt idx="6">
                  <c:v>195359</c:v>
                </c:pt>
                <c:pt idx="7">
                  <c:v>143023</c:v>
                </c:pt>
                <c:pt idx="8">
                  <c:v>128105</c:v>
                </c:pt>
                <c:pt idx="9">
                  <c:v>163235</c:v>
                </c:pt>
                <c:pt idx="10">
                  <c:v>119456</c:v>
                </c:pt>
                <c:pt idx="11">
                  <c:v>112412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93-4BBF-B226-5F2B476B4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0449224"/>
        <c:axId val="620456768"/>
      </c:barChart>
      <c:catAx>
        <c:axId val="62044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56768"/>
        <c:crosses val="autoZero"/>
        <c:auto val="1"/>
        <c:lblAlgn val="ctr"/>
        <c:lblOffset val="100"/>
        <c:noMultiLvlLbl val="0"/>
      </c:catAx>
      <c:valAx>
        <c:axId val="6204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44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Q1</a:t>
            </a:r>
            <a:r>
              <a:rPr lang="zh-CN" altLang="en-US"/>
              <a:t>销售额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产品销售!$B$1</c:f>
              <c:strCache>
                <c:ptCount val="1"/>
                <c:pt idx="0">
                  <c:v>1月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产品销售!$A$2:$A$4</c:f>
              <c:strCache>
                <c:ptCount val="3"/>
                <c:pt idx="0">
                  <c:v>答得喵学院</c:v>
                </c:pt>
                <c:pt idx="1">
                  <c:v>答得喵测试</c:v>
                </c:pt>
                <c:pt idx="2">
                  <c:v>答得喵问答</c:v>
                </c:pt>
              </c:strCache>
            </c:strRef>
          </c:cat>
          <c:val>
            <c:numRef>
              <c:f>产品销售!$B$2:$B$4</c:f>
              <c:numCache>
                <c:formatCode>"¥"#,##0.00_);\("¥"#,##0.00\)</c:formatCode>
                <c:ptCount val="3"/>
                <c:pt idx="0">
                  <c:v>107388</c:v>
                </c:pt>
                <c:pt idx="1">
                  <c:v>121453</c:v>
                </c:pt>
                <c:pt idx="2">
                  <c:v>174860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C6-4A01-936E-D8A79C2AE093}"/>
            </c:ext>
          </c:extLst>
        </c:ser>
        <c:ser>
          <c:idx val="1"/>
          <c:order val="1"/>
          <c:tx>
            <c:strRef>
              <c:f>产品销售!$C$1</c:f>
              <c:strCache>
                <c:ptCount val="1"/>
                <c:pt idx="0">
                  <c:v>2月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产品销售!$A$2:$A$4</c:f>
              <c:strCache>
                <c:ptCount val="3"/>
                <c:pt idx="0">
                  <c:v>答得喵学院</c:v>
                </c:pt>
                <c:pt idx="1">
                  <c:v>答得喵测试</c:v>
                </c:pt>
                <c:pt idx="2">
                  <c:v>答得喵问答</c:v>
                </c:pt>
              </c:strCache>
            </c:strRef>
          </c:cat>
          <c:val>
            <c:numRef>
              <c:f>产品销售!$C$2:$C$4</c:f>
              <c:numCache>
                <c:formatCode>"¥"#,##0.00_);\("¥"#,##0.00\)</c:formatCode>
                <c:ptCount val="3"/>
                <c:pt idx="0">
                  <c:v>159624</c:v>
                </c:pt>
                <c:pt idx="1">
                  <c:v>181328</c:v>
                </c:pt>
                <c:pt idx="2">
                  <c:v>170323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C6-4A01-936E-D8A79C2AE093}"/>
            </c:ext>
          </c:extLst>
        </c:ser>
        <c:ser>
          <c:idx val="2"/>
          <c:order val="2"/>
          <c:tx>
            <c:strRef>
              <c:f>产品销售!$D$1</c:f>
              <c:strCache>
                <c:ptCount val="1"/>
                <c:pt idx="0">
                  <c:v>3月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产品销售!$A$2:$A$4</c:f>
              <c:strCache>
                <c:ptCount val="3"/>
                <c:pt idx="0">
                  <c:v>答得喵学院</c:v>
                </c:pt>
                <c:pt idx="1">
                  <c:v>答得喵测试</c:v>
                </c:pt>
                <c:pt idx="2">
                  <c:v>答得喵问答</c:v>
                </c:pt>
              </c:strCache>
            </c:strRef>
          </c:cat>
          <c:val>
            <c:numRef>
              <c:f>产品销售!$D$2:$D$4</c:f>
              <c:numCache>
                <c:formatCode>"¥"#,##0.00_);\("¥"#,##0.00\)</c:formatCode>
                <c:ptCount val="3"/>
                <c:pt idx="0">
                  <c:v>140848</c:v>
                </c:pt>
                <c:pt idx="1">
                  <c:v>199109</c:v>
                </c:pt>
                <c:pt idx="2">
                  <c:v>97560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C6-4A01-936E-D8A79C2AE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27138608"/>
        <c:axId val="627128768"/>
      </c:barChart>
      <c:catAx>
        <c:axId val="62713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128768"/>
        <c:crosses val="autoZero"/>
        <c:auto val="1"/>
        <c:lblAlgn val="ctr"/>
        <c:lblOffset val="100"/>
        <c:noMultiLvlLbl val="0"/>
      </c:catAx>
      <c:valAx>
        <c:axId val="6271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.00_);\(&quot;¥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713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6</xdr:row>
      <xdr:rowOff>133350</xdr:rowOff>
    </xdr:from>
    <xdr:to>
      <xdr:col>6</xdr:col>
      <xdr:colOff>723900</xdr:colOff>
      <xdr:row>21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4B1634-531F-47FD-B5DF-73C3AF5B45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857249</xdr:colOff>
      <xdr:row>6</xdr:row>
      <xdr:rowOff>133350</xdr:rowOff>
    </xdr:from>
    <xdr:to>
      <xdr:col>12</xdr:col>
      <xdr:colOff>866774</xdr:colOff>
      <xdr:row>21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C546AD-326A-44E8-A41F-2737CC42D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161925</xdr:colOff>
      <xdr:row>22</xdr:row>
      <xdr:rowOff>123825</xdr:rowOff>
    </xdr:from>
    <xdr:to>
      <xdr:col>6</xdr:col>
      <xdr:colOff>723900</xdr:colOff>
      <xdr:row>37</xdr:row>
      <xdr:rowOff>152400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1F5A8E8-605F-49C5-9F30-EBDD2584D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M28" totalsRowShown="0" headerRowDxfId="38" dataDxfId="37">
  <autoFilter ref="A1:M28"/>
  <tableColumns count="13">
    <tableColumn id="1" name="销售人员" dataDxfId="36"/>
    <tableColumn id="2" name="1月" dataDxfId="35"/>
    <tableColumn id="3" name="2月" dataDxfId="34"/>
    <tableColumn id="4" name="3月" dataDxfId="33"/>
    <tableColumn id="5" name="4月" dataDxfId="32"/>
    <tableColumn id="6" name="5月" dataDxfId="31"/>
    <tableColumn id="7" name="6月" dataDxfId="30"/>
    <tableColumn id="8" name="7月" dataDxfId="29"/>
    <tableColumn id="9" name="8月" dataDxfId="28"/>
    <tableColumn id="10" name="9月" dataDxfId="27"/>
    <tableColumn id="11" name="10月" dataDxfId="26"/>
    <tableColumn id="12" name="11月" dataDxfId="25"/>
    <tableColumn id="13" name="12月" dataDxfId="2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M5" totalsRowCount="1">
  <autoFilter ref="A1:M4"/>
  <tableColumns count="13">
    <tableColumn id="1" name="产品" totalsRowLabel="求和"/>
    <tableColumn id="2" name="1月" totalsRowFunction="sum" dataDxfId="23" totalsRowDxfId="22"/>
    <tableColumn id="3" name="2月" totalsRowFunction="sum" dataDxfId="21" totalsRowDxfId="20"/>
    <tableColumn id="4" name="3月" totalsRowFunction="sum" dataDxfId="19" totalsRowDxfId="18"/>
    <tableColumn id="5" name="4月" totalsRowFunction="sum" dataDxfId="17" totalsRowDxfId="16"/>
    <tableColumn id="6" name="5月" totalsRowFunction="sum" dataDxfId="15" totalsRowDxfId="14"/>
    <tableColumn id="7" name="6月" totalsRowFunction="sum" dataDxfId="13" totalsRowDxfId="12"/>
    <tableColumn id="8" name="7月" totalsRowFunction="sum" dataDxfId="11" totalsRowDxfId="10"/>
    <tableColumn id="9" name="8月" totalsRowFunction="sum" dataDxfId="9" totalsRowDxfId="8"/>
    <tableColumn id="10" name="9月" totalsRowFunction="sum" dataDxfId="7" totalsRowDxfId="6"/>
    <tableColumn id="11" name="10月" totalsRowFunction="sum" dataDxfId="5" totalsRowDxfId="4"/>
    <tableColumn id="12" name="11月" totalsRowFunction="sum" dataDxfId="3" totalsRowDxfId="2"/>
    <tableColumn id="13" name="12月" totalsRowFunction="sum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答得喵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D2E"/>
      </a:accent1>
      <a:accent2>
        <a:srgbClr val="EFEFEF"/>
      </a:accent2>
      <a:accent3>
        <a:srgbClr val="221815"/>
      </a:accent3>
      <a:accent4>
        <a:srgbClr val="FF2E70"/>
      </a:accent4>
      <a:accent5>
        <a:srgbClr val="2ED9FF"/>
      </a:accent5>
      <a:accent6>
        <a:srgbClr val="FF542E"/>
      </a:accent6>
      <a:hlink>
        <a:srgbClr val="10AE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tabSelected="1" workbookViewId="0"/>
  </sheetViews>
  <sheetFormatPr defaultRowHeight="14.25" x14ac:dyDescent="0.2"/>
  <cols>
    <col min="1" max="1" width="10.25" customWidth="1"/>
    <col min="2" max="13" width="10.5" bestFit="1" customWidth="1"/>
  </cols>
  <sheetData>
    <row r="1" spans="1:13" x14ac:dyDescent="0.2">
      <c r="A1" s="2" t="s">
        <v>12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</row>
    <row r="2" spans="1:13" x14ac:dyDescent="0.2">
      <c r="A2" s="2" t="s">
        <v>9</v>
      </c>
      <c r="B2" s="3">
        <v>72725</v>
      </c>
      <c r="C2" s="3">
        <v>75168</v>
      </c>
      <c r="D2" s="3">
        <v>62055</v>
      </c>
      <c r="E2" s="3">
        <v>57983</v>
      </c>
      <c r="F2" s="3">
        <v>64050</v>
      </c>
      <c r="G2" s="3">
        <v>68051</v>
      </c>
      <c r="H2" s="3">
        <v>86528</v>
      </c>
      <c r="I2" s="3">
        <v>46422</v>
      </c>
      <c r="J2" s="3">
        <v>59742</v>
      </c>
      <c r="K2" s="3">
        <v>84800</v>
      </c>
      <c r="L2" s="3">
        <v>54210</v>
      </c>
      <c r="M2" s="3">
        <v>78644</v>
      </c>
    </row>
    <row r="3" spans="1:13" x14ac:dyDescent="0.2">
      <c r="A3" s="2" t="s">
        <v>25</v>
      </c>
      <c r="B3" s="3">
        <v>76415</v>
      </c>
      <c r="C3" s="3">
        <v>56194</v>
      </c>
      <c r="D3" s="3">
        <v>69055</v>
      </c>
      <c r="E3" s="3">
        <v>46368</v>
      </c>
      <c r="F3" s="3">
        <v>45463</v>
      </c>
      <c r="G3" s="3">
        <v>40215</v>
      </c>
      <c r="H3" s="3">
        <v>72595</v>
      </c>
      <c r="I3" s="3">
        <v>42845</v>
      </c>
      <c r="J3" s="3">
        <v>50021</v>
      </c>
      <c r="K3" s="3">
        <v>43537</v>
      </c>
      <c r="L3" s="3">
        <v>41411</v>
      </c>
      <c r="M3" s="3">
        <v>57464</v>
      </c>
    </row>
    <row r="4" spans="1:13" x14ac:dyDescent="0.2">
      <c r="A4" s="2" t="s">
        <v>26</v>
      </c>
      <c r="B4" s="3">
        <v>78197</v>
      </c>
      <c r="C4" s="3">
        <v>84601</v>
      </c>
      <c r="D4" s="3">
        <v>66780</v>
      </c>
      <c r="E4" s="3">
        <v>46715</v>
      </c>
      <c r="F4" s="3">
        <v>65932</v>
      </c>
      <c r="G4" s="3">
        <v>77957</v>
      </c>
      <c r="H4" s="3">
        <v>85592</v>
      </c>
      <c r="I4" s="3">
        <v>84734</v>
      </c>
      <c r="J4" s="3">
        <v>81452</v>
      </c>
      <c r="K4" s="3">
        <v>58286</v>
      </c>
      <c r="L4" s="3">
        <v>46665</v>
      </c>
      <c r="M4" s="3">
        <v>89760</v>
      </c>
    </row>
    <row r="5" spans="1:13" x14ac:dyDescent="0.2">
      <c r="A5" s="2" t="s">
        <v>10</v>
      </c>
      <c r="B5" s="3">
        <v>45803</v>
      </c>
      <c r="C5" s="3">
        <v>56833</v>
      </c>
      <c r="D5" s="3">
        <v>66917</v>
      </c>
      <c r="E5" s="3">
        <v>57442</v>
      </c>
      <c r="F5" s="3">
        <v>40384</v>
      </c>
      <c r="G5" s="3">
        <v>58112</v>
      </c>
      <c r="H5" s="3">
        <v>88752</v>
      </c>
      <c r="I5" s="3">
        <v>50118</v>
      </c>
      <c r="J5" s="3">
        <v>87208</v>
      </c>
      <c r="K5" s="3">
        <v>87587</v>
      </c>
      <c r="L5" s="3">
        <v>52192</v>
      </c>
      <c r="M5" s="3">
        <v>64299</v>
      </c>
    </row>
    <row r="6" spans="1:13" x14ac:dyDescent="0.2">
      <c r="A6" s="2" t="s">
        <v>27</v>
      </c>
      <c r="B6" s="3">
        <v>45356</v>
      </c>
      <c r="C6" s="3">
        <v>71530</v>
      </c>
      <c r="D6" s="3">
        <v>53941</v>
      </c>
      <c r="E6" s="3">
        <v>89879</v>
      </c>
      <c r="F6" s="3">
        <v>49990</v>
      </c>
      <c r="G6" s="3">
        <v>58355</v>
      </c>
      <c r="H6" s="3">
        <v>62494</v>
      </c>
      <c r="I6" s="3">
        <v>70877</v>
      </c>
      <c r="J6" s="3">
        <v>69888</v>
      </c>
      <c r="K6" s="3">
        <v>83305</v>
      </c>
      <c r="L6" s="3">
        <v>87367</v>
      </c>
      <c r="M6" s="3">
        <v>40595</v>
      </c>
    </row>
    <row r="7" spans="1:13" x14ac:dyDescent="0.2">
      <c r="A7" s="2" t="s">
        <v>11</v>
      </c>
      <c r="B7" s="3">
        <v>88820</v>
      </c>
      <c r="C7" s="3">
        <v>65938</v>
      </c>
      <c r="D7" s="3">
        <v>62905</v>
      </c>
      <c r="E7" s="3">
        <v>75328</v>
      </c>
      <c r="F7" s="3">
        <v>80241</v>
      </c>
      <c r="G7" s="3">
        <v>72921</v>
      </c>
      <c r="H7" s="3">
        <v>71484</v>
      </c>
      <c r="I7" s="3">
        <v>43249</v>
      </c>
      <c r="J7" s="3">
        <v>70507</v>
      </c>
      <c r="K7" s="3">
        <v>47243</v>
      </c>
      <c r="L7" s="3">
        <v>61653</v>
      </c>
      <c r="M7" s="3">
        <v>70176</v>
      </c>
    </row>
    <row r="8" spans="1:13" x14ac:dyDescent="0.2">
      <c r="A8" s="2" t="s">
        <v>28</v>
      </c>
      <c r="B8" s="3">
        <v>88934</v>
      </c>
      <c r="C8" s="3">
        <v>73005</v>
      </c>
      <c r="D8" s="3">
        <v>83878</v>
      </c>
      <c r="E8" s="3">
        <v>54676</v>
      </c>
      <c r="F8" s="3">
        <v>52362</v>
      </c>
      <c r="G8" s="3">
        <v>55527</v>
      </c>
      <c r="H8" s="3">
        <v>80830</v>
      </c>
      <c r="I8" s="3">
        <v>65632</v>
      </c>
      <c r="J8" s="3">
        <v>68573</v>
      </c>
      <c r="K8" s="3">
        <v>40247</v>
      </c>
      <c r="L8" s="3">
        <v>53699</v>
      </c>
      <c r="M8" s="3">
        <v>43284</v>
      </c>
    </row>
    <row r="9" spans="1:13" x14ac:dyDescent="0.2">
      <c r="A9" s="2" t="s">
        <v>29</v>
      </c>
      <c r="B9" s="3">
        <v>83348</v>
      </c>
      <c r="C9" s="3">
        <v>59000</v>
      </c>
      <c r="D9" s="3">
        <v>40746</v>
      </c>
      <c r="E9" s="3">
        <v>77704</v>
      </c>
      <c r="F9" s="3">
        <v>59335</v>
      </c>
      <c r="G9" s="3">
        <v>58174</v>
      </c>
      <c r="H9" s="3">
        <v>87854</v>
      </c>
      <c r="I9" s="3">
        <v>47840</v>
      </c>
      <c r="J9" s="3">
        <v>62037</v>
      </c>
      <c r="K9" s="3">
        <v>41133</v>
      </c>
      <c r="L9" s="3">
        <v>52785</v>
      </c>
      <c r="M9" s="3">
        <v>52034</v>
      </c>
    </row>
    <row r="10" spans="1:13" x14ac:dyDescent="0.2">
      <c r="A10" s="2" t="s">
        <v>30</v>
      </c>
      <c r="B10" s="3">
        <v>42631</v>
      </c>
      <c r="C10" s="3">
        <v>75558</v>
      </c>
      <c r="D10" s="3">
        <v>58862</v>
      </c>
      <c r="E10" s="3">
        <v>89702</v>
      </c>
      <c r="F10" s="3">
        <v>55233</v>
      </c>
      <c r="G10" s="3">
        <v>77245</v>
      </c>
      <c r="H10" s="3">
        <v>65982</v>
      </c>
      <c r="I10" s="3">
        <v>47331</v>
      </c>
      <c r="J10" s="3">
        <v>53228</v>
      </c>
      <c r="K10" s="3">
        <v>42581</v>
      </c>
      <c r="L10" s="3">
        <v>53357</v>
      </c>
      <c r="M10" s="3">
        <v>49659</v>
      </c>
    </row>
    <row r="11" spans="1:13" x14ac:dyDescent="0.2">
      <c r="A11" s="2" t="s">
        <v>1</v>
      </c>
      <c r="B11" s="3">
        <v>66660</v>
      </c>
      <c r="C11" s="3">
        <v>63299</v>
      </c>
      <c r="D11" s="3">
        <v>83623</v>
      </c>
      <c r="E11" s="3">
        <v>56831</v>
      </c>
      <c r="F11" s="3">
        <v>49345</v>
      </c>
      <c r="G11" s="3">
        <v>60237</v>
      </c>
      <c r="H11" s="3">
        <v>79162</v>
      </c>
      <c r="I11" s="3">
        <v>64364</v>
      </c>
      <c r="J11" s="3">
        <v>70728</v>
      </c>
      <c r="K11" s="3">
        <v>43123</v>
      </c>
      <c r="L11" s="3">
        <v>77168</v>
      </c>
      <c r="M11" s="3">
        <v>42286</v>
      </c>
    </row>
    <row r="12" spans="1:13" x14ac:dyDescent="0.2">
      <c r="A12" s="2" t="s">
        <v>2</v>
      </c>
      <c r="B12" s="3">
        <v>51642</v>
      </c>
      <c r="C12" s="3">
        <v>75423</v>
      </c>
      <c r="D12" s="3">
        <v>86593</v>
      </c>
      <c r="E12" s="3">
        <v>60675</v>
      </c>
      <c r="F12" s="3">
        <v>69538</v>
      </c>
      <c r="G12" s="3">
        <v>57364</v>
      </c>
      <c r="H12" s="3">
        <v>73152</v>
      </c>
      <c r="I12" s="3">
        <v>42605</v>
      </c>
      <c r="J12" s="3">
        <v>54485</v>
      </c>
      <c r="K12" s="3">
        <v>79056</v>
      </c>
      <c r="L12" s="3">
        <v>54003</v>
      </c>
      <c r="M12" s="3">
        <v>67236</v>
      </c>
    </row>
    <row r="13" spans="1:13" x14ac:dyDescent="0.2">
      <c r="A13" s="2" t="s">
        <v>3</v>
      </c>
      <c r="B13" s="3">
        <v>42439</v>
      </c>
      <c r="C13" s="3">
        <v>42758</v>
      </c>
      <c r="D13" s="3">
        <v>67628</v>
      </c>
      <c r="E13" s="3">
        <v>65516</v>
      </c>
      <c r="F13" s="3">
        <v>62142</v>
      </c>
      <c r="G13" s="3">
        <v>71630</v>
      </c>
      <c r="H13" s="3">
        <v>47996</v>
      </c>
      <c r="I13" s="3">
        <v>83147</v>
      </c>
      <c r="J13" s="3">
        <v>47886</v>
      </c>
      <c r="K13" s="3">
        <v>80061</v>
      </c>
      <c r="L13" s="3">
        <v>86349</v>
      </c>
      <c r="M13" s="3">
        <v>54218</v>
      </c>
    </row>
    <row r="14" spans="1:13" x14ac:dyDescent="0.2">
      <c r="A14" s="2" t="s">
        <v>37</v>
      </c>
      <c r="B14" s="3">
        <v>70602</v>
      </c>
      <c r="C14" s="3">
        <v>62340</v>
      </c>
      <c r="D14" s="3">
        <v>46139</v>
      </c>
      <c r="E14" s="3">
        <v>82966</v>
      </c>
      <c r="F14" s="3">
        <v>71426</v>
      </c>
      <c r="G14" s="3">
        <v>60687</v>
      </c>
      <c r="H14" s="3">
        <v>66301</v>
      </c>
      <c r="I14" s="3">
        <v>88389</v>
      </c>
      <c r="J14" s="3">
        <v>72545</v>
      </c>
      <c r="K14" s="3">
        <v>72919</v>
      </c>
      <c r="L14" s="3">
        <v>84463</v>
      </c>
      <c r="M14" s="3">
        <v>82851</v>
      </c>
    </row>
    <row r="15" spans="1:13" x14ac:dyDescent="0.2">
      <c r="A15" s="2" t="s">
        <v>0</v>
      </c>
      <c r="B15" s="3">
        <v>46714</v>
      </c>
      <c r="C15" s="3">
        <v>50025</v>
      </c>
      <c r="D15" s="3">
        <v>51314</v>
      </c>
      <c r="E15" s="3">
        <v>84752</v>
      </c>
      <c r="F15" s="3">
        <v>69931</v>
      </c>
      <c r="G15" s="3">
        <v>59831</v>
      </c>
      <c r="H15" s="3">
        <v>59895</v>
      </c>
      <c r="I15" s="3">
        <v>40795</v>
      </c>
      <c r="J15" s="3">
        <v>89834</v>
      </c>
      <c r="K15" s="3">
        <v>65664</v>
      </c>
      <c r="L15" s="3">
        <v>56793</v>
      </c>
      <c r="M15" s="3">
        <v>68737</v>
      </c>
    </row>
    <row r="16" spans="1:13" x14ac:dyDescent="0.2">
      <c r="A16" s="2" t="s">
        <v>4</v>
      </c>
      <c r="B16" s="3">
        <v>75886</v>
      </c>
      <c r="C16" s="3">
        <v>62896</v>
      </c>
      <c r="D16" s="3">
        <v>52476</v>
      </c>
      <c r="E16" s="3">
        <v>58495</v>
      </c>
      <c r="F16" s="3">
        <v>50824</v>
      </c>
      <c r="G16" s="3">
        <v>75025</v>
      </c>
      <c r="H16" s="3">
        <v>44306</v>
      </c>
      <c r="I16" s="3">
        <v>79321</v>
      </c>
      <c r="J16" s="3">
        <v>47123</v>
      </c>
      <c r="K16" s="3">
        <v>51244</v>
      </c>
      <c r="L16" s="3">
        <v>69491</v>
      </c>
      <c r="M16" s="3">
        <v>77072</v>
      </c>
    </row>
    <row r="17" spans="1:13" x14ac:dyDescent="0.2">
      <c r="A17" s="2" t="s">
        <v>34</v>
      </c>
      <c r="B17" s="3">
        <v>42993</v>
      </c>
      <c r="C17" s="3">
        <v>44971</v>
      </c>
      <c r="D17" s="3">
        <v>60373</v>
      </c>
      <c r="E17" s="3">
        <v>81537</v>
      </c>
      <c r="F17" s="3">
        <v>77260</v>
      </c>
      <c r="G17" s="3">
        <v>63514</v>
      </c>
      <c r="H17" s="3">
        <v>61183</v>
      </c>
      <c r="I17" s="3">
        <v>52134</v>
      </c>
      <c r="J17" s="3">
        <v>84903</v>
      </c>
      <c r="K17" s="3">
        <v>66097</v>
      </c>
      <c r="L17" s="3">
        <v>43872</v>
      </c>
      <c r="M17" s="3">
        <v>87099</v>
      </c>
    </row>
    <row r="18" spans="1:13" x14ac:dyDescent="0.2">
      <c r="A18" s="2" t="s">
        <v>38</v>
      </c>
      <c r="B18" s="3">
        <v>68023</v>
      </c>
      <c r="C18" s="3">
        <v>61671</v>
      </c>
      <c r="D18" s="3">
        <v>54513</v>
      </c>
      <c r="E18" s="3">
        <v>67188</v>
      </c>
      <c r="F18" s="3">
        <v>64429</v>
      </c>
      <c r="G18" s="3">
        <v>85870</v>
      </c>
      <c r="H18" s="3">
        <v>54192</v>
      </c>
      <c r="I18" s="3">
        <v>89733</v>
      </c>
      <c r="J18" s="3">
        <v>78572</v>
      </c>
      <c r="K18" s="3">
        <v>53963</v>
      </c>
      <c r="L18" s="3">
        <v>62122</v>
      </c>
      <c r="M18" s="3">
        <v>63175</v>
      </c>
    </row>
    <row r="19" spans="1:13" x14ac:dyDescent="0.2">
      <c r="A19" s="2" t="s">
        <v>5</v>
      </c>
      <c r="B19" s="3">
        <v>82852</v>
      </c>
      <c r="C19" s="3">
        <v>44979</v>
      </c>
      <c r="D19" s="3">
        <v>72357</v>
      </c>
      <c r="E19" s="3">
        <v>78550</v>
      </c>
      <c r="F19" s="3">
        <v>59945</v>
      </c>
      <c r="G19" s="3">
        <v>52181</v>
      </c>
      <c r="H19" s="3">
        <v>40686</v>
      </c>
      <c r="I19" s="3">
        <v>54439</v>
      </c>
      <c r="J19" s="3">
        <v>53798</v>
      </c>
      <c r="K19" s="3">
        <v>68738</v>
      </c>
      <c r="L19" s="3">
        <v>66013</v>
      </c>
      <c r="M19" s="3">
        <v>66286</v>
      </c>
    </row>
    <row r="20" spans="1:13" x14ac:dyDescent="0.2">
      <c r="A20" s="2" t="s">
        <v>6</v>
      </c>
      <c r="B20" s="3">
        <v>49102</v>
      </c>
      <c r="C20" s="3">
        <v>66275</v>
      </c>
      <c r="D20" s="3">
        <v>41816</v>
      </c>
      <c r="E20" s="3">
        <v>55500</v>
      </c>
      <c r="F20" s="3">
        <v>49463</v>
      </c>
      <c r="G20" s="3">
        <v>47103</v>
      </c>
      <c r="H20" s="3">
        <v>88419</v>
      </c>
      <c r="I20" s="3">
        <v>76105</v>
      </c>
      <c r="J20" s="3">
        <v>80496</v>
      </c>
      <c r="K20" s="3">
        <v>88629</v>
      </c>
      <c r="L20" s="3">
        <v>81465</v>
      </c>
      <c r="M20" s="3">
        <v>74863</v>
      </c>
    </row>
    <row r="21" spans="1:13" x14ac:dyDescent="0.2">
      <c r="A21" s="2" t="s">
        <v>7</v>
      </c>
      <c r="B21" s="3">
        <v>88906</v>
      </c>
      <c r="C21" s="3">
        <v>56756</v>
      </c>
      <c r="D21" s="3">
        <v>53170</v>
      </c>
      <c r="E21" s="3">
        <v>40167</v>
      </c>
      <c r="F21" s="3">
        <v>68910</v>
      </c>
      <c r="G21" s="3">
        <v>66126</v>
      </c>
      <c r="H21" s="3">
        <v>55061</v>
      </c>
      <c r="I21" s="3">
        <v>54086</v>
      </c>
      <c r="J21" s="3">
        <v>40969</v>
      </c>
      <c r="K21" s="3">
        <v>71819</v>
      </c>
      <c r="L21" s="3">
        <v>70124</v>
      </c>
      <c r="M21" s="3">
        <v>63854</v>
      </c>
    </row>
    <row r="22" spans="1:13" x14ac:dyDescent="0.2">
      <c r="A22" s="2" t="s">
        <v>31</v>
      </c>
      <c r="B22" s="3">
        <v>67207</v>
      </c>
      <c r="C22" s="3">
        <v>48393</v>
      </c>
      <c r="D22" s="3">
        <v>67106</v>
      </c>
      <c r="E22" s="3">
        <v>83211</v>
      </c>
      <c r="F22" s="3">
        <v>80319</v>
      </c>
      <c r="G22" s="3">
        <v>73798</v>
      </c>
      <c r="H22" s="3">
        <v>83408</v>
      </c>
      <c r="I22" s="3">
        <v>47249</v>
      </c>
      <c r="J22" s="3">
        <v>82678</v>
      </c>
      <c r="K22" s="3">
        <v>65030</v>
      </c>
      <c r="L22" s="3">
        <v>59996</v>
      </c>
      <c r="M22" s="3">
        <v>57442</v>
      </c>
    </row>
    <row r="23" spans="1:13" x14ac:dyDescent="0.2">
      <c r="A23" s="2" t="s">
        <v>39</v>
      </c>
      <c r="B23" s="3">
        <v>83874</v>
      </c>
      <c r="C23" s="3">
        <v>49091</v>
      </c>
      <c r="D23" s="3">
        <v>57446</v>
      </c>
      <c r="E23" s="3">
        <v>51020</v>
      </c>
      <c r="F23" s="3">
        <v>89755</v>
      </c>
      <c r="G23" s="3">
        <v>82865</v>
      </c>
      <c r="H23" s="3">
        <v>75935</v>
      </c>
      <c r="I23" s="3">
        <v>71465</v>
      </c>
      <c r="J23" s="3">
        <v>52875</v>
      </c>
      <c r="K23" s="3">
        <v>57832</v>
      </c>
      <c r="L23" s="3">
        <v>40684</v>
      </c>
      <c r="M23" s="3">
        <v>65716</v>
      </c>
    </row>
    <row r="24" spans="1:13" x14ac:dyDescent="0.2">
      <c r="A24" s="2" t="s">
        <v>32</v>
      </c>
      <c r="B24" s="3">
        <v>70860</v>
      </c>
      <c r="C24" s="3">
        <v>47537</v>
      </c>
      <c r="D24" s="3">
        <v>86221</v>
      </c>
      <c r="E24" s="3">
        <v>84703</v>
      </c>
      <c r="F24" s="3">
        <v>53419</v>
      </c>
      <c r="G24" s="3">
        <v>77474</v>
      </c>
      <c r="H24" s="3">
        <v>80500</v>
      </c>
      <c r="I24" s="3">
        <v>42595</v>
      </c>
      <c r="J24" s="3">
        <v>87748</v>
      </c>
      <c r="K24" s="3">
        <v>59812</v>
      </c>
      <c r="L24" s="3">
        <v>61733</v>
      </c>
      <c r="M24" s="3">
        <v>81405</v>
      </c>
    </row>
    <row r="25" spans="1:13" x14ac:dyDescent="0.2">
      <c r="A25" s="2" t="s">
        <v>33</v>
      </c>
      <c r="B25" s="3">
        <v>65162</v>
      </c>
      <c r="C25" s="3">
        <v>66259</v>
      </c>
      <c r="D25" s="3">
        <v>70504</v>
      </c>
      <c r="E25" s="3">
        <v>74750</v>
      </c>
      <c r="F25" s="3">
        <v>51631</v>
      </c>
      <c r="G25" s="3">
        <v>77038</v>
      </c>
      <c r="H25" s="3">
        <v>60037</v>
      </c>
      <c r="I25" s="3">
        <v>76329</v>
      </c>
      <c r="J25" s="3">
        <v>82108</v>
      </c>
      <c r="K25" s="3">
        <v>80179</v>
      </c>
      <c r="L25" s="3">
        <v>77616</v>
      </c>
      <c r="M25" s="3">
        <v>74093</v>
      </c>
    </row>
    <row r="26" spans="1:13" x14ac:dyDescent="0.2">
      <c r="A26" s="2" t="s">
        <v>8</v>
      </c>
      <c r="B26" s="3">
        <v>55073</v>
      </c>
      <c r="C26" s="3">
        <v>44353</v>
      </c>
      <c r="D26" s="3">
        <v>79394</v>
      </c>
      <c r="E26" s="3">
        <v>65515</v>
      </c>
      <c r="F26" s="3">
        <v>48355</v>
      </c>
      <c r="G26" s="3">
        <v>76230</v>
      </c>
      <c r="H26" s="3">
        <v>79388</v>
      </c>
      <c r="I26" s="3">
        <v>44895</v>
      </c>
      <c r="J26" s="3">
        <v>56126</v>
      </c>
      <c r="K26" s="3">
        <v>61684</v>
      </c>
      <c r="L26" s="3">
        <v>56200</v>
      </c>
      <c r="M26" s="3">
        <v>52640</v>
      </c>
    </row>
    <row r="27" spans="1:13" x14ac:dyDescent="0.2">
      <c r="A27" s="2" t="s">
        <v>35</v>
      </c>
      <c r="B27" s="3">
        <v>73316</v>
      </c>
      <c r="C27" s="3">
        <v>54980</v>
      </c>
      <c r="D27" s="3">
        <v>58794</v>
      </c>
      <c r="E27" s="3">
        <v>70678</v>
      </c>
      <c r="F27" s="3">
        <v>84869</v>
      </c>
      <c r="G27" s="3">
        <v>72262</v>
      </c>
      <c r="H27" s="3">
        <v>69430</v>
      </c>
      <c r="I27" s="3">
        <v>72593</v>
      </c>
      <c r="J27" s="3">
        <v>50970</v>
      </c>
      <c r="K27" s="3">
        <v>80567</v>
      </c>
      <c r="L27" s="3">
        <v>82845</v>
      </c>
      <c r="M27" s="3">
        <v>80188</v>
      </c>
    </row>
    <row r="28" spans="1:13" x14ac:dyDescent="0.2">
      <c r="A28" s="2" t="s">
        <v>36</v>
      </c>
      <c r="B28" s="3">
        <v>82193</v>
      </c>
      <c r="C28" s="3">
        <v>82910</v>
      </c>
      <c r="D28" s="3">
        <v>84972</v>
      </c>
      <c r="E28" s="3">
        <v>52980</v>
      </c>
      <c r="F28" s="3">
        <v>70203</v>
      </c>
      <c r="G28" s="3">
        <v>61927</v>
      </c>
      <c r="H28" s="3">
        <v>69898</v>
      </c>
      <c r="I28" s="3">
        <v>59986</v>
      </c>
      <c r="J28" s="3">
        <v>68543</v>
      </c>
      <c r="K28" s="3">
        <v>78062</v>
      </c>
      <c r="L28" s="3">
        <v>41875</v>
      </c>
      <c r="M28" s="3">
        <v>59125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I35" sqref="I35"/>
    </sheetView>
  </sheetViews>
  <sheetFormatPr defaultRowHeight="14.25" x14ac:dyDescent="0.2"/>
  <cols>
    <col min="1" max="1" width="11" bestFit="1" customWidth="1"/>
    <col min="2" max="13" width="11.375" bestFit="1" customWidth="1"/>
  </cols>
  <sheetData>
    <row r="1" spans="1:13" x14ac:dyDescent="0.2">
      <c r="A1" t="s">
        <v>40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">
      <c r="A2" t="s">
        <v>41</v>
      </c>
      <c r="B2" s="1">
        <v>107388</v>
      </c>
      <c r="C2" s="1">
        <v>159624</v>
      </c>
      <c r="D2" s="1">
        <v>140848</v>
      </c>
      <c r="E2" s="1">
        <v>176447</v>
      </c>
      <c r="F2" s="1">
        <v>119459</v>
      </c>
      <c r="G2" s="1">
        <v>182878</v>
      </c>
      <c r="H2" s="1">
        <v>176601</v>
      </c>
      <c r="I2" s="1">
        <v>180819</v>
      </c>
      <c r="J2" s="1">
        <v>159968</v>
      </c>
      <c r="K2" s="1">
        <v>162629</v>
      </c>
      <c r="L2" s="1">
        <v>93297</v>
      </c>
      <c r="M2" s="1">
        <v>119470</v>
      </c>
    </row>
    <row r="3" spans="1:13" x14ac:dyDescent="0.2">
      <c r="A3" t="s">
        <v>42</v>
      </c>
      <c r="B3" s="1">
        <v>121453</v>
      </c>
      <c r="C3" s="1">
        <v>181328</v>
      </c>
      <c r="D3" s="1">
        <v>199109</v>
      </c>
      <c r="E3" s="1">
        <v>160310</v>
      </c>
      <c r="F3" s="1">
        <v>111724</v>
      </c>
      <c r="G3" s="1">
        <v>102477</v>
      </c>
      <c r="H3" s="1">
        <v>159299</v>
      </c>
      <c r="I3" s="1">
        <v>159034</v>
      </c>
      <c r="J3" s="1">
        <v>139013</v>
      </c>
      <c r="K3" s="1">
        <v>130781</v>
      </c>
      <c r="L3" s="1">
        <v>146422</v>
      </c>
      <c r="M3" s="1">
        <v>150028</v>
      </c>
    </row>
    <row r="4" spans="1:13" x14ac:dyDescent="0.2">
      <c r="A4" t="s">
        <v>43</v>
      </c>
      <c r="B4" s="1">
        <v>174860</v>
      </c>
      <c r="C4" s="1">
        <v>170323</v>
      </c>
      <c r="D4" s="1">
        <v>97560</v>
      </c>
      <c r="E4" s="1">
        <v>175015</v>
      </c>
      <c r="F4" s="1">
        <v>138464</v>
      </c>
      <c r="G4" s="1">
        <v>150602</v>
      </c>
      <c r="H4" s="1">
        <v>195359</v>
      </c>
      <c r="I4" s="1">
        <v>143023</v>
      </c>
      <c r="J4" s="1">
        <v>128105</v>
      </c>
      <c r="K4" s="1">
        <v>163235</v>
      </c>
      <c r="L4" s="1">
        <v>119456</v>
      </c>
      <c r="M4" s="1">
        <v>112412</v>
      </c>
    </row>
    <row r="5" spans="1:13" x14ac:dyDescent="0.2">
      <c r="A5" t="s">
        <v>44</v>
      </c>
      <c r="B5" s="1">
        <f>SUBTOTAL(109,表2[1月])</f>
        <v>403701</v>
      </c>
      <c r="C5" s="1">
        <f>SUBTOTAL(109,表2[2月])</f>
        <v>511275</v>
      </c>
      <c r="D5" s="1">
        <f>SUBTOTAL(109,表2[3月])</f>
        <v>437517</v>
      </c>
      <c r="E5" s="1">
        <f>SUBTOTAL(109,表2[4月])</f>
        <v>511772</v>
      </c>
      <c r="F5" s="1">
        <f>SUBTOTAL(109,表2[5月])</f>
        <v>369647</v>
      </c>
      <c r="G5" s="1">
        <f>SUBTOTAL(109,表2[6月])</f>
        <v>435957</v>
      </c>
      <c r="H5" s="1">
        <f>SUBTOTAL(109,表2[7月])</f>
        <v>531259</v>
      </c>
      <c r="I5" s="1">
        <f>SUBTOTAL(109,表2[8月])</f>
        <v>482876</v>
      </c>
      <c r="J5" s="1">
        <f>SUBTOTAL(109,表2[9月])</f>
        <v>427086</v>
      </c>
      <c r="K5" s="1">
        <f>SUBTOTAL(109,表2[10月])</f>
        <v>456645</v>
      </c>
      <c r="L5" s="1">
        <f>SUBTOTAL(109,表2[11月])</f>
        <v>359175</v>
      </c>
      <c r="M5" s="1">
        <f>SUBTOTAL(109,表2[12月])</f>
        <v>381910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人员销售</vt:lpstr>
      <vt:lpstr>产品销售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2016-11-22T09:26:22Z</dcterms:modified>
</cp:coreProperties>
</file>