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制作计划" sheetId="1" r:id="rId1"/>
    <sheet name="演职人员表" sheetId="2" r:id="rId2"/>
    <sheet name="预算" sheetId="3" r:id="rId3"/>
    <sheet name="实际成本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  <c r="F7" i="3"/>
  <c r="F8" i="3"/>
  <c r="F9" i="3"/>
  <c r="F10" i="3"/>
  <c r="F11" i="3"/>
  <c r="F12" i="3"/>
  <c r="F13" i="3"/>
  <c r="C10" i="3"/>
  <c r="C9" i="3"/>
  <c r="C13" i="3"/>
  <c r="C12" i="3"/>
  <c r="C11" i="3"/>
  <c r="C8" i="3"/>
  <c r="C7" i="3"/>
  <c r="C6" i="3"/>
  <c r="F6" i="3" l="1"/>
</calcChain>
</file>

<file path=xl/sharedStrings.xml><?xml version="1.0" encoding="utf-8"?>
<sst xmlns="http://schemas.openxmlformats.org/spreadsheetml/2006/main" count="54" uniqueCount="35">
  <si>
    <t>角色</t>
    <phoneticPr fontId="1" type="noConversion"/>
  </si>
  <si>
    <t>姓名</t>
    <phoneticPr fontId="1" type="noConversion"/>
  </si>
  <si>
    <t>场景</t>
    <phoneticPr fontId="1" type="noConversion"/>
  </si>
  <si>
    <t>导演</t>
    <phoneticPr fontId="1" type="noConversion"/>
  </si>
  <si>
    <t>摄影</t>
    <phoneticPr fontId="1" type="noConversion"/>
  </si>
  <si>
    <t>CC</t>
    <phoneticPr fontId="1" type="noConversion"/>
  </si>
  <si>
    <t>答得喵</t>
    <phoneticPr fontId="1" type="noConversion"/>
  </si>
  <si>
    <t>思路</t>
    <phoneticPr fontId="1" type="noConversion"/>
  </si>
  <si>
    <t>天骄</t>
    <phoneticPr fontId="1" type="noConversion"/>
  </si>
  <si>
    <t>装化</t>
    <phoneticPr fontId="1" type="noConversion"/>
  </si>
  <si>
    <t>CC</t>
    <phoneticPr fontId="1" type="noConversion"/>
  </si>
  <si>
    <t>道具</t>
    <phoneticPr fontId="1" type="noConversion"/>
  </si>
  <si>
    <t>归尘</t>
    <phoneticPr fontId="1" type="noConversion"/>
  </si>
  <si>
    <t>配音</t>
    <phoneticPr fontId="1" type="noConversion"/>
  </si>
  <si>
    <t>桔子</t>
    <phoneticPr fontId="1" type="noConversion"/>
  </si>
  <si>
    <t>场景</t>
    <phoneticPr fontId="1" type="noConversion"/>
  </si>
  <si>
    <t>分配给</t>
    <phoneticPr fontId="1" type="noConversion"/>
  </si>
  <si>
    <t>到期日期</t>
    <phoneticPr fontId="1" type="noConversion"/>
  </si>
  <si>
    <t>完成日期</t>
    <phoneticPr fontId="1" type="noConversion"/>
  </si>
  <si>
    <t>脚本</t>
    <phoneticPr fontId="1" type="noConversion"/>
  </si>
  <si>
    <t>道具场景准备</t>
    <phoneticPr fontId="1" type="noConversion"/>
  </si>
  <si>
    <t>拍摄</t>
    <phoneticPr fontId="1" type="noConversion"/>
  </si>
  <si>
    <t>视频标题：</t>
    <phoneticPr fontId="1" type="noConversion"/>
  </si>
  <si>
    <t>导演：</t>
    <phoneticPr fontId="1" type="noConversion"/>
  </si>
  <si>
    <t>预计视频时长（分钟）：</t>
    <phoneticPr fontId="1" type="noConversion"/>
  </si>
  <si>
    <t>速率</t>
    <phoneticPr fontId="1" type="noConversion"/>
  </si>
  <si>
    <t>小时数取决于视频长度</t>
    <phoneticPr fontId="1" type="noConversion"/>
  </si>
  <si>
    <t>每视频分钟的工时</t>
    <phoneticPr fontId="1" type="noConversion"/>
  </si>
  <si>
    <t>预计工时</t>
    <phoneticPr fontId="1" type="noConversion"/>
  </si>
  <si>
    <t>成本</t>
    <phoneticPr fontId="1" type="noConversion"/>
  </si>
  <si>
    <t>总计：</t>
    <phoneticPr fontId="1" type="noConversion"/>
  </si>
  <si>
    <t>场景设计</t>
    <phoneticPr fontId="1" type="noConversion"/>
  </si>
  <si>
    <t>造型设计</t>
    <phoneticPr fontId="1" type="noConversion"/>
  </si>
  <si>
    <t>周数</t>
    <phoneticPr fontId="1" type="noConversion"/>
  </si>
  <si>
    <t>成本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</si>
</sst>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实际成本!$B$1</c:f>
              <c:strCache>
                <c:ptCount val="1"/>
                <c:pt idx="0">
                  <c:v>成本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实际成本!$A$2:$A$30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实际成本!$B$2:$B$30</c:f>
              <c:numCache>
                <c:formatCode>General</c:formatCode>
                <c:ptCount val="29"/>
                <c:pt idx="0">
                  <c:v>96648</c:v>
                </c:pt>
                <c:pt idx="1">
                  <c:v>82732</c:v>
                </c:pt>
                <c:pt idx="2">
                  <c:v>51754</c:v>
                </c:pt>
                <c:pt idx="3">
                  <c:v>92405</c:v>
                </c:pt>
                <c:pt idx="4">
                  <c:v>51100</c:v>
                </c:pt>
                <c:pt idx="5">
                  <c:v>30128</c:v>
                </c:pt>
                <c:pt idx="6">
                  <c:v>23773</c:v>
                </c:pt>
                <c:pt idx="7">
                  <c:v>80086</c:v>
                </c:pt>
                <c:pt idx="8">
                  <c:v>80730</c:v>
                </c:pt>
                <c:pt idx="9">
                  <c:v>72638</c:v>
                </c:pt>
                <c:pt idx="10">
                  <c:v>15343</c:v>
                </c:pt>
                <c:pt idx="11">
                  <c:v>76961</c:v>
                </c:pt>
                <c:pt idx="12">
                  <c:v>32483</c:v>
                </c:pt>
                <c:pt idx="13">
                  <c:v>7485</c:v>
                </c:pt>
                <c:pt idx="14">
                  <c:v>25410</c:v>
                </c:pt>
                <c:pt idx="15">
                  <c:v>38445</c:v>
                </c:pt>
                <c:pt idx="16">
                  <c:v>65121</c:v>
                </c:pt>
                <c:pt idx="17">
                  <c:v>99396</c:v>
                </c:pt>
                <c:pt idx="18">
                  <c:v>86127</c:v>
                </c:pt>
                <c:pt idx="19">
                  <c:v>28160</c:v>
                </c:pt>
                <c:pt idx="20">
                  <c:v>83888</c:v>
                </c:pt>
                <c:pt idx="21">
                  <c:v>87696</c:v>
                </c:pt>
                <c:pt idx="22">
                  <c:v>53088</c:v>
                </c:pt>
                <c:pt idx="23">
                  <c:v>39625</c:v>
                </c:pt>
                <c:pt idx="24">
                  <c:v>73300</c:v>
                </c:pt>
                <c:pt idx="25">
                  <c:v>60734</c:v>
                </c:pt>
                <c:pt idx="26">
                  <c:v>69114</c:v>
                </c:pt>
                <c:pt idx="27">
                  <c:v>6722</c:v>
                </c:pt>
                <c:pt idx="28">
                  <c:v>86083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5-4360-845E-A6A57FE23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96920"/>
        <c:axId val="413093968"/>
      </c:scatterChart>
      <c:valAx>
        <c:axId val="41309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093968"/>
        <c:crosses val="autoZero"/>
        <c:crossBetween val="midCat"/>
      </c:valAx>
      <c:valAx>
        <c:axId val="4130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09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5</xdr:row>
      <xdr:rowOff>57150</xdr:rowOff>
    </xdr:from>
    <xdr:to>
      <xdr:col>9</xdr:col>
      <xdr:colOff>114300</xdr:colOff>
      <xdr:row>20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500F0D-75FA-4E89-9445-1C192435A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/>
  </sheetViews>
  <sheetFormatPr defaultRowHeight="14.25" x14ac:dyDescent="0.2"/>
  <sheetData>
    <row r="1" spans="1:13" x14ac:dyDescent="0.2">
      <c r="C1" t="s">
        <v>19</v>
      </c>
      <c r="F1" t="s">
        <v>20</v>
      </c>
      <c r="I1" t="s">
        <v>21</v>
      </c>
      <c r="L1" t="s">
        <v>13</v>
      </c>
    </row>
    <row r="2" spans="1:13" x14ac:dyDescent="0.2">
      <c r="A2" t="s">
        <v>15</v>
      </c>
      <c r="B2" t="s">
        <v>16</v>
      </c>
      <c r="C2" t="s">
        <v>17</v>
      </c>
      <c r="D2" t="s">
        <v>18</v>
      </c>
      <c r="E2" t="s">
        <v>16</v>
      </c>
      <c r="F2" t="s">
        <v>17</v>
      </c>
      <c r="G2" t="s">
        <v>18</v>
      </c>
      <c r="H2" t="s">
        <v>16</v>
      </c>
      <c r="I2" t="s">
        <v>17</v>
      </c>
      <c r="J2" t="s">
        <v>18</v>
      </c>
      <c r="K2" t="s">
        <v>16</v>
      </c>
      <c r="L2" t="s">
        <v>17</v>
      </c>
      <c r="M2" t="s">
        <v>18</v>
      </c>
    </row>
    <row r="3" spans="1:13" x14ac:dyDescent="0.2">
      <c r="A3">
        <v>1</v>
      </c>
    </row>
    <row r="4" spans="1:13" x14ac:dyDescent="0.2">
      <c r="A4">
        <v>2</v>
      </c>
    </row>
    <row r="5" spans="1:13" x14ac:dyDescent="0.2">
      <c r="A5">
        <v>3</v>
      </c>
    </row>
    <row r="6" spans="1:13" x14ac:dyDescent="0.2">
      <c r="A6">
        <v>4</v>
      </c>
    </row>
    <row r="7" spans="1:13" x14ac:dyDescent="0.2">
      <c r="A7">
        <v>5</v>
      </c>
    </row>
    <row r="8" spans="1:13" x14ac:dyDescent="0.2">
      <c r="A8">
        <v>6</v>
      </c>
    </row>
    <row r="9" spans="1:13" x14ac:dyDescent="0.2">
      <c r="A9">
        <v>7</v>
      </c>
    </row>
    <row r="10" spans="1:13" x14ac:dyDescent="0.2">
      <c r="A10">
        <v>8</v>
      </c>
    </row>
    <row r="11" spans="1:13" x14ac:dyDescent="0.2">
      <c r="A11">
        <v>9</v>
      </c>
    </row>
    <row r="12" spans="1:13" x14ac:dyDescent="0.2">
      <c r="A12">
        <v>10</v>
      </c>
    </row>
    <row r="13" spans="1:13" x14ac:dyDescent="0.2">
      <c r="A13">
        <v>11</v>
      </c>
    </row>
    <row r="14" spans="1:13" x14ac:dyDescent="0.2">
      <c r="A14">
        <v>12</v>
      </c>
    </row>
    <row r="15" spans="1:13" x14ac:dyDescent="0.2">
      <c r="A15">
        <v>13</v>
      </c>
    </row>
    <row r="16" spans="1:13" x14ac:dyDescent="0.2">
      <c r="A16">
        <v>14</v>
      </c>
    </row>
    <row r="17" spans="1:1" x14ac:dyDescent="0.2">
      <c r="A17">
        <v>15</v>
      </c>
    </row>
    <row r="18" spans="1:1" x14ac:dyDescent="0.2">
      <c r="A18">
        <v>16</v>
      </c>
    </row>
    <row r="19" spans="1:1" x14ac:dyDescent="0.2">
      <c r="A19">
        <v>17</v>
      </c>
    </row>
    <row r="20" spans="1:1" x14ac:dyDescent="0.2">
      <c r="A20">
        <v>18</v>
      </c>
    </row>
    <row r="21" spans="1:1" x14ac:dyDescent="0.2">
      <c r="A21">
        <v>19</v>
      </c>
    </row>
    <row r="22" spans="1:1" x14ac:dyDescent="0.2">
      <c r="A22">
        <v>20</v>
      </c>
    </row>
    <row r="23" spans="1:1" x14ac:dyDescent="0.2">
      <c r="A23">
        <v>21</v>
      </c>
    </row>
    <row r="24" spans="1:1" x14ac:dyDescent="0.2">
      <c r="A24">
        <v>22</v>
      </c>
    </row>
    <row r="25" spans="1:1" x14ac:dyDescent="0.2">
      <c r="A25">
        <v>23</v>
      </c>
    </row>
    <row r="26" spans="1:1" x14ac:dyDescent="0.2">
      <c r="A26">
        <v>24</v>
      </c>
    </row>
    <row r="27" spans="1:1" x14ac:dyDescent="0.2">
      <c r="A27">
        <v>25</v>
      </c>
    </row>
    <row r="28" spans="1:1" x14ac:dyDescent="0.2">
      <c r="A28">
        <v>26</v>
      </c>
    </row>
    <row r="29" spans="1:1" x14ac:dyDescent="0.2">
      <c r="A29">
        <v>27</v>
      </c>
    </row>
    <row r="30" spans="1:1" x14ac:dyDescent="0.2">
      <c r="A30">
        <v>28</v>
      </c>
    </row>
    <row r="31" spans="1:1" x14ac:dyDescent="0.2">
      <c r="A31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F120-9B86-4798-9DA7-3D96D0655554}">
  <dimension ref="A1:B9"/>
  <sheetViews>
    <sheetView workbookViewId="0"/>
  </sheetViews>
  <sheetFormatPr defaultRowHeight="14.2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 t="s">
        <v>8</v>
      </c>
    </row>
    <row r="3" spans="1:2" x14ac:dyDescent="0.2">
      <c r="A3" t="s">
        <v>3</v>
      </c>
      <c r="B3" t="s">
        <v>6</v>
      </c>
    </row>
    <row r="4" spans="1:2" x14ac:dyDescent="0.2">
      <c r="A4" t="s">
        <v>4</v>
      </c>
      <c r="B4" t="s">
        <v>7</v>
      </c>
    </row>
    <row r="5" spans="1:2" x14ac:dyDescent="0.2">
      <c r="A5" t="s">
        <v>9</v>
      </c>
      <c r="B5" t="s">
        <v>10</v>
      </c>
    </row>
    <row r="6" spans="1:2" x14ac:dyDescent="0.2">
      <c r="A6" t="s">
        <v>11</v>
      </c>
      <c r="B6" t="s">
        <v>12</v>
      </c>
    </row>
    <row r="7" spans="1:2" x14ac:dyDescent="0.2">
      <c r="A7" t="s">
        <v>13</v>
      </c>
      <c r="B7" t="s">
        <v>14</v>
      </c>
    </row>
    <row r="8" spans="1:2" x14ac:dyDescent="0.2">
      <c r="A8" t="s">
        <v>32</v>
      </c>
      <c r="B8" t="s">
        <v>5</v>
      </c>
    </row>
    <row r="9" spans="1:2" x14ac:dyDescent="0.2">
      <c r="A9" t="s">
        <v>31</v>
      </c>
      <c r="B9" t="s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B5E67-7353-45B3-AB22-616D58F912D0}">
  <dimension ref="A1:F15"/>
  <sheetViews>
    <sheetView workbookViewId="0"/>
  </sheetViews>
  <sheetFormatPr defaultRowHeight="14.25" x14ac:dyDescent="0.2"/>
  <cols>
    <col min="1" max="1" width="21.875" customWidth="1"/>
    <col min="3" max="3" width="20.25" customWidth="1"/>
    <col min="4" max="4" width="17.125" customWidth="1"/>
  </cols>
  <sheetData>
    <row r="1" spans="1:6" x14ac:dyDescent="0.2">
      <c r="A1" s="8" t="s">
        <v>22</v>
      </c>
      <c r="B1" s="7"/>
      <c r="C1" s="2"/>
      <c r="D1" s="2"/>
      <c r="E1" s="2"/>
      <c r="F1" s="3"/>
    </row>
    <row r="2" spans="1:6" x14ac:dyDescent="0.2">
      <c r="A2" s="9" t="s">
        <v>23</v>
      </c>
      <c r="B2" s="11"/>
      <c r="C2" s="12"/>
      <c r="D2" s="12"/>
      <c r="E2" s="12"/>
      <c r="F2" s="13"/>
    </row>
    <row r="3" spans="1:6" ht="15" thickBot="1" x14ac:dyDescent="0.25">
      <c r="A3" s="4" t="s">
        <v>24</v>
      </c>
      <c r="B3" s="10">
        <v>30</v>
      </c>
      <c r="C3" s="5"/>
      <c r="D3" s="5"/>
      <c r="E3" s="5"/>
      <c r="F3" s="6"/>
    </row>
    <row r="5" spans="1:6" x14ac:dyDescent="0.2">
      <c r="B5" t="s">
        <v>25</v>
      </c>
      <c r="C5" t="s">
        <v>26</v>
      </c>
      <c r="D5" t="s">
        <v>27</v>
      </c>
      <c r="E5" t="s">
        <v>28</v>
      </c>
      <c r="F5" t="s">
        <v>29</v>
      </c>
    </row>
    <row r="6" spans="1:6" x14ac:dyDescent="0.2">
      <c r="A6" t="s">
        <v>3</v>
      </c>
      <c r="B6">
        <v>100</v>
      </c>
      <c r="C6" t="b">
        <f>TRUE()</f>
        <v>1</v>
      </c>
      <c r="D6">
        <v>6</v>
      </c>
      <c r="F6">
        <f>IF(C6,B6*$B$3*D6,B6*E6)</f>
        <v>18000</v>
      </c>
    </row>
    <row r="7" spans="1:6" x14ac:dyDescent="0.2">
      <c r="A7" t="s">
        <v>2</v>
      </c>
      <c r="B7">
        <v>70</v>
      </c>
      <c r="C7" t="b">
        <f>TRUE()</f>
        <v>1</v>
      </c>
      <c r="D7">
        <v>3</v>
      </c>
      <c r="F7">
        <f t="shared" ref="F7:F13" si="0">IF(C7,B7*$B$3*D7,B7*E7)</f>
        <v>6300</v>
      </c>
    </row>
    <row r="8" spans="1:6" x14ac:dyDescent="0.2">
      <c r="A8" t="s">
        <v>4</v>
      </c>
      <c r="B8">
        <v>80</v>
      </c>
      <c r="C8" t="b">
        <f>TRUE()</f>
        <v>1</v>
      </c>
      <c r="D8">
        <v>24</v>
      </c>
      <c r="F8">
        <f t="shared" si="0"/>
        <v>57600</v>
      </c>
    </row>
    <row r="9" spans="1:6" x14ac:dyDescent="0.2">
      <c r="A9" t="s">
        <v>32</v>
      </c>
      <c r="B9">
        <v>70</v>
      </c>
      <c r="C9" t="b">
        <f>FALSE()</f>
        <v>0</v>
      </c>
      <c r="E9">
        <v>300</v>
      </c>
      <c r="F9">
        <f t="shared" si="0"/>
        <v>21000</v>
      </c>
    </row>
    <row r="10" spans="1:6" x14ac:dyDescent="0.2">
      <c r="A10" t="s">
        <v>31</v>
      </c>
      <c r="B10">
        <v>75</v>
      </c>
      <c r="C10" t="b">
        <f>FALSE()</f>
        <v>0</v>
      </c>
      <c r="E10">
        <v>450</v>
      </c>
      <c r="F10">
        <f t="shared" si="0"/>
        <v>33750</v>
      </c>
    </row>
    <row r="11" spans="1:6" x14ac:dyDescent="0.2">
      <c r="A11" t="s">
        <v>9</v>
      </c>
      <c r="B11">
        <v>45</v>
      </c>
      <c r="C11" t="b">
        <f>TRUE()</f>
        <v>1</v>
      </c>
      <c r="D11">
        <v>5</v>
      </c>
      <c r="F11">
        <f t="shared" si="0"/>
        <v>6750</v>
      </c>
    </row>
    <row r="12" spans="1:6" x14ac:dyDescent="0.2">
      <c r="A12" t="s">
        <v>11</v>
      </c>
      <c r="B12">
        <v>50</v>
      </c>
      <c r="C12" t="b">
        <f>TRUE()</f>
        <v>1</v>
      </c>
      <c r="D12">
        <v>2</v>
      </c>
      <c r="F12">
        <f t="shared" si="0"/>
        <v>3000</v>
      </c>
    </row>
    <row r="13" spans="1:6" x14ac:dyDescent="0.2">
      <c r="A13" t="s">
        <v>13</v>
      </c>
      <c r="B13">
        <v>85</v>
      </c>
      <c r="C13" t="b">
        <f>TRUE()</f>
        <v>1</v>
      </c>
      <c r="D13">
        <v>3</v>
      </c>
      <c r="F13">
        <f t="shared" si="0"/>
        <v>7650</v>
      </c>
    </row>
    <row r="15" spans="1:6" x14ac:dyDescent="0.2">
      <c r="E15" t="s">
        <v>30</v>
      </c>
      <c r="F15">
        <f>SUM(F6:F13)</f>
        <v>154050</v>
      </c>
    </row>
  </sheetData>
  <mergeCells count="3">
    <mergeCell ref="B3:F3"/>
    <mergeCell ref="B2:F2"/>
    <mergeCell ref="B1: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80893-C5A7-4986-9314-CC3DEC50ED5A}">
  <dimension ref="A1:B30"/>
  <sheetViews>
    <sheetView workbookViewId="0"/>
  </sheetViews>
  <sheetFormatPr defaultRowHeight="14.25" x14ac:dyDescent="0.2"/>
  <sheetData>
    <row r="1" spans="1:2" x14ac:dyDescent="0.2">
      <c r="A1" t="s">
        <v>33</v>
      </c>
      <c r="B1" t="s">
        <v>34</v>
      </c>
    </row>
    <row r="2" spans="1:2" x14ac:dyDescent="0.2">
      <c r="A2">
        <v>1</v>
      </c>
      <c r="B2">
        <v>96648</v>
      </c>
    </row>
    <row r="3" spans="1:2" x14ac:dyDescent="0.2">
      <c r="A3">
        <v>2</v>
      </c>
      <c r="B3">
        <v>82732</v>
      </c>
    </row>
    <row r="4" spans="1:2" x14ac:dyDescent="0.2">
      <c r="A4">
        <v>3</v>
      </c>
      <c r="B4">
        <v>51754</v>
      </c>
    </row>
    <row r="5" spans="1:2" x14ac:dyDescent="0.2">
      <c r="A5">
        <v>4</v>
      </c>
      <c r="B5">
        <v>92405</v>
      </c>
    </row>
    <row r="6" spans="1:2" x14ac:dyDescent="0.2">
      <c r="A6">
        <v>5</v>
      </c>
      <c r="B6">
        <v>51100</v>
      </c>
    </row>
    <row r="7" spans="1:2" x14ac:dyDescent="0.2">
      <c r="A7">
        <v>6</v>
      </c>
      <c r="B7">
        <v>30128</v>
      </c>
    </row>
    <row r="8" spans="1:2" x14ac:dyDescent="0.2">
      <c r="A8">
        <v>7</v>
      </c>
      <c r="B8">
        <v>23773</v>
      </c>
    </row>
    <row r="9" spans="1:2" x14ac:dyDescent="0.2">
      <c r="A9">
        <v>8</v>
      </c>
      <c r="B9">
        <v>80086</v>
      </c>
    </row>
    <row r="10" spans="1:2" x14ac:dyDescent="0.2">
      <c r="A10">
        <v>9</v>
      </c>
      <c r="B10">
        <v>80730</v>
      </c>
    </row>
    <row r="11" spans="1:2" x14ac:dyDescent="0.2">
      <c r="A11">
        <v>10</v>
      </c>
      <c r="B11">
        <v>72638</v>
      </c>
    </row>
    <row r="12" spans="1:2" x14ac:dyDescent="0.2">
      <c r="A12">
        <v>11</v>
      </c>
      <c r="B12">
        <v>15343</v>
      </c>
    </row>
    <row r="13" spans="1:2" x14ac:dyDescent="0.2">
      <c r="A13">
        <v>12</v>
      </c>
      <c r="B13">
        <v>76961</v>
      </c>
    </row>
    <row r="14" spans="1:2" x14ac:dyDescent="0.2">
      <c r="A14">
        <v>13</v>
      </c>
      <c r="B14">
        <v>32483</v>
      </c>
    </row>
    <row r="15" spans="1:2" x14ac:dyDescent="0.2">
      <c r="A15">
        <v>14</v>
      </c>
      <c r="B15">
        <v>7485</v>
      </c>
    </row>
    <row r="16" spans="1:2" x14ac:dyDescent="0.2">
      <c r="A16">
        <v>15</v>
      </c>
      <c r="B16">
        <v>25410</v>
      </c>
    </row>
    <row r="17" spans="1:2" x14ac:dyDescent="0.2">
      <c r="A17">
        <v>16</v>
      </c>
      <c r="B17">
        <v>38445</v>
      </c>
    </row>
    <row r="18" spans="1:2" x14ac:dyDescent="0.2">
      <c r="A18">
        <v>17</v>
      </c>
      <c r="B18">
        <v>65121</v>
      </c>
    </row>
    <row r="19" spans="1:2" x14ac:dyDescent="0.2">
      <c r="A19">
        <v>18</v>
      </c>
      <c r="B19">
        <v>99396</v>
      </c>
    </row>
    <row r="20" spans="1:2" x14ac:dyDescent="0.2">
      <c r="A20">
        <v>19</v>
      </c>
      <c r="B20">
        <v>86127</v>
      </c>
    </row>
    <row r="21" spans="1:2" x14ac:dyDescent="0.2">
      <c r="A21">
        <v>20</v>
      </c>
      <c r="B21">
        <v>28160</v>
      </c>
    </row>
    <row r="22" spans="1:2" x14ac:dyDescent="0.2">
      <c r="A22">
        <v>21</v>
      </c>
      <c r="B22">
        <v>83888</v>
      </c>
    </row>
    <row r="23" spans="1:2" x14ac:dyDescent="0.2">
      <c r="A23">
        <v>22</v>
      </c>
      <c r="B23">
        <v>87696</v>
      </c>
    </row>
    <row r="24" spans="1:2" x14ac:dyDescent="0.2">
      <c r="A24">
        <v>23</v>
      </c>
      <c r="B24">
        <v>53088</v>
      </c>
    </row>
    <row r="25" spans="1:2" x14ac:dyDescent="0.2">
      <c r="A25">
        <v>24</v>
      </c>
      <c r="B25">
        <v>39625</v>
      </c>
    </row>
    <row r="26" spans="1:2" x14ac:dyDescent="0.2">
      <c r="A26">
        <v>25</v>
      </c>
      <c r="B26">
        <v>73300</v>
      </c>
    </row>
    <row r="27" spans="1:2" x14ac:dyDescent="0.2">
      <c r="A27">
        <v>26</v>
      </c>
      <c r="B27">
        <v>60734</v>
      </c>
    </row>
    <row r="28" spans="1:2" x14ac:dyDescent="0.2">
      <c r="A28">
        <v>27</v>
      </c>
      <c r="B28">
        <v>69114</v>
      </c>
    </row>
    <row r="29" spans="1:2" x14ac:dyDescent="0.2">
      <c r="A29">
        <v>28</v>
      </c>
      <c r="B29">
        <v>6722</v>
      </c>
    </row>
    <row r="30" spans="1:2" x14ac:dyDescent="0.2">
      <c r="A30">
        <v>29</v>
      </c>
      <c r="B30">
        <v>86083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制作计划</vt:lpstr>
      <vt:lpstr>演职人员表</vt:lpstr>
      <vt:lpstr>预算</vt:lpstr>
      <vt:lpstr>实际成本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2017-08-09T08:06:54Z</dcterms:modified>
</cp:coreProperties>
</file>