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公告" sheetId="1" r:id="rId1"/>
    <sheet name="赞助情况" sheetId="2" r:id="rId2"/>
    <sheet name="投票结果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" l="1"/>
  <c r="D12" i="3"/>
  <c r="C12" i="3"/>
  <c r="B12" i="3"/>
  <c r="F12" i="3"/>
  <c r="E12" i="2"/>
  <c r="D12" i="2"/>
  <c r="C12" i="2"/>
  <c r="B12" i="2"/>
  <c r="F12" i="2"/>
</calcChain>
</file>

<file path=xl/sharedStrings.xml><?xml version="1.0" encoding="utf-8"?>
<sst xmlns="http://schemas.openxmlformats.org/spreadsheetml/2006/main" count="36" uniqueCount="35">
  <si>
    <t>公司</t>
    <phoneticPr fontId="1" type="noConversion"/>
  </si>
  <si>
    <t>答得喵</t>
  </si>
  <si>
    <t>答得喵</t>
    <phoneticPr fontId="1" type="noConversion"/>
  </si>
  <si>
    <t>大田</t>
  </si>
  <si>
    <t>大田</t>
    <phoneticPr fontId="1" type="noConversion"/>
  </si>
  <si>
    <t>天骄</t>
  </si>
  <si>
    <t>天骄</t>
    <phoneticPr fontId="1" type="noConversion"/>
  </si>
  <si>
    <t>CC</t>
  </si>
  <si>
    <t>CC</t>
    <phoneticPr fontId="1" type="noConversion"/>
  </si>
  <si>
    <t>王子</t>
  </si>
  <si>
    <t>王子</t>
    <phoneticPr fontId="1" type="noConversion"/>
  </si>
  <si>
    <t>睿一网络</t>
    <phoneticPr fontId="1" type="noConversion"/>
  </si>
  <si>
    <t>睿翼教育</t>
    <phoneticPr fontId="1" type="noConversion"/>
  </si>
  <si>
    <t>星光</t>
    <phoneticPr fontId="1" type="noConversion"/>
  </si>
  <si>
    <t>女神</t>
    <phoneticPr fontId="1" type="noConversion"/>
  </si>
  <si>
    <t>绿鸟</t>
    <phoneticPr fontId="1" type="noConversion"/>
  </si>
  <si>
    <t>蓝瑟航线</t>
    <phoneticPr fontId="1" type="noConversion"/>
  </si>
  <si>
    <t>琴酒实业</t>
    <phoneticPr fontId="1" type="noConversion"/>
  </si>
  <si>
    <t>KBT守护协会</t>
    <phoneticPr fontId="1" type="noConversion"/>
  </si>
  <si>
    <t>JZZ守护协会</t>
    <phoneticPr fontId="1" type="noConversion"/>
  </si>
  <si>
    <t>栗子番茄咖啡</t>
    <phoneticPr fontId="1" type="noConversion"/>
  </si>
  <si>
    <t>汇总</t>
  </si>
  <si>
    <t>平均赞助</t>
    <phoneticPr fontId="1" type="noConversion"/>
  </si>
  <si>
    <t>评委</t>
    <phoneticPr fontId="1" type="noConversion"/>
  </si>
  <si>
    <t>评委1</t>
    <phoneticPr fontId="1" type="noConversion"/>
  </si>
  <si>
    <t>评委2</t>
  </si>
  <si>
    <t>评委3</t>
  </si>
  <si>
    <t>评委4</t>
  </si>
  <si>
    <t>评委5</t>
  </si>
  <si>
    <t>评委6</t>
  </si>
  <si>
    <t>评委7</t>
  </si>
  <si>
    <t>评委8</t>
  </si>
  <si>
    <t>评委9</t>
  </si>
  <si>
    <t>评委10</t>
  </si>
  <si>
    <t>2016年度艺术家评分结果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</si>
</sst>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各艺术家得分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投票结果!$A$2</c:f>
              <c:strCache>
                <c:ptCount val="1"/>
                <c:pt idx="0">
                  <c:v>评委1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投票结果!$B$2:$F$2</c:f>
              <c:numCache>
                <c:formatCode>General</c:formatCode>
                <c:ptCount val="5"/>
                <c:pt idx="0">
                  <c:v>9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A-41B5-BB65-033A197C02F3}"/>
            </c:ext>
          </c:extLst>
        </c:ser>
        <c:ser>
          <c:idx val="1"/>
          <c:order val="1"/>
          <c:tx>
            <c:strRef>
              <c:f>投票结果!$A$3</c:f>
              <c:strCache>
                <c:ptCount val="1"/>
                <c:pt idx="0">
                  <c:v>评委2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投票结果!$B$3:$F$3</c:f>
              <c:numCache>
                <c:formatCode>General</c:formatCode>
                <c:ptCount val="5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FA-41B5-BB65-033A197C02F3}"/>
            </c:ext>
          </c:extLst>
        </c:ser>
        <c:ser>
          <c:idx val="2"/>
          <c:order val="2"/>
          <c:tx>
            <c:strRef>
              <c:f>投票结果!$A$4</c:f>
              <c:strCache>
                <c:ptCount val="1"/>
                <c:pt idx="0">
                  <c:v>评委3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投票结果!$B$4:$F$4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FA-41B5-BB65-033A197C02F3}"/>
            </c:ext>
          </c:extLst>
        </c:ser>
        <c:ser>
          <c:idx val="3"/>
          <c:order val="3"/>
          <c:tx>
            <c:strRef>
              <c:f>投票结果!$A$5</c:f>
              <c:strCache>
                <c:ptCount val="1"/>
                <c:pt idx="0">
                  <c:v>评委4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投票结果!$B$5:$F$5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FA-41B5-BB65-033A197C02F3}"/>
            </c:ext>
          </c:extLst>
        </c:ser>
        <c:ser>
          <c:idx val="4"/>
          <c:order val="4"/>
          <c:tx>
            <c:strRef>
              <c:f>投票结果!$A$6</c:f>
              <c:strCache>
                <c:ptCount val="1"/>
                <c:pt idx="0">
                  <c:v>评委5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投票结果!$B$6:$F$6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FA-41B5-BB65-033A197C02F3}"/>
            </c:ext>
          </c:extLst>
        </c:ser>
        <c:ser>
          <c:idx val="5"/>
          <c:order val="5"/>
          <c:tx>
            <c:strRef>
              <c:f>投票结果!$A$7</c:f>
              <c:strCache>
                <c:ptCount val="1"/>
                <c:pt idx="0">
                  <c:v>评委6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投票结果!$B$7:$F$7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FA-41B5-BB65-033A197C02F3}"/>
            </c:ext>
          </c:extLst>
        </c:ser>
        <c:ser>
          <c:idx val="6"/>
          <c:order val="6"/>
          <c:tx>
            <c:strRef>
              <c:f>投票结果!$A$8</c:f>
              <c:strCache>
                <c:ptCount val="1"/>
                <c:pt idx="0">
                  <c:v>评委7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投票结果!$B$8:$F$8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FA-41B5-BB65-033A197C02F3}"/>
            </c:ext>
          </c:extLst>
        </c:ser>
        <c:ser>
          <c:idx val="7"/>
          <c:order val="7"/>
          <c:tx>
            <c:strRef>
              <c:f>投票结果!$A$9</c:f>
              <c:strCache>
                <c:ptCount val="1"/>
                <c:pt idx="0">
                  <c:v>评委8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投票结果!$B$9:$F$9</c:f>
              <c:numCache>
                <c:formatCode>General</c:formatCode>
                <c:ptCount val="5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FA-41B5-BB65-033A197C02F3}"/>
            </c:ext>
          </c:extLst>
        </c:ser>
        <c:ser>
          <c:idx val="8"/>
          <c:order val="8"/>
          <c:tx>
            <c:strRef>
              <c:f>投票结果!$A$10</c:f>
              <c:strCache>
                <c:ptCount val="1"/>
                <c:pt idx="0">
                  <c:v>评委9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投票结果!$B$10:$F$10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FA-41B5-BB65-033A197C02F3}"/>
            </c:ext>
          </c:extLst>
        </c:ser>
        <c:ser>
          <c:idx val="9"/>
          <c:order val="9"/>
          <c:tx>
            <c:strRef>
              <c:f>投票结果!$A$11</c:f>
              <c:strCache>
                <c:ptCount val="1"/>
                <c:pt idx="0">
                  <c:v>评委10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cat>
            <c:strRef>
              <c:f>投票结果!$B$1:$F$1</c:f>
              <c:strCache>
                <c:ptCount val="5"/>
                <c:pt idx="0">
                  <c:v>答得喵</c:v>
                </c:pt>
                <c:pt idx="1">
                  <c:v>大田</c:v>
                </c:pt>
                <c:pt idx="2">
                  <c:v>天骄</c:v>
                </c:pt>
                <c:pt idx="3">
                  <c:v>CC</c:v>
                </c:pt>
                <c:pt idx="4">
                  <c:v>王子</c:v>
                </c:pt>
              </c:strCache>
            </c:strRef>
          </c:cat>
          <c:val>
            <c:numRef>
              <c:f>投票结果!$B$11:$F$11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FA-41B5-BB65-033A197C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749848"/>
        <c:axId val="617743288"/>
      </c:areaChart>
      <c:catAx>
        <c:axId val="617749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743288"/>
        <c:crosses val="autoZero"/>
        <c:auto val="1"/>
        <c:lblAlgn val="ctr"/>
        <c:lblOffset val="100"/>
        <c:noMultiLvlLbl val="0"/>
      </c:catAx>
      <c:valAx>
        <c:axId val="61774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749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3</xdr:row>
      <xdr:rowOff>114300</xdr:rowOff>
    </xdr:from>
    <xdr:to>
      <xdr:col>9</xdr:col>
      <xdr:colOff>104775</xdr:colOff>
      <xdr:row>18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F277E91-5C9B-4077-8B62-7D6D8F255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6BB18-6ACF-46E2-AD13-1A78DE761B38}" name="表1" displayName="表1" ref="A1:F12" totalsRowCount="1">
  <autoFilter ref="A1:F11" xr:uid="{A5D2898C-0676-4C3F-9790-BCC2669645A8}"/>
  <tableColumns count="6">
    <tableColumn id="1" xr3:uid="{195CE859-C46D-4673-B743-E94B44C86DB1}" name="公司" totalsRowLabel="汇总"/>
    <tableColumn id="2" xr3:uid="{4AEDFD6A-9A54-475B-914C-AA3D1DE59089}" name="答得喵" totalsRowFunction="sum"/>
    <tableColumn id="3" xr3:uid="{6039D001-8223-492C-BA11-9B499215BC2F}" name="大田" totalsRowFunction="sum"/>
    <tableColumn id="4" xr3:uid="{00C3B5A4-95DE-460A-9DC0-26416B8F4644}" name="天骄" totalsRowFunction="sum"/>
    <tableColumn id="5" xr3:uid="{D8DBB04A-B068-4C93-A960-6988B71A09D5}" name="CC" totalsRowFunction="sum"/>
    <tableColumn id="6" xr3:uid="{37B803B6-81AC-4317-9743-381F05A5004B}" name="王子" totalsRowFunction="su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E4733C-CAA4-4E30-B5B6-FEEFDA676F4F}" name="表2" displayName="表2" ref="A1:F12" totalsRowCount="1">
  <autoFilter ref="A1:F11" xr:uid="{91FB4CB6-1793-4CA7-86F0-0D76E3053DD9}"/>
  <tableColumns count="6">
    <tableColumn id="1" xr3:uid="{9AA4EFD6-9154-4896-AA81-1DD87FCFFCCA}" name="评委" totalsRowLabel="汇总"/>
    <tableColumn id="2" xr3:uid="{C0BE532D-1026-4BF8-BA42-79A75E44C5AC}" name="答得喵" totalsRowFunction="sum"/>
    <tableColumn id="3" xr3:uid="{0973ADCD-F9C0-4EF7-8666-186D6CDF5E17}" name="大田" totalsRowFunction="sum"/>
    <tableColumn id="4" xr3:uid="{B28CAB59-51AB-4DC2-9E17-76ACBF403487}" name="天骄" totalsRowFunction="sum"/>
    <tableColumn id="5" xr3:uid="{0CC7DF4B-A305-427F-AAAE-EC0520FD210F}" name="CC" totalsRowFunction="sum"/>
    <tableColumn id="6" xr3:uid="{5B01953E-B593-4799-B1FE-CB90B17E19A6}" name="王子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/>
  </sheetViews>
  <sheetFormatPr defaultRowHeight="14.25" x14ac:dyDescent="0.2"/>
  <sheetData>
    <row r="2" spans="3:3" x14ac:dyDescent="0.2">
      <c r="C2" t="s">
        <v>34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A0CF-130D-4C4B-896E-C52FF63E17FC}">
  <dimension ref="A1:J12"/>
  <sheetViews>
    <sheetView workbookViewId="0">
      <selection activeCell="B1" sqref="B1:F1"/>
    </sheetView>
  </sheetViews>
  <sheetFormatPr defaultRowHeight="14.25" x14ac:dyDescent="0.2"/>
  <cols>
    <col min="1" max="1" width="12.25" bestFit="1" customWidth="1"/>
  </cols>
  <sheetData>
    <row r="1" spans="1:10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J1" s="1" t="s">
        <v>22</v>
      </c>
    </row>
    <row r="2" spans="1:10" x14ac:dyDescent="0.2">
      <c r="A2" t="s">
        <v>11</v>
      </c>
      <c r="B2">
        <v>400</v>
      </c>
      <c r="C2">
        <v>700</v>
      </c>
      <c r="D2">
        <v>800</v>
      </c>
      <c r="E2">
        <v>200</v>
      </c>
      <c r="F2">
        <v>700</v>
      </c>
    </row>
    <row r="3" spans="1:10" x14ac:dyDescent="0.2">
      <c r="A3" t="s">
        <v>12</v>
      </c>
      <c r="B3">
        <v>800</v>
      </c>
      <c r="C3">
        <v>200</v>
      </c>
      <c r="D3">
        <v>400</v>
      </c>
      <c r="E3">
        <v>700</v>
      </c>
      <c r="F3">
        <v>700</v>
      </c>
    </row>
    <row r="4" spans="1:10" x14ac:dyDescent="0.2">
      <c r="A4" t="s">
        <v>13</v>
      </c>
      <c r="B4">
        <v>600</v>
      </c>
      <c r="C4">
        <v>400</v>
      </c>
      <c r="D4">
        <v>0</v>
      </c>
      <c r="E4">
        <v>100</v>
      </c>
      <c r="F4">
        <v>800</v>
      </c>
    </row>
    <row r="5" spans="1:10" x14ac:dyDescent="0.2">
      <c r="A5" t="s">
        <v>14</v>
      </c>
      <c r="B5">
        <v>400</v>
      </c>
      <c r="C5">
        <v>700</v>
      </c>
      <c r="D5">
        <v>1000</v>
      </c>
      <c r="E5">
        <v>800</v>
      </c>
      <c r="F5">
        <v>1000</v>
      </c>
    </row>
    <row r="6" spans="1:10" x14ac:dyDescent="0.2">
      <c r="A6" t="s">
        <v>20</v>
      </c>
      <c r="B6">
        <v>100</v>
      </c>
      <c r="C6">
        <v>100</v>
      </c>
      <c r="D6">
        <v>0</v>
      </c>
      <c r="E6">
        <v>500</v>
      </c>
      <c r="F6">
        <v>800</v>
      </c>
    </row>
    <row r="7" spans="1:10" x14ac:dyDescent="0.2">
      <c r="A7" t="s">
        <v>19</v>
      </c>
      <c r="B7">
        <v>100</v>
      </c>
      <c r="C7">
        <v>200</v>
      </c>
      <c r="D7">
        <v>700</v>
      </c>
      <c r="E7">
        <v>500</v>
      </c>
      <c r="F7">
        <v>0</v>
      </c>
    </row>
    <row r="8" spans="1:10" x14ac:dyDescent="0.2">
      <c r="A8" t="s">
        <v>18</v>
      </c>
      <c r="B8">
        <v>200</v>
      </c>
      <c r="C8">
        <v>1000</v>
      </c>
      <c r="D8">
        <v>100</v>
      </c>
      <c r="E8">
        <v>100</v>
      </c>
      <c r="F8">
        <v>0</v>
      </c>
    </row>
    <row r="9" spans="1:10" x14ac:dyDescent="0.2">
      <c r="A9" t="s">
        <v>17</v>
      </c>
      <c r="B9">
        <v>400</v>
      </c>
      <c r="C9">
        <v>100</v>
      </c>
      <c r="D9">
        <v>900</v>
      </c>
      <c r="E9">
        <v>700</v>
      </c>
      <c r="F9">
        <v>500</v>
      </c>
    </row>
    <row r="10" spans="1:10" x14ac:dyDescent="0.2">
      <c r="A10" t="s">
        <v>16</v>
      </c>
      <c r="B10">
        <v>1000</v>
      </c>
      <c r="C10">
        <v>200</v>
      </c>
      <c r="D10">
        <v>700</v>
      </c>
      <c r="E10">
        <v>400</v>
      </c>
      <c r="F10">
        <v>600</v>
      </c>
    </row>
    <row r="11" spans="1:10" x14ac:dyDescent="0.2">
      <c r="A11" t="s">
        <v>15</v>
      </c>
      <c r="B11">
        <v>400</v>
      </c>
      <c r="C11">
        <v>400</v>
      </c>
      <c r="D11">
        <v>500</v>
      </c>
      <c r="E11">
        <v>500</v>
      </c>
      <c r="F11">
        <v>700</v>
      </c>
    </row>
    <row r="12" spans="1:10" x14ac:dyDescent="0.2">
      <c r="A12" t="s">
        <v>21</v>
      </c>
      <c r="B12">
        <f>SUBTOTAL(109,表1[答得喵])</f>
        <v>4400</v>
      </c>
      <c r="C12">
        <f>SUBTOTAL(109,表1[大田])</f>
        <v>4000</v>
      </c>
      <c r="D12">
        <f>SUBTOTAL(109,表1[天骄])</f>
        <v>5100</v>
      </c>
      <c r="E12">
        <f>SUBTOTAL(109,表1[CC])</f>
        <v>4500</v>
      </c>
      <c r="F12">
        <f>SUBTOTAL(109,表1[王子])</f>
        <v>5800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60A0-5C8C-46A8-B9CA-893327A799E4}">
  <dimension ref="A1:F12"/>
  <sheetViews>
    <sheetView workbookViewId="0">
      <selection sqref="A1:F11"/>
    </sheetView>
  </sheetViews>
  <sheetFormatPr defaultRowHeight="14.25" x14ac:dyDescent="0.2"/>
  <sheetData>
    <row r="1" spans="1:6" x14ac:dyDescent="0.2">
      <c r="A1" t="s">
        <v>23</v>
      </c>
      <c r="B1" t="s">
        <v>1</v>
      </c>
      <c r="C1" t="s">
        <v>3</v>
      </c>
      <c r="D1" t="s">
        <v>5</v>
      </c>
      <c r="E1" t="s">
        <v>7</v>
      </c>
      <c r="F1" t="s">
        <v>9</v>
      </c>
    </row>
    <row r="2" spans="1:6" x14ac:dyDescent="0.2">
      <c r="A2" t="s">
        <v>24</v>
      </c>
      <c r="B2">
        <v>9</v>
      </c>
      <c r="C2">
        <v>2</v>
      </c>
      <c r="D2">
        <v>10</v>
      </c>
      <c r="E2">
        <v>4</v>
      </c>
      <c r="F2">
        <v>6</v>
      </c>
    </row>
    <row r="3" spans="1:6" x14ac:dyDescent="0.2">
      <c r="A3" t="s">
        <v>25</v>
      </c>
      <c r="B3">
        <v>6</v>
      </c>
      <c r="C3">
        <v>1</v>
      </c>
      <c r="D3">
        <v>2</v>
      </c>
      <c r="E3">
        <v>8</v>
      </c>
      <c r="F3">
        <v>2</v>
      </c>
    </row>
    <row r="4" spans="1:6" x14ac:dyDescent="0.2">
      <c r="A4" t="s">
        <v>26</v>
      </c>
      <c r="B4">
        <v>8</v>
      </c>
      <c r="C4">
        <v>4</v>
      </c>
      <c r="D4">
        <v>3</v>
      </c>
      <c r="E4">
        <v>3</v>
      </c>
      <c r="F4">
        <v>1</v>
      </c>
    </row>
    <row r="5" spans="1:6" x14ac:dyDescent="0.2">
      <c r="A5" t="s">
        <v>27</v>
      </c>
      <c r="B5">
        <v>4</v>
      </c>
      <c r="C5">
        <v>7</v>
      </c>
      <c r="D5">
        <v>9</v>
      </c>
      <c r="E5">
        <v>2</v>
      </c>
      <c r="F5">
        <v>7</v>
      </c>
    </row>
    <row r="6" spans="1:6" x14ac:dyDescent="0.2">
      <c r="A6" t="s">
        <v>28</v>
      </c>
      <c r="B6">
        <v>9</v>
      </c>
      <c r="C6">
        <v>9</v>
      </c>
      <c r="D6">
        <v>1</v>
      </c>
      <c r="E6">
        <v>4</v>
      </c>
      <c r="F6">
        <v>7</v>
      </c>
    </row>
    <row r="7" spans="1:6" x14ac:dyDescent="0.2">
      <c r="A7" t="s">
        <v>29</v>
      </c>
      <c r="B7">
        <v>1</v>
      </c>
      <c r="C7">
        <v>3</v>
      </c>
      <c r="D7">
        <v>4</v>
      </c>
      <c r="E7">
        <v>1</v>
      </c>
      <c r="F7">
        <v>10</v>
      </c>
    </row>
    <row r="8" spans="1:6" x14ac:dyDescent="0.2">
      <c r="A8" t="s">
        <v>30</v>
      </c>
      <c r="B8">
        <v>3</v>
      </c>
      <c r="C8">
        <v>2</v>
      </c>
      <c r="D8">
        <v>4</v>
      </c>
      <c r="E8">
        <v>6</v>
      </c>
      <c r="F8">
        <v>9</v>
      </c>
    </row>
    <row r="9" spans="1:6" x14ac:dyDescent="0.2">
      <c r="A9" t="s">
        <v>31</v>
      </c>
      <c r="B9">
        <v>5</v>
      </c>
      <c r="C9">
        <v>1</v>
      </c>
      <c r="D9">
        <v>5</v>
      </c>
      <c r="E9">
        <v>5</v>
      </c>
      <c r="F9">
        <v>10</v>
      </c>
    </row>
    <row r="10" spans="1:6" x14ac:dyDescent="0.2">
      <c r="A10" t="s">
        <v>32</v>
      </c>
      <c r="B10">
        <v>1</v>
      </c>
      <c r="C10">
        <v>5</v>
      </c>
      <c r="D10">
        <v>8</v>
      </c>
      <c r="E10">
        <v>4</v>
      </c>
      <c r="F10">
        <v>10</v>
      </c>
    </row>
    <row r="11" spans="1:6" x14ac:dyDescent="0.2">
      <c r="A11" t="s">
        <v>33</v>
      </c>
      <c r="B11">
        <v>1</v>
      </c>
      <c r="C11">
        <v>10</v>
      </c>
      <c r="D11">
        <v>5</v>
      </c>
      <c r="E11">
        <v>4</v>
      </c>
      <c r="F11">
        <v>8</v>
      </c>
    </row>
    <row r="12" spans="1:6" x14ac:dyDescent="0.2">
      <c r="A12" t="s">
        <v>21</v>
      </c>
      <c r="B12">
        <f>SUBTOTAL(109,表2[答得喵])</f>
        <v>47</v>
      </c>
      <c r="C12">
        <f>SUBTOTAL(109,表2[大田])</f>
        <v>44</v>
      </c>
      <c r="D12">
        <f>SUBTOTAL(109,表2[天骄])</f>
        <v>51</v>
      </c>
      <c r="E12">
        <f>SUBTOTAL(109,表2[CC])</f>
        <v>41</v>
      </c>
      <c r="F12">
        <f>SUBTOTAL(109,表2[王子])</f>
        <v>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公告</vt:lpstr>
      <vt:lpstr>赞助情况</vt:lpstr>
      <vt:lpstr>投票结果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2017-08-09T09:55:55Z</dcterms:modified>
</cp:coreProperties>
</file>