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OS考试文件夹\2016素材文件\2016ExcelExpert项目1-项目18\增补课程10-18\【答得喵】MOS-Excel2016-Expert-Project18\"/>
    </mc:Choice>
  </mc:AlternateContent>
  <xr:revisionPtr revIDLastSave="0" documentId="13_ncr:1_{6D6553D5-2E71-4CE7-BAB4-D304D7F9FC07}" xr6:coauthVersionLast="45" xr6:coauthVersionMax="45" xr10:uidLastSave="{00000000-0000-0000-0000-000000000000}"/>
  <bookViews>
    <workbookView xWindow="-120" yWindow="-120" windowWidth="29040" windowHeight="15840" xr2:uid="{F5C464A3-C4EB-4E05-B55F-CABB0E432A96}"/>
  </bookViews>
  <sheets>
    <sheet name="最畅销" sheetId="8" r:id="rId1"/>
    <sheet name="库存" sheetId="7" r:id="rId2"/>
    <sheet name="关于答得喵" sheetId="3" r:id="rId3"/>
    <sheet name="还是关于" sheetId="4" state="hidden" r:id="rId4"/>
  </sheets>
  <definedNames>
    <definedName name="_xlcn.WorksheetConnection_Sheet12A1D191" hidden="1">库存!$A$1:$D$19</definedName>
    <definedName name="答得喵联系方式">4000131135</definedName>
  </definedNames>
  <calcPr calcId="191029"/>
  <customWorkbookViews>
    <customWorkbookView name="答得喵" guid="{2F598FBD-3D0A-4E11-A4C2-7B48E48C3046}" xWindow="1122" yWindow="49" windowWidth="1460" windowHeight="1300" activeSheetId="2"/>
  </customWorkbookViews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 (2)!$A$1:$D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8" l="1"/>
  <c r="A17" i="8"/>
  <c r="A21" i="8"/>
  <c r="A13" i="8"/>
  <c r="A5" i="8"/>
  <c r="A20" i="8"/>
  <c r="A12" i="8"/>
  <c r="A4" i="8"/>
  <c r="A19" i="8"/>
  <c r="A11" i="8"/>
  <c r="C3" i="8"/>
  <c r="A18" i="8"/>
  <c r="A10" i="8"/>
  <c r="B3" i="8"/>
  <c r="C11" i="8"/>
  <c r="C17" i="8"/>
  <c r="C25" i="8"/>
  <c r="C18" i="8"/>
  <c r="C10" i="8"/>
  <c r="B17" i="8"/>
  <c r="B25" i="8"/>
  <c r="A9" i="8"/>
  <c r="A24" i="8"/>
  <c r="A16" i="8"/>
  <c r="A8" i="8"/>
  <c r="A23" i="8"/>
  <c r="C23" i="8" s="1"/>
  <c r="A15" i="8"/>
  <c r="C15" i="8" s="1"/>
  <c r="A7" i="8"/>
  <c r="C7" i="8" s="1"/>
  <c r="A22" i="8"/>
  <c r="C22" i="8" s="1"/>
  <c r="A14" i="8"/>
  <c r="C14" i="8" s="1"/>
  <c r="A6" i="8"/>
  <c r="C6" i="8" s="1"/>
  <c r="B23" i="8"/>
  <c r="B19" i="8"/>
  <c r="B15" i="8"/>
  <c r="B11" i="8"/>
  <c r="B7" i="8"/>
  <c r="C12" i="8"/>
  <c r="C20" i="8"/>
  <c r="C5" i="8"/>
  <c r="C13" i="8"/>
  <c r="C21" i="8"/>
  <c r="B22" i="8"/>
  <c r="B18" i="8"/>
  <c r="B14" i="8"/>
  <c r="B10" i="8"/>
  <c r="B6" i="8"/>
  <c r="B12" i="8"/>
  <c r="B20" i="8"/>
  <c r="B13" i="8"/>
  <c r="B21" i="8"/>
  <c r="B9" i="8"/>
  <c r="C9" i="8"/>
  <c r="B24" i="8"/>
  <c r="C24" i="8"/>
  <c r="B16" i="8"/>
  <c r="C16" i="8"/>
  <c r="B8" i="8"/>
  <c r="C8" i="8"/>
  <c r="C19" i="8"/>
  <c r="C4" i="8"/>
  <c r="B4" i="8"/>
  <c r="B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F5F7D7-A697-4D4F-987C-5DE2751CAB55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9D2E78-DE45-4BE5-8610-C80B53D6B770}" name="WorksheetConnection_Sheet1 (2)!$A$1:$D$19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2A1D19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ThisWorkbookDataModel"/>
    <s v="[Measures].[以下项目的总和:库存]"/>
    <s v="[Measures].[以下项目的总和:销量]"/>
    <s v="[区域].[年份].&amp;[2014]"/>
    <s v="[区域].[品牌].&amp;[SmartOne]"/>
    <s v="[区域].[品牌].&amp;[白领伙伴]"/>
    <s v="[区域].[品牌].&amp;[答得喵]"/>
    <s v="[区域].[品牌].&amp;[睿一]"/>
    <s v="[区域].[品牌].&amp;[睿一网络]"/>
    <s v="[区域].[品牌].&amp;[睿毅教育]"/>
    <s v="[区域].[年份].&amp;[2015]"/>
    <s v="[区域].[年份].&amp;[2016]"/>
    <s v="[区域].[年份].[All]"/>
  </metadataStrings>
  <mdxMetadata count="68">
    <mdx n="0" f="m">
      <t c="1">
        <n x="1"/>
      </t>
    </mdx>
    <mdx n="0" f="m">
      <t c="1">
        <n x="2"/>
      </t>
    </mdx>
    <mdx n="0" f="m">
      <t c="1">
        <n x="3"/>
      </t>
    </mdx>
    <mdx n="0" f="v">
      <t c="2">
        <n x="3"/>
        <n x="1"/>
      </t>
    </mdx>
    <mdx n="0" f="v">
      <t c="2">
        <n x="3"/>
        <n x="2"/>
      </t>
    </mdx>
    <mdx n="0" f="m">
      <t c="2">
        <n x="3"/>
        <n x="4"/>
      </t>
    </mdx>
    <mdx n="0" f="v">
      <t c="3">
        <n x="3"/>
        <n x="4"/>
        <n x="1"/>
      </t>
    </mdx>
    <mdx n="0" f="v">
      <t c="3">
        <n x="3"/>
        <n x="4"/>
        <n x="2"/>
      </t>
    </mdx>
    <mdx n="0" f="m">
      <t c="2">
        <n x="3"/>
        <n x="5"/>
      </t>
    </mdx>
    <mdx n="0" f="v">
      <t c="3">
        <n x="3"/>
        <n x="5"/>
        <n x="1"/>
      </t>
    </mdx>
    <mdx n="0" f="v">
      <t c="3">
        <n x="3"/>
        <n x="5"/>
        <n x="2"/>
      </t>
    </mdx>
    <mdx n="0" f="m">
      <t c="2">
        <n x="3"/>
        <n x="6"/>
      </t>
    </mdx>
    <mdx n="0" f="v">
      <t c="3">
        <n x="3"/>
        <n x="6"/>
        <n x="1"/>
      </t>
    </mdx>
    <mdx n="0" f="v">
      <t c="3">
        <n x="3"/>
        <n x="6"/>
        <n x="2"/>
      </t>
    </mdx>
    <mdx n="0" f="m">
      <t c="2">
        <n x="3"/>
        <n x="7"/>
      </t>
    </mdx>
    <mdx n="0" f="v">
      <t c="3">
        <n x="3"/>
        <n x="7"/>
        <n x="1"/>
      </t>
    </mdx>
    <mdx n="0" f="v">
      <t c="3">
        <n x="3"/>
        <n x="7"/>
        <n x="2"/>
      </t>
    </mdx>
    <mdx n="0" f="m">
      <t c="2">
        <n x="3"/>
        <n x="8"/>
      </t>
    </mdx>
    <mdx n="0" f="v">
      <t c="3">
        <n x="3"/>
        <n x="8"/>
        <n x="1"/>
      </t>
    </mdx>
    <mdx n="0" f="v">
      <t c="3">
        <n x="3"/>
        <n x="8"/>
        <n x="2"/>
      </t>
    </mdx>
    <mdx n="0" f="m">
      <t c="2">
        <n x="3"/>
        <n x="9"/>
      </t>
    </mdx>
    <mdx n="0" f="v">
      <t c="3">
        <n x="3"/>
        <n x="9"/>
        <n x="1"/>
      </t>
    </mdx>
    <mdx n="0" f="v">
      <t c="3">
        <n x="3"/>
        <n x="9"/>
        <n x="2"/>
      </t>
    </mdx>
    <mdx n="0" f="m">
      <t c="1">
        <n x="10"/>
      </t>
    </mdx>
    <mdx n="0" f="v">
      <t c="2">
        <n x="10"/>
        <n x="1"/>
      </t>
    </mdx>
    <mdx n="0" f="v">
      <t c="2">
        <n x="10"/>
        <n x="2"/>
      </t>
    </mdx>
    <mdx n="0" f="m">
      <t c="2">
        <n x="10"/>
        <n x="4"/>
      </t>
    </mdx>
    <mdx n="0" f="v">
      <t c="3">
        <n x="10"/>
        <n x="4"/>
        <n x="1"/>
      </t>
    </mdx>
    <mdx n="0" f="v">
      <t c="3">
        <n x="10"/>
        <n x="4"/>
        <n x="2"/>
      </t>
    </mdx>
    <mdx n="0" f="m">
      <t c="2">
        <n x="10"/>
        <n x="5"/>
      </t>
    </mdx>
    <mdx n="0" f="v">
      <t c="3">
        <n x="10"/>
        <n x="5"/>
        <n x="1"/>
      </t>
    </mdx>
    <mdx n="0" f="v">
      <t c="3">
        <n x="10"/>
        <n x="5"/>
        <n x="2"/>
      </t>
    </mdx>
    <mdx n="0" f="m">
      <t c="2">
        <n x="10"/>
        <n x="6"/>
      </t>
    </mdx>
    <mdx n="0" f="v">
      <t c="3">
        <n x="10"/>
        <n x="6"/>
        <n x="1"/>
      </t>
    </mdx>
    <mdx n="0" f="v">
      <t c="3">
        <n x="10"/>
        <n x="6"/>
        <n x="2"/>
      </t>
    </mdx>
    <mdx n="0" f="m">
      <t c="2">
        <n x="10"/>
        <n x="7"/>
      </t>
    </mdx>
    <mdx n="0" f="v">
      <t c="3">
        <n x="10"/>
        <n x="7"/>
        <n x="1"/>
      </t>
    </mdx>
    <mdx n="0" f="v">
      <t c="3">
        <n x="10"/>
        <n x="7"/>
        <n x="2"/>
      </t>
    </mdx>
    <mdx n="0" f="m">
      <t c="2">
        <n x="10"/>
        <n x="8"/>
      </t>
    </mdx>
    <mdx n="0" f="v">
      <t c="3">
        <n x="10"/>
        <n x="8"/>
        <n x="1"/>
      </t>
    </mdx>
    <mdx n="0" f="v">
      <t c="3">
        <n x="10"/>
        <n x="8"/>
        <n x="2"/>
      </t>
    </mdx>
    <mdx n="0" f="m">
      <t c="2">
        <n x="10"/>
        <n x="9"/>
      </t>
    </mdx>
    <mdx n="0" f="v">
      <t c="3">
        <n x="10"/>
        <n x="9"/>
        <n x="1"/>
      </t>
    </mdx>
    <mdx n="0" f="v">
      <t c="3">
        <n x="10"/>
        <n x="9"/>
        <n x="2"/>
      </t>
    </mdx>
    <mdx n="0" f="m">
      <t c="1">
        <n x="11"/>
      </t>
    </mdx>
    <mdx n="0" f="v">
      <t c="2">
        <n x="11"/>
        <n x="1"/>
      </t>
    </mdx>
    <mdx n="0" f="v">
      <t c="2">
        <n x="11"/>
        <n x="2"/>
      </t>
    </mdx>
    <mdx n="0" f="m">
      <t c="2">
        <n x="11"/>
        <n x="4"/>
      </t>
    </mdx>
    <mdx n="0" f="v">
      <t c="3">
        <n x="11"/>
        <n x="4"/>
        <n x="1"/>
      </t>
    </mdx>
    <mdx n="0" f="v">
      <t c="3">
        <n x="11"/>
        <n x="4"/>
        <n x="2"/>
      </t>
    </mdx>
    <mdx n="0" f="m">
      <t c="2">
        <n x="11"/>
        <n x="5"/>
      </t>
    </mdx>
    <mdx n="0" f="v">
      <t c="3">
        <n x="11"/>
        <n x="5"/>
        <n x="1"/>
      </t>
    </mdx>
    <mdx n="0" f="v">
      <t c="3">
        <n x="11"/>
        <n x="5"/>
        <n x="2"/>
      </t>
    </mdx>
    <mdx n="0" f="m">
      <t c="2">
        <n x="11"/>
        <n x="6"/>
      </t>
    </mdx>
    <mdx n="0" f="v">
      <t c="3">
        <n x="11"/>
        <n x="6"/>
        <n x="1"/>
      </t>
    </mdx>
    <mdx n="0" f="v">
      <t c="3">
        <n x="11"/>
        <n x="6"/>
        <n x="2"/>
      </t>
    </mdx>
    <mdx n="0" f="m">
      <t c="2">
        <n x="11"/>
        <n x="7"/>
      </t>
    </mdx>
    <mdx n="0" f="v">
      <t c="3">
        <n x="11"/>
        <n x="7"/>
        <n x="1"/>
      </t>
    </mdx>
    <mdx n="0" f="v">
      <t c="3">
        <n x="11"/>
        <n x="7"/>
        <n x="2"/>
      </t>
    </mdx>
    <mdx n="0" f="m">
      <t c="2">
        <n x="11"/>
        <n x="8"/>
      </t>
    </mdx>
    <mdx n="0" f="v">
      <t c="3">
        <n x="11"/>
        <n x="8"/>
        <n x="1"/>
      </t>
    </mdx>
    <mdx n="0" f="v">
      <t c="3">
        <n x="11"/>
        <n x="8"/>
        <n x="2"/>
      </t>
    </mdx>
    <mdx n="0" f="m">
      <t c="2">
        <n x="11"/>
        <n x="9"/>
      </t>
    </mdx>
    <mdx n="0" f="v">
      <t c="3">
        <n x="11"/>
        <n x="9"/>
        <n x="1"/>
      </t>
    </mdx>
    <mdx n="0" f="v">
      <t c="3">
        <n x="11"/>
        <n x="9"/>
        <n x="2"/>
      </t>
    </mdx>
    <mdx n="0" f="m">
      <t c="1">
        <n x="12"/>
      </t>
    </mdx>
    <mdx n="0" f="v">
      <t c="2">
        <n x="12"/>
        <n x="1"/>
      </t>
    </mdx>
    <mdx n="0" f="v">
      <t c="2">
        <n x="12"/>
        <n x="2"/>
      </t>
    </mdx>
  </mdxMetadata>
  <valueMetadata count="6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</valueMetadata>
</metadata>
</file>

<file path=xl/sharedStrings.xml><?xml version="1.0" encoding="utf-8"?>
<sst xmlns="http://schemas.openxmlformats.org/spreadsheetml/2006/main" count="30" uniqueCount="14">
  <si>
    <t>本操作文件由答得喵制作并提供</t>
    <phoneticPr fontId="3" type="noConversion"/>
  </si>
  <si>
    <t>仅供学员练习使用</t>
    <phoneticPr fontId="3" type="noConversion"/>
  </si>
  <si>
    <t>行标签</t>
  </si>
  <si>
    <t>2014年最畅销品牌</t>
    <phoneticPr fontId="2" type="noConversion"/>
  </si>
  <si>
    <t>SmartOne</t>
  </si>
  <si>
    <t>白领伙伴</t>
  </si>
  <si>
    <t>答得喵</t>
  </si>
  <si>
    <t>睿一</t>
  </si>
  <si>
    <t>睿一网络</t>
  </si>
  <si>
    <t>睿毅教育</t>
  </si>
  <si>
    <t>年份</t>
  </si>
  <si>
    <t>品牌</t>
  </si>
  <si>
    <t>销量</t>
  </si>
  <si>
    <t>库存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</si>
</sst>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2" borderId="0" xfId="1" applyFill="1"/>
    <xf numFmtId="0" fontId="1" fillId="0" borderId="0" xfId="1"/>
    <xf numFmtId="0" fontId="1" fillId="3" borderId="0" xfId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2">
    <cellStyle name="常规" xfId="0" builtinId="0"/>
    <cellStyle name="常规 2" xfId="1" xr:uid="{9D6169F0-6202-45FD-A846-F3998F7E5A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B5" s="8"/>
        <tr r="B4" s="8"/>
        <tr r="C4" s="8"/>
        <tr r="C19" s="8"/>
        <tr r="C8" s="8"/>
        <tr r="B8" s="8"/>
        <tr r="C16" s="8"/>
        <tr r="B16" s="8"/>
        <tr r="C24" s="8"/>
        <tr r="B24" s="8"/>
        <tr r="C9" s="8"/>
        <tr r="B9" s="8"/>
        <tr r="B21" s="8"/>
        <tr r="B13" s="8"/>
        <tr r="B20" s="8"/>
        <tr r="B12" s="8"/>
        <tr r="B6" s="8"/>
        <tr r="B10" s="8"/>
        <tr r="B14" s="8"/>
        <tr r="B18" s="8"/>
        <tr r="B22" s="8"/>
        <tr r="C21" s="8"/>
        <tr r="C13" s="8"/>
        <tr r="C5" s="8"/>
        <tr r="C20" s="8"/>
        <tr r="C12" s="8"/>
        <tr r="B7" s="8"/>
        <tr r="B11" s="8"/>
        <tr r="B15" s="8"/>
        <tr r="B19" s="8"/>
        <tr r="B23" s="8"/>
        <tr r="C6" s="8"/>
        <tr r="C14" s="8"/>
        <tr r="C22" s="8"/>
        <tr r="C7" s="8"/>
        <tr r="C15" s="8"/>
        <tr r="C23" s="8"/>
        <tr r="B25" s="8"/>
        <tr r="B17" s="8"/>
        <tr r="C10" s="8"/>
        <tr r="C18" s="8"/>
        <tr r="C25" s="8"/>
        <tr r="C17" s="8"/>
        <tr r="C11" s="8"/>
        <tr r="A6" s="8"/>
        <tr r="A14" s="8"/>
        <tr r="A22" s="8"/>
        <tr r="A7" s="8"/>
        <tr r="A15" s="8"/>
        <tr r="A23" s="8"/>
        <tr r="A8" s="8"/>
        <tr r="A16" s="8"/>
        <tr r="A24" s="8"/>
        <tr r="A9" s="8"/>
        <tr r="B3" s="8"/>
        <tr r="A10" s="8"/>
        <tr r="A18" s="8"/>
        <tr r="C3" s="8"/>
        <tr r="A11" s="8"/>
        <tr r="A19" s="8"/>
        <tr r="A4" s="8"/>
        <tr r="A12" s="8"/>
        <tr r="A20" s="8"/>
        <tr r="A5" s="8"/>
        <tr r="A13" s="8"/>
        <tr r="A21" s="8"/>
        <tr r="A17" s="8"/>
        <tr r="A25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volatileDependencies" Target="volatileDependenci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hyperlink" Target="http://item.jd.com/12167855.html" TargetMode="External"/><Relationship Id="rId3" Type="http://schemas.openxmlformats.org/officeDocument/2006/relationships/hyperlink" Target="https://class.hujiang.com/category/131854602843" TargetMode="External"/><Relationship Id="rId7" Type="http://schemas.openxmlformats.org/officeDocument/2006/relationships/image" Target="../media/image4.jpeg"/><Relationship Id="rId12" Type="http://schemas.openxmlformats.org/officeDocument/2006/relationships/hyperlink" Target="http://item.jd.com/12065609.html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dademiao.com/" TargetMode="External"/><Relationship Id="rId6" Type="http://schemas.openxmlformats.org/officeDocument/2006/relationships/image" Target="../media/image3.jpeg"/><Relationship Id="rId11" Type="http://schemas.openxmlformats.org/officeDocument/2006/relationships/image" Target="../media/image7.JPG"/><Relationship Id="rId5" Type="http://schemas.openxmlformats.org/officeDocument/2006/relationships/hyperlink" Target="http://xue.dademiao.com/" TargetMode="External"/><Relationship Id="rId10" Type="http://schemas.openxmlformats.org/officeDocument/2006/relationships/image" Target="../media/image6.jpeg"/><Relationship Id="rId4" Type="http://schemas.openxmlformats.org/officeDocument/2006/relationships/image" Target="../media/image2.jpeg"/><Relationship Id="rId9" Type="http://schemas.openxmlformats.org/officeDocument/2006/relationships/hyperlink" Target="http://www.dademiao.com/a" TargetMode="External"/><Relationship Id="rId14" Type="http://schemas.openxmlformats.org/officeDocument/2006/relationships/hyperlink" Target="http://item.jd.com/11548294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hyperlink" Target="http://item.jd.com/12167855.html" TargetMode="External"/><Relationship Id="rId3" Type="http://schemas.openxmlformats.org/officeDocument/2006/relationships/hyperlink" Target="https://class.hujiang.com/category/131854602843" TargetMode="External"/><Relationship Id="rId7" Type="http://schemas.openxmlformats.org/officeDocument/2006/relationships/image" Target="../media/image4.jpeg"/><Relationship Id="rId12" Type="http://schemas.openxmlformats.org/officeDocument/2006/relationships/hyperlink" Target="http://item.jd.com/12065609.html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www.dademiao.com/" TargetMode="External"/><Relationship Id="rId6" Type="http://schemas.openxmlformats.org/officeDocument/2006/relationships/image" Target="../media/image3.jpeg"/><Relationship Id="rId11" Type="http://schemas.openxmlformats.org/officeDocument/2006/relationships/image" Target="../media/image8.JPG"/><Relationship Id="rId5" Type="http://schemas.openxmlformats.org/officeDocument/2006/relationships/hyperlink" Target="http://xue.dademiao.com/" TargetMode="External"/><Relationship Id="rId10" Type="http://schemas.openxmlformats.org/officeDocument/2006/relationships/image" Target="../media/image6.jpeg"/><Relationship Id="rId4" Type="http://schemas.openxmlformats.org/officeDocument/2006/relationships/image" Target="../media/image2.jpeg"/><Relationship Id="rId9" Type="http://schemas.openxmlformats.org/officeDocument/2006/relationships/hyperlink" Target="http://www.dademiao.com/a" TargetMode="External"/><Relationship Id="rId14" Type="http://schemas.openxmlformats.org/officeDocument/2006/relationships/hyperlink" Target="http://item.jd.com/11548294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21969</xdr:colOff>
      <xdr:row>22</xdr:row>
      <xdr:rowOff>159102</xdr:rowOff>
    </xdr:from>
    <xdr:to>
      <xdr:col>5</xdr:col>
      <xdr:colOff>303819</xdr:colOff>
      <xdr:row>32</xdr:row>
      <xdr:rowOff>52724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EB2C0E-635F-457B-9DD7-59C4ED74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4" y="3978627"/>
          <a:ext cx="3025050" cy="170337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21969</xdr:colOff>
      <xdr:row>32</xdr:row>
      <xdr:rowOff>74325</xdr:rowOff>
    </xdr:from>
    <xdr:to>
      <xdr:col>5</xdr:col>
      <xdr:colOff>306393</xdr:colOff>
      <xdr:row>41</xdr:row>
      <xdr:rowOff>148923</xdr:rowOff>
    </xdr:to>
    <xdr:pic>
      <xdr:nvPicPr>
        <xdr:cNvPr id="3" name="图片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C1DE92-CF3F-4D68-8F4C-19B58564C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4" y="5703600"/>
          <a:ext cx="3027624" cy="1703373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306970</xdr:colOff>
      <xdr:row>32</xdr:row>
      <xdr:rowOff>74325</xdr:rowOff>
    </xdr:from>
    <xdr:to>
      <xdr:col>9</xdr:col>
      <xdr:colOff>588819</xdr:colOff>
      <xdr:row>41</xdr:row>
      <xdr:rowOff>140772</xdr:rowOff>
    </xdr:to>
    <xdr:pic>
      <xdr:nvPicPr>
        <xdr:cNvPr id="4" name="图片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58A54E-F45C-4098-908E-841A1BD7E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045" y="5703600"/>
          <a:ext cx="3025049" cy="169522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312658</xdr:colOff>
      <xdr:row>41</xdr:row>
      <xdr:rowOff>167317</xdr:rowOff>
    </xdr:from>
    <xdr:to>
      <xdr:col>9</xdr:col>
      <xdr:colOff>588819</xdr:colOff>
      <xdr:row>51</xdr:row>
      <xdr:rowOff>59165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332784C-4558-4435-BFFD-3D2CC0078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8733" y="7425367"/>
          <a:ext cx="3019361" cy="1701598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21969</xdr:colOff>
      <xdr:row>41</xdr:row>
      <xdr:rowOff>167317</xdr:rowOff>
    </xdr:from>
    <xdr:to>
      <xdr:col>5</xdr:col>
      <xdr:colOff>300704</xdr:colOff>
      <xdr:row>51</xdr:row>
      <xdr:rowOff>52790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970EC72-7030-49C0-B897-8928B4904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4" y="7425367"/>
          <a:ext cx="3021935" cy="1695223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306969</xdr:colOff>
      <xdr:row>22</xdr:row>
      <xdr:rowOff>164663</xdr:rowOff>
    </xdr:from>
    <xdr:to>
      <xdr:col>9</xdr:col>
      <xdr:colOff>588819</xdr:colOff>
      <xdr:row>32</xdr:row>
      <xdr:rowOff>56510</xdr:rowOff>
    </xdr:to>
    <xdr:pic>
      <xdr:nvPicPr>
        <xdr:cNvPr id="7" name="图片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3BF200-B2DD-4643-9CF9-C56DD6391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044" y="3984188"/>
          <a:ext cx="3025050" cy="1701597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18893</xdr:colOff>
      <xdr:row>3</xdr:row>
      <xdr:rowOff>91241</xdr:rowOff>
    </xdr:from>
    <xdr:to>
      <xdr:col>9</xdr:col>
      <xdr:colOff>572845</xdr:colOff>
      <xdr:row>22</xdr:row>
      <xdr:rowOff>136139</xdr:rowOff>
    </xdr:to>
    <xdr:pic>
      <xdr:nvPicPr>
        <xdr:cNvPr id="8" name="图片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1C9D7F-A8BC-4B12-B347-7BAC2234F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768" y="557966"/>
          <a:ext cx="6040352" cy="3397698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638175</xdr:colOff>
      <xdr:row>43</xdr:row>
      <xdr:rowOff>161925</xdr:rowOff>
    </xdr:from>
    <xdr:to>
      <xdr:col>8</xdr:col>
      <xdr:colOff>219075</xdr:colOff>
      <xdr:row>50</xdr:row>
      <xdr:rowOff>57150</xdr:rowOff>
    </xdr:to>
    <xdr:sp macro="" textlink="">
      <xdr:nvSpPr>
        <xdr:cNvPr id="9" name="矩形 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D92F142-B66B-433D-AD85-23B2387B2022}"/>
            </a:ext>
          </a:extLst>
        </xdr:cNvPr>
        <xdr:cNvSpPr/>
      </xdr:nvSpPr>
      <xdr:spPr>
        <a:xfrm>
          <a:off x="4210050" y="7781925"/>
          <a:ext cx="952500" cy="1162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352425</xdr:colOff>
      <xdr:row>43</xdr:row>
      <xdr:rowOff>152400</xdr:rowOff>
    </xdr:from>
    <xdr:to>
      <xdr:col>9</xdr:col>
      <xdr:colOff>495300</xdr:colOff>
      <xdr:row>50</xdr:row>
      <xdr:rowOff>47625</xdr:rowOff>
    </xdr:to>
    <xdr:sp macro="" textlink="">
      <xdr:nvSpPr>
        <xdr:cNvPr id="10" name="矩形 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3925B20-6E5D-43ED-B610-490190B28175}"/>
            </a:ext>
          </a:extLst>
        </xdr:cNvPr>
        <xdr:cNvSpPr/>
      </xdr:nvSpPr>
      <xdr:spPr>
        <a:xfrm>
          <a:off x="5295900" y="7772400"/>
          <a:ext cx="828675" cy="1162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419101</xdr:colOff>
      <xdr:row>43</xdr:row>
      <xdr:rowOff>161925</xdr:rowOff>
    </xdr:from>
    <xdr:to>
      <xdr:col>6</xdr:col>
      <xdr:colOff>647701</xdr:colOff>
      <xdr:row>50</xdr:row>
      <xdr:rowOff>85725</xdr:rowOff>
    </xdr:to>
    <xdr:sp macro="" textlink="">
      <xdr:nvSpPr>
        <xdr:cNvPr id="11" name="矩形 1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2E85BCD-7BD9-4ACF-8F7F-32F0AF367D55}"/>
            </a:ext>
          </a:extLst>
        </xdr:cNvPr>
        <xdr:cNvSpPr/>
      </xdr:nvSpPr>
      <xdr:spPr>
        <a:xfrm>
          <a:off x="3305176" y="7781925"/>
          <a:ext cx="914400" cy="1190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21969</xdr:colOff>
      <xdr:row>22</xdr:row>
      <xdr:rowOff>159102</xdr:rowOff>
    </xdr:from>
    <xdr:to>
      <xdr:col>5</xdr:col>
      <xdr:colOff>303819</xdr:colOff>
      <xdr:row>32</xdr:row>
      <xdr:rowOff>52724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FDA8D-22EF-4E1F-8FC1-9E0B640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4" y="3978627"/>
          <a:ext cx="3025050" cy="170337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21969</xdr:colOff>
      <xdr:row>32</xdr:row>
      <xdr:rowOff>74325</xdr:rowOff>
    </xdr:from>
    <xdr:to>
      <xdr:col>5</xdr:col>
      <xdr:colOff>306393</xdr:colOff>
      <xdr:row>41</xdr:row>
      <xdr:rowOff>148923</xdr:rowOff>
    </xdr:to>
    <xdr:pic>
      <xdr:nvPicPr>
        <xdr:cNvPr id="3" name="图片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83169D-3927-4D62-BAE2-F5208A51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4" y="5703600"/>
          <a:ext cx="3027624" cy="1703373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306970</xdr:colOff>
      <xdr:row>32</xdr:row>
      <xdr:rowOff>74325</xdr:rowOff>
    </xdr:from>
    <xdr:to>
      <xdr:col>9</xdr:col>
      <xdr:colOff>588819</xdr:colOff>
      <xdr:row>41</xdr:row>
      <xdr:rowOff>140772</xdr:rowOff>
    </xdr:to>
    <xdr:pic>
      <xdr:nvPicPr>
        <xdr:cNvPr id="4" name="图片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C9F328-0909-4369-AF9A-379EFD510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045" y="5703600"/>
          <a:ext cx="3025049" cy="169522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312658</xdr:colOff>
      <xdr:row>41</xdr:row>
      <xdr:rowOff>167317</xdr:rowOff>
    </xdr:from>
    <xdr:to>
      <xdr:col>9</xdr:col>
      <xdr:colOff>588819</xdr:colOff>
      <xdr:row>51</xdr:row>
      <xdr:rowOff>59165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2B05A8B-C22F-4B7D-8E1A-EB3B0473B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8733" y="7425367"/>
          <a:ext cx="3019361" cy="1701598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21969</xdr:colOff>
      <xdr:row>41</xdr:row>
      <xdr:rowOff>167317</xdr:rowOff>
    </xdr:from>
    <xdr:to>
      <xdr:col>5</xdr:col>
      <xdr:colOff>300704</xdr:colOff>
      <xdr:row>51</xdr:row>
      <xdr:rowOff>52790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6450B8F-DED0-4AB7-A2C3-A4FCB8089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4" y="7425367"/>
          <a:ext cx="3021935" cy="1695223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306969</xdr:colOff>
      <xdr:row>22</xdr:row>
      <xdr:rowOff>164663</xdr:rowOff>
    </xdr:from>
    <xdr:to>
      <xdr:col>9</xdr:col>
      <xdr:colOff>588819</xdr:colOff>
      <xdr:row>32</xdr:row>
      <xdr:rowOff>56510</xdr:rowOff>
    </xdr:to>
    <xdr:pic>
      <xdr:nvPicPr>
        <xdr:cNvPr id="7" name="图片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E32249D-DB3A-40FD-8B59-9B140C3EB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044" y="3984188"/>
          <a:ext cx="3025050" cy="1701597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21969</xdr:colOff>
      <xdr:row>3</xdr:row>
      <xdr:rowOff>167441</xdr:rowOff>
    </xdr:from>
    <xdr:to>
      <xdr:col>9</xdr:col>
      <xdr:colOff>588819</xdr:colOff>
      <xdr:row>22</xdr:row>
      <xdr:rowOff>136139</xdr:rowOff>
    </xdr:to>
    <xdr:pic>
      <xdr:nvPicPr>
        <xdr:cNvPr id="8" name="图片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96AC8B-D959-430E-BB99-D4988836A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4" y="557966"/>
          <a:ext cx="6053250" cy="3397698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638175</xdr:colOff>
      <xdr:row>43</xdr:row>
      <xdr:rowOff>161925</xdr:rowOff>
    </xdr:from>
    <xdr:to>
      <xdr:col>8</xdr:col>
      <xdr:colOff>219075</xdr:colOff>
      <xdr:row>50</xdr:row>
      <xdr:rowOff>57150</xdr:rowOff>
    </xdr:to>
    <xdr:sp macro="" textlink="">
      <xdr:nvSpPr>
        <xdr:cNvPr id="9" name="矩形 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3FE4A0C-28F5-4169-AF16-F271597F8B16}"/>
            </a:ext>
          </a:extLst>
        </xdr:cNvPr>
        <xdr:cNvSpPr/>
      </xdr:nvSpPr>
      <xdr:spPr>
        <a:xfrm>
          <a:off x="4210050" y="7781925"/>
          <a:ext cx="952500" cy="1162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352425</xdr:colOff>
      <xdr:row>43</xdr:row>
      <xdr:rowOff>152400</xdr:rowOff>
    </xdr:from>
    <xdr:to>
      <xdr:col>9</xdr:col>
      <xdr:colOff>495300</xdr:colOff>
      <xdr:row>50</xdr:row>
      <xdr:rowOff>47625</xdr:rowOff>
    </xdr:to>
    <xdr:sp macro="" textlink="">
      <xdr:nvSpPr>
        <xdr:cNvPr id="10" name="矩形 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68A5E1D-76A5-4EAF-B9C7-A93A59FF5192}"/>
            </a:ext>
          </a:extLst>
        </xdr:cNvPr>
        <xdr:cNvSpPr/>
      </xdr:nvSpPr>
      <xdr:spPr>
        <a:xfrm>
          <a:off x="5295900" y="7772400"/>
          <a:ext cx="828675" cy="1162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419101</xdr:colOff>
      <xdr:row>43</xdr:row>
      <xdr:rowOff>161925</xdr:rowOff>
    </xdr:from>
    <xdr:to>
      <xdr:col>6</xdr:col>
      <xdr:colOff>647701</xdr:colOff>
      <xdr:row>50</xdr:row>
      <xdr:rowOff>85725</xdr:rowOff>
    </xdr:to>
    <xdr:sp macro="" textlink="">
      <xdr:nvSpPr>
        <xdr:cNvPr id="11" name="矩形 1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BDD8779-4A38-447A-9C23-E59DDF98AF58}"/>
            </a:ext>
          </a:extLst>
        </xdr:cNvPr>
        <xdr:cNvSpPr/>
      </xdr:nvSpPr>
      <xdr:spPr>
        <a:xfrm>
          <a:off x="3305176" y="7781925"/>
          <a:ext cx="914400" cy="1190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归尘" refreshedDate="44100.643770949071" backgroundQuery="1" createdVersion="3" refreshedVersion="6" minRefreshableVersion="3" recordCount="0" tupleCache="1" xr:uid="{E0857EAE-B54A-4B2E-A8E0-C95721256507}">
  <cacheSource type="external" connectionId="1"/>
  <cacheFields count="3">
    <cacheField name="[区域].[年份].[年份]" caption="年份" numFmtId="0" hierarchy="1" level="1">
      <sharedItems count="3">
        <s v="[区域].[年份].&amp;[2015]" c="2015"/>
        <s v="[区域].[年份].&amp;[2016]" c="2016"/>
        <s v="[区域].[年份].&amp;[2014]" c="2014"/>
      </sharedItems>
    </cacheField>
    <cacheField name="[区域].[品牌].[品牌]" caption="品牌" numFmtId="0" hierarchy="2" level="1">
      <sharedItems count="6">
        <s v="[区域].[品牌].&amp;[睿毅教育]" c="睿毅教育"/>
        <s v="[区域].[品牌].&amp;[答得喵]" c="答得喵"/>
        <s v="[区域].[品牌].&amp;[白领伙伴]" c="白领伙伴"/>
        <s v="[区域].[品牌].&amp;[SmartOne]" c="SmartOne"/>
        <s v="[区域].[品牌].&amp;[睿一网络]" c="睿一网络"/>
        <s v="[区域].[品牌].&amp;[睿一]" c="睿一"/>
      </sharedItems>
    </cacheField>
    <cacheField name="[Measures].[MeasuresLevel]" caption="MeasuresLevel" numFmtId="0">
      <sharedItems count="2">
        <s v="[Measures].[以下项目的总和:销量]" c="以下项目的总和:销量"/>
        <s v="[Measures].[以下项目的总和:库存]" c="以下项目的总和:库存"/>
      </sharedItems>
    </cacheField>
  </cacheFields>
  <cacheHierarchies count="9">
    <cacheHierarchy uniqueName="[Measures]" caption="Measures" attribute="1" keyAttribute="1" defaultMemberUniqueName="[Measures].[__未定义度量值]" dimensionUniqueName="[Measures]" displayFolder="" measures="1" count="1" memberValueDatatype="130" unbalanced="0">
      <fieldsUsage count="1">
        <fieldUsage x="2"/>
      </fieldsUsage>
    </cacheHierarchy>
    <cacheHierarchy uniqueName="[区域].[年份]" caption="年份" attribute="1" defaultMemberUniqueName="[区域].[年份].[All]" allUniqueName="[区域].[年份].[All]" allCaption="All" dimensionUniqueName="[区域]" displayFolder="" count="2" memberValueDatatype="20" unbalanced="0">
      <fieldsUsage count="2">
        <fieldUsage x="-1"/>
        <fieldUsage x="0"/>
      </fieldsUsage>
    </cacheHierarchy>
    <cacheHierarchy uniqueName="[区域].[品牌]" caption="品牌" attribute="1" defaultMemberUniqueName="[区域].[品牌].[All]" allUniqueName="[区域].[品牌].[All]" dimensionUniqueName="[区域]" displayFolder="" count="2" memberValueDatatype="130" unbalanced="0">
      <fieldsUsage count="2">
        <fieldUsage x="-1"/>
        <fieldUsage x="1"/>
      </fieldsUsage>
    </cacheHierarchy>
    <cacheHierarchy uniqueName="[区域].[销量]" caption="销量" attribute="1" defaultMemberUniqueName="[区域].[销量].[All]" allUniqueName="[区域].[销量].[All]" dimensionUniqueName="[区域]" displayFolder="" count="2" memberValueDatatype="20" unbalanced="0"/>
    <cacheHierarchy uniqueName="[区域].[库存]" caption="库存" attribute="1" defaultMemberUniqueName="[区域].[库存].[All]" allUniqueName="[区域].[库存].[All]" dimensionUniqueName="[区域]" displayFolder="" count="2" memberValueDatatype="20" unbalanced="0"/>
    <cacheHierarchy uniqueName="[Measures].[__XL_Count 区域]" caption="__XL_Count 区域" measure="1" displayFolder="" measureGroup="区域" count="0" hidden="1"/>
    <cacheHierarchy uniqueName="[Measures].[__未定义度量值]" caption="__未定义度量值" measure="1" displayFolder="" count="0" hidden="1"/>
    <cacheHierarchy uniqueName="[Measures].[以下项目的总和:库存]" caption="以下项目的总和:库存" measure="1" displayFolder="" measureGroup="区域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:销量]" caption="以下项目的总和:销量" measure="1" displayFolder="" measureGroup="区域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tupleCache>
    <entries count="44">
      <n v="2791">
        <tpls c="2">
          <tpl fld="2" item="0"/>
          <tpl fld="0" item="0"/>
        </tpls>
      </n>
      <n v="636">
        <tpls c="3">
          <tpl fld="2" item="0"/>
          <tpl fld="0" item="0"/>
          <tpl fld="1" item="0"/>
        </tpls>
      </n>
      <n v="9516">
        <tpls c="2">
          <tpl fld="2" item="0"/>
          <tpl hier="1" item="4294967295"/>
        </tpls>
      </n>
      <n v="3813">
        <tpls c="2">
          <tpl fld="2" item="0"/>
          <tpl fld="0" item="1"/>
        </tpls>
      </n>
      <n v="467">
        <tpls c="3">
          <tpl fld="2" item="0"/>
          <tpl fld="0" item="2"/>
          <tpl fld="1" item="0"/>
        </tpls>
      </n>
      <n v="10">
        <tpls c="3">
          <tpl fld="2" item="1"/>
          <tpl fld="0" item="0"/>
          <tpl fld="1" item="0"/>
        </tpls>
      </n>
      <n v="7501">
        <tpls c="2">
          <tpl fld="2" item="1"/>
          <tpl hier="1" item="4294967295"/>
        </tpls>
      </n>
      <n v="505">
        <tpls c="3">
          <tpl fld="2" item="0"/>
          <tpl fld="0" item="1"/>
          <tpl fld="1" item="4"/>
        </tpls>
      </n>
      <n v="991">
        <tpls c="3">
          <tpl fld="2" item="0"/>
          <tpl fld="0" item="0"/>
          <tpl fld="1" item="5"/>
        </tpls>
      </n>
      <n v="6">
        <tpls c="3">
          <tpl fld="2" item="0"/>
          <tpl fld="0" item="2"/>
          <tpl fld="1" item="1"/>
        </tpls>
      </n>
      <n v="645">
        <tpls c="3">
          <tpl fld="2" item="0"/>
          <tpl fld="0" item="1"/>
          <tpl fld="1" item="5"/>
        </tpls>
      </n>
      <n v="121">
        <tpls c="3">
          <tpl fld="2" item="0"/>
          <tpl fld="0" item="0"/>
          <tpl fld="1" item="1"/>
        </tpls>
      </n>
      <n v="439">
        <tpls c="3">
          <tpl fld="2" item="0"/>
          <tpl fld="0" item="2"/>
          <tpl fld="1" item="2"/>
        </tpls>
      </n>
      <n v="504">
        <tpls c="3">
          <tpl fld="2" item="1"/>
          <tpl fld="0" item="1"/>
          <tpl fld="1" item="4"/>
        </tpls>
      </n>
      <n v="549">
        <tpls c="3">
          <tpl fld="2" item="1"/>
          <tpl fld="0" item="1"/>
          <tpl fld="1" item="3"/>
        </tpls>
      </n>
      <n v="219">
        <tpls c="3">
          <tpl fld="2" item="1"/>
          <tpl fld="0" item="0"/>
          <tpl fld="1" item="5"/>
        </tpls>
      </n>
      <n v="1374">
        <tpls c="2">
          <tpl fld="2" item="1"/>
          <tpl fld="0" item="0"/>
        </tpls>
      </n>
      <n v="360">
        <tpls c="3">
          <tpl fld="2" item="1"/>
          <tpl fld="0" item="2"/>
          <tpl fld="1" item="1"/>
        </tpls>
      </n>
      <n v="328">
        <tpls c="3">
          <tpl fld="2" item="0"/>
          <tpl fld="0" item="0"/>
          <tpl fld="1" item="3"/>
        </tpls>
      </n>
      <n v="783">
        <tpls c="3">
          <tpl fld="2" item="0"/>
          <tpl fld="0" item="1"/>
          <tpl fld="1" item="2"/>
        </tpls>
      </n>
      <n v="967">
        <tpls c="3">
          <tpl fld="2" item="0"/>
          <tpl fld="0" item="2"/>
          <tpl fld="1" item="3"/>
        </tpls>
      </n>
      <n v="307">
        <tpls c="3">
          <tpl fld="2" item="0"/>
          <tpl fld="0" item="0"/>
          <tpl fld="1" item="2"/>
        </tpls>
      </n>
      <n v="640">
        <tpls c="3">
          <tpl fld="2" item="0"/>
          <tpl fld="0" item="1"/>
          <tpl fld="1" item="1"/>
        </tpls>
      </n>
      <n v="117">
        <tpls c="3">
          <tpl fld="2" item="1"/>
          <tpl fld="0" item="1"/>
          <tpl fld="1" item="5"/>
        </tpls>
      </n>
      <n v="2846">
        <tpls c="2">
          <tpl fld="2" item="1"/>
          <tpl fld="0" item="1"/>
        </tpls>
      </n>
      <n v="54">
        <tpls c="3">
          <tpl fld="2" item="1"/>
          <tpl fld="0" item="0"/>
          <tpl fld="1" item="1"/>
        </tpls>
      </n>
      <n v="490">
        <tpls c="3">
          <tpl fld="2" item="1"/>
          <tpl fld="0" item="2"/>
          <tpl fld="1" item="0"/>
        </tpls>
      </n>
      <n v="907">
        <tpls c="3">
          <tpl fld="2" item="1"/>
          <tpl fld="0" item="2"/>
          <tpl fld="1" item="2"/>
        </tpls>
      </n>
      <n v="154">
        <tpls c="3">
          <tpl fld="2" item="1"/>
          <tpl fld="0" item="0"/>
          <tpl fld="1" item="3"/>
        </tpls>
      </n>
      <n v="744">
        <tpls c="3">
          <tpl fld="2" item="1"/>
          <tpl fld="0" item="1"/>
          <tpl fld="1" item="2"/>
        </tpls>
      </n>
      <n v="401">
        <tpls c="3">
          <tpl fld="2" item="1"/>
          <tpl fld="0" item="0"/>
          <tpl fld="1" item="2"/>
        </tpls>
      </n>
      <n v="410">
        <tpls c="3">
          <tpl fld="2" item="1"/>
          <tpl fld="0" item="1"/>
          <tpl fld="1" item="1"/>
        </tpls>
      </n>
      <n v="495">
        <tpls c="3">
          <tpl fld="2" item="1"/>
          <tpl fld="0" item="2"/>
          <tpl fld="1" item="4"/>
        </tpls>
      </n>
      <n v="326">
        <tpls c="3">
          <tpl fld="2" item="0"/>
          <tpl fld="0" item="2"/>
          <tpl fld="1" item="4"/>
        </tpls>
      </n>
      <n v="522">
        <tpls c="3">
          <tpl fld="2" item="1"/>
          <tpl fld="0" item="1"/>
          <tpl fld="1" item="0"/>
        </tpls>
      </n>
      <n v="668">
        <tpls c="3">
          <tpl fld="2" item="0"/>
          <tpl fld="0" item="1"/>
          <tpl fld="1" item="0"/>
        </tpls>
      </n>
      <n v="536">
        <tpls c="3">
          <tpl fld="2" item="1"/>
          <tpl fld="0" item="0"/>
          <tpl fld="1" item="4"/>
        </tpls>
      </n>
      <n v="408">
        <tpls c="3">
          <tpl fld="2" item="0"/>
          <tpl fld="0" item="0"/>
          <tpl fld="1" item="4"/>
        </tpls>
      </n>
      <n v="157">
        <tpls c="3">
          <tpl fld="2" item="1"/>
          <tpl fld="0" item="2"/>
          <tpl fld="1" item="5"/>
        </tpls>
      </n>
      <n v="707">
        <tpls c="3">
          <tpl fld="2" item="0"/>
          <tpl fld="0" item="2"/>
          <tpl fld="1" item="5"/>
        </tpls>
      </n>
      <n v="572">
        <tpls c="3">
          <tpl fld="2" item="0"/>
          <tpl fld="0" item="1"/>
          <tpl fld="1" item="3"/>
        </tpls>
      </n>
      <n v="2912">
        <tpls c="2">
          <tpl fld="2" item="0"/>
          <tpl fld="0" item="2"/>
        </tpls>
      </n>
      <n v="3281">
        <tpls c="2">
          <tpl fld="2" item="1"/>
          <tpl fld="0" item="2"/>
        </tpls>
      </n>
      <n v="872">
        <tpls c="3">
          <tpl fld="2" item="1"/>
          <tpl fld="0" item="2"/>
          <tpl fld="1" item="3"/>
        </tpls>
      </n>
    </entries>
    <queryCache count="12">
      <query mdx="[区域].[年份].[All]">
        <tpls c="1">
          <tpl hier="1" item="4294967295"/>
        </tpls>
      </query>
      <query mdx="[区域].[年份].&amp;[2015]">
        <tpls c="1">
          <tpl fld="0" item="0"/>
        </tpls>
      </query>
      <query mdx="[区域].[品牌].&amp;[睿毅教育]">
        <tpls c="1">
          <tpl fld="1" item="0"/>
        </tpls>
      </query>
      <query mdx="[区域].[年份].&amp;[2016]">
        <tpls c="1">
          <tpl fld="0" item="1"/>
        </tpls>
      </query>
      <query mdx="[区域].[品牌].&amp;[答得喵]">
        <tpls c="1">
          <tpl fld="1" item="1"/>
        </tpls>
      </query>
      <query mdx="[区域].[品牌].&amp;[白领伙伴]">
        <tpls c="1">
          <tpl fld="1" item="2"/>
        </tpls>
      </query>
      <query mdx="[区域].[年份].&amp;[2014]">
        <tpls c="1">
          <tpl fld="0" item="2"/>
        </tpls>
      </query>
      <query mdx="[区域].[品牌].&amp;[SmartOne]">
        <tpls c="1">
          <tpl fld="1" item="3"/>
        </tpls>
      </query>
      <query mdx="[Measures].[以下项目的总和:销量]">
        <tpls c="1">
          <tpl fld="2" item="0"/>
        </tpls>
      </query>
      <query mdx="[Measures].[以下项目的总和:库存]">
        <tpls c="1">
          <tpl fld="2" item="1"/>
        </tpls>
      </query>
      <query mdx="[区域].[品牌].&amp;[睿一网络]">
        <tpls c="1">
          <tpl fld="1" item="4"/>
        </tpls>
      </query>
      <query mdx="[区域].[品牌].&amp;[睿一]">
        <tpls c="1">
          <tpl fld="1" item="5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D6D1-204B-46C8-9531-9626472E3560}">
  <dimension ref="A1:H25"/>
  <sheetViews>
    <sheetView tabSelected="1" workbookViewId="0">
      <selection activeCell="C10" sqref="C10"/>
    </sheetView>
  </sheetViews>
  <sheetFormatPr defaultRowHeight="14.25" x14ac:dyDescent="0.2"/>
  <cols>
    <col min="1" max="1" width="13.75" bestFit="1" customWidth="1"/>
    <col min="2" max="3" width="19.875" bestFit="1" customWidth="1"/>
    <col min="5" max="5" width="17.5" bestFit="1" customWidth="1"/>
    <col min="8" max="8" width="29.625" bestFit="1" customWidth="1"/>
  </cols>
  <sheetData>
    <row r="1" spans="1:8" x14ac:dyDescent="0.2">
      <c r="H1" s="1" t="s">
        <v>0</v>
      </c>
    </row>
    <row r="2" spans="1:8" x14ac:dyDescent="0.2">
      <c r="H2" s="3" t="s">
        <v>1</v>
      </c>
    </row>
    <row r="3" spans="1:8" x14ac:dyDescent="0.2">
      <c r="A3" t="s">
        <v>2</v>
      </c>
      <c r="B3" t="str" vm="1">
        <f>CUBEMEMBER("ThisWorkbookDataModel","[Measures].[以下项目的总和:库存]")</f>
        <v>以下项目的总和:库存</v>
      </c>
      <c r="C3" t="str" vm="2">
        <f>CUBEMEMBER("ThisWorkbookDataModel","[Measures].[以下项目的总和:销量]")</f>
        <v>以下项目的总和:销量</v>
      </c>
    </row>
    <row r="4" spans="1:8" x14ac:dyDescent="0.2">
      <c r="A4" s="4" t="str" vm="3">
        <f>CUBEMEMBER("ThisWorkbookDataModel","[区域].[年份].&amp;[2014]")</f>
        <v>2014</v>
      </c>
      <c r="B4" vm="4">
        <f>CUBEVALUE("ThisWorkbookDataModel",$A4,B$3)</f>
        <v>3281</v>
      </c>
      <c r="C4" vm="5">
        <f>CUBEVALUE("ThisWorkbookDataModel",$A4,C$3)</f>
        <v>2912</v>
      </c>
      <c r="E4" t="s">
        <v>3</v>
      </c>
    </row>
    <row r="5" spans="1:8" x14ac:dyDescent="0.2">
      <c r="A5" s="5" t="str" vm="6">
        <f>CUBEMEMBER("ThisWorkbookDataModel",{"[区域].[年份].&amp;[2014]","[区域].[品牌].&amp;[SmartOne]"})</f>
        <v>SmartOne</v>
      </c>
      <c r="B5" vm="7">
        <f>CUBEVALUE("ThisWorkbookDataModel",$A5,B$3)</f>
        <v>872</v>
      </c>
      <c r="C5" vm="8">
        <f t="shared" ref="B4:C25" si="0">CUBEVALUE("ThisWorkbookDataModel",$A5,C$3)</f>
        <v>967</v>
      </c>
    </row>
    <row r="6" spans="1:8" x14ac:dyDescent="0.2">
      <c r="A6" s="5" t="str" vm="9">
        <f>CUBEMEMBER("ThisWorkbookDataModel",{"[区域].[年份].&amp;[2014]","[区域].[品牌].&amp;[白领伙伴]"})</f>
        <v>白领伙伴</v>
      </c>
      <c r="B6" vm="10">
        <f t="shared" si="0"/>
        <v>907</v>
      </c>
      <c r="C6" vm="11">
        <f t="shared" si="0"/>
        <v>439</v>
      </c>
    </row>
    <row r="7" spans="1:8" x14ac:dyDescent="0.2">
      <c r="A7" s="5" t="str" vm="12">
        <f>CUBEMEMBER("ThisWorkbookDataModel",{"[区域].[年份].&amp;[2014]","[区域].[品牌].&amp;[答得喵]"})</f>
        <v>答得喵</v>
      </c>
      <c r="B7" vm="13">
        <f t="shared" si="0"/>
        <v>360</v>
      </c>
      <c r="C7" vm="14">
        <f t="shared" si="0"/>
        <v>6</v>
      </c>
    </row>
    <row r="8" spans="1:8" x14ac:dyDescent="0.2">
      <c r="A8" s="5" t="str" vm="15">
        <f>CUBEMEMBER("ThisWorkbookDataModel",{"[区域].[年份].&amp;[2014]","[区域].[品牌].&amp;[睿一]"})</f>
        <v>睿一</v>
      </c>
      <c r="B8" vm="16">
        <f t="shared" si="0"/>
        <v>157</v>
      </c>
      <c r="C8" vm="17">
        <f t="shared" si="0"/>
        <v>707</v>
      </c>
    </row>
    <row r="9" spans="1:8" x14ac:dyDescent="0.2">
      <c r="A9" s="5" t="str" vm="18">
        <f>CUBEMEMBER("ThisWorkbookDataModel",{"[区域].[年份].&amp;[2014]","[区域].[品牌].&amp;[睿一网络]"})</f>
        <v>睿一网络</v>
      </c>
      <c r="B9" vm="19">
        <f t="shared" si="0"/>
        <v>495</v>
      </c>
      <c r="C9" vm="20">
        <f t="shared" si="0"/>
        <v>326</v>
      </c>
    </row>
    <row r="10" spans="1:8" x14ac:dyDescent="0.2">
      <c r="A10" s="5" t="str" vm="21">
        <f>CUBEMEMBER("ThisWorkbookDataModel",{"[区域].[年份].&amp;[2014]","[区域].[品牌].&amp;[睿毅教育]"})</f>
        <v>睿毅教育</v>
      </c>
      <c r="B10" vm="22">
        <f t="shared" si="0"/>
        <v>490</v>
      </c>
      <c r="C10" vm="23">
        <f t="shared" si="0"/>
        <v>467</v>
      </c>
    </row>
    <row r="11" spans="1:8" x14ac:dyDescent="0.2">
      <c r="A11" s="4" t="str" vm="24">
        <f>CUBEMEMBER("ThisWorkbookDataModel","[区域].[年份].&amp;[2015]")</f>
        <v>2015</v>
      </c>
      <c r="B11" vm="25">
        <f t="shared" si="0"/>
        <v>1374</v>
      </c>
      <c r="C11" vm="26">
        <f t="shared" si="0"/>
        <v>2791</v>
      </c>
    </row>
    <row r="12" spans="1:8" x14ac:dyDescent="0.2">
      <c r="A12" s="5" t="str" vm="27">
        <f>CUBEMEMBER("ThisWorkbookDataModel",{"[区域].[年份].&amp;[2015]","[区域].[品牌].&amp;[SmartOne]"})</f>
        <v>SmartOne</v>
      </c>
      <c r="B12" vm="28">
        <f t="shared" si="0"/>
        <v>154</v>
      </c>
      <c r="C12" vm="29">
        <f t="shared" si="0"/>
        <v>328</v>
      </c>
    </row>
    <row r="13" spans="1:8" x14ac:dyDescent="0.2">
      <c r="A13" s="5" t="str" vm="30">
        <f>CUBEMEMBER("ThisWorkbookDataModel",{"[区域].[年份].&amp;[2015]","[区域].[品牌].&amp;[白领伙伴]"})</f>
        <v>白领伙伴</v>
      </c>
      <c r="B13" vm="31">
        <f t="shared" si="0"/>
        <v>401</v>
      </c>
      <c r="C13" vm="32">
        <f t="shared" si="0"/>
        <v>307</v>
      </c>
    </row>
    <row r="14" spans="1:8" x14ac:dyDescent="0.2">
      <c r="A14" s="5" t="str" vm="33">
        <f>CUBEMEMBER("ThisWorkbookDataModel",{"[区域].[年份].&amp;[2015]","[区域].[品牌].&amp;[答得喵]"})</f>
        <v>答得喵</v>
      </c>
      <c r="B14" vm="34">
        <f t="shared" si="0"/>
        <v>54</v>
      </c>
      <c r="C14" vm="35">
        <f t="shared" si="0"/>
        <v>121</v>
      </c>
    </row>
    <row r="15" spans="1:8" x14ac:dyDescent="0.2">
      <c r="A15" s="5" t="str" vm="36">
        <f>CUBEMEMBER("ThisWorkbookDataModel",{"[区域].[年份].&amp;[2015]","[区域].[品牌].&amp;[睿一]"})</f>
        <v>睿一</v>
      </c>
      <c r="B15" vm="37">
        <f t="shared" si="0"/>
        <v>219</v>
      </c>
      <c r="C15" vm="38">
        <f t="shared" si="0"/>
        <v>991</v>
      </c>
    </row>
    <row r="16" spans="1:8" x14ac:dyDescent="0.2">
      <c r="A16" s="5" t="str" vm="39">
        <f>CUBEMEMBER("ThisWorkbookDataModel",{"[区域].[年份].&amp;[2015]","[区域].[品牌].&amp;[睿一网络]"})</f>
        <v>睿一网络</v>
      </c>
      <c r="B16" vm="40">
        <f t="shared" si="0"/>
        <v>536</v>
      </c>
      <c r="C16" vm="41">
        <f t="shared" si="0"/>
        <v>408</v>
      </c>
    </row>
    <row r="17" spans="1:3" x14ac:dyDescent="0.2">
      <c r="A17" s="5" t="str" vm="42">
        <f>CUBEMEMBER("ThisWorkbookDataModel",{"[区域].[年份].&amp;[2015]","[区域].[品牌].&amp;[睿毅教育]"})</f>
        <v>睿毅教育</v>
      </c>
      <c r="B17" vm="43">
        <f t="shared" si="0"/>
        <v>10</v>
      </c>
      <c r="C17" vm="44">
        <f t="shared" si="0"/>
        <v>636</v>
      </c>
    </row>
    <row r="18" spans="1:3" x14ac:dyDescent="0.2">
      <c r="A18" s="4" t="str" vm="45">
        <f>CUBEMEMBER("ThisWorkbookDataModel","[区域].[年份].&amp;[2016]")</f>
        <v>2016</v>
      </c>
      <c r="B18" vm="46">
        <f t="shared" si="0"/>
        <v>2846</v>
      </c>
      <c r="C18" vm="47">
        <f t="shared" si="0"/>
        <v>3813</v>
      </c>
    </row>
    <row r="19" spans="1:3" x14ac:dyDescent="0.2">
      <c r="A19" s="5" t="str" vm="48">
        <f>CUBEMEMBER("ThisWorkbookDataModel",{"[区域].[年份].&amp;[2016]","[区域].[品牌].&amp;[SmartOne]"})</f>
        <v>SmartOne</v>
      </c>
      <c r="B19" vm="49">
        <f t="shared" si="0"/>
        <v>549</v>
      </c>
      <c r="C19" vm="50">
        <f>CUBEVALUE("ThisWorkbookDataModel",$A19,C$3)</f>
        <v>572</v>
      </c>
    </row>
    <row r="20" spans="1:3" x14ac:dyDescent="0.2">
      <c r="A20" s="5" t="str" vm="51">
        <f>CUBEMEMBER("ThisWorkbookDataModel",{"[区域].[年份].&amp;[2016]","[区域].[品牌].&amp;[白领伙伴]"})</f>
        <v>白领伙伴</v>
      </c>
      <c r="B20" vm="52">
        <f t="shared" si="0"/>
        <v>744</v>
      </c>
      <c r="C20" vm="53">
        <f t="shared" si="0"/>
        <v>783</v>
      </c>
    </row>
    <row r="21" spans="1:3" x14ac:dyDescent="0.2">
      <c r="A21" s="5" t="str" vm="54">
        <f>CUBEMEMBER("ThisWorkbookDataModel",{"[区域].[年份].&amp;[2016]","[区域].[品牌].&amp;[答得喵]"})</f>
        <v>答得喵</v>
      </c>
      <c r="B21" vm="55">
        <f t="shared" si="0"/>
        <v>410</v>
      </c>
      <c r="C21" vm="56">
        <f t="shared" si="0"/>
        <v>640</v>
      </c>
    </row>
    <row r="22" spans="1:3" x14ac:dyDescent="0.2">
      <c r="A22" s="5" t="str" vm="57">
        <f>CUBEMEMBER("ThisWorkbookDataModel",{"[区域].[年份].&amp;[2016]","[区域].[品牌].&amp;[睿一]"})</f>
        <v>睿一</v>
      </c>
      <c r="B22" vm="58">
        <f t="shared" si="0"/>
        <v>117</v>
      </c>
      <c r="C22" vm="59">
        <f t="shared" si="0"/>
        <v>645</v>
      </c>
    </row>
    <row r="23" spans="1:3" x14ac:dyDescent="0.2">
      <c r="A23" s="5" t="str" vm="60">
        <f>CUBEMEMBER("ThisWorkbookDataModel",{"[区域].[年份].&amp;[2016]","[区域].[品牌].&amp;[睿一网络]"})</f>
        <v>睿一网络</v>
      </c>
      <c r="B23" vm="61">
        <f t="shared" si="0"/>
        <v>504</v>
      </c>
      <c r="C23" vm="62">
        <f t="shared" si="0"/>
        <v>505</v>
      </c>
    </row>
    <row r="24" spans="1:3" x14ac:dyDescent="0.2">
      <c r="A24" s="5" t="str" vm="63">
        <f>CUBEMEMBER("ThisWorkbookDataModel",{"[区域].[年份].&amp;[2016]","[区域].[品牌].&amp;[睿毅教育]"})</f>
        <v>睿毅教育</v>
      </c>
      <c r="B24" vm="64">
        <f t="shared" si="0"/>
        <v>522</v>
      </c>
      <c r="C24" vm="65">
        <f t="shared" si="0"/>
        <v>668</v>
      </c>
    </row>
    <row r="25" spans="1:3" x14ac:dyDescent="0.2">
      <c r="A25" s="4" t="str" vm="66">
        <f>CUBEMEMBER("ThisWorkbookDataModel","[区域].[年份].[All]","总计")</f>
        <v>总计</v>
      </c>
      <c r="B25" vm="67">
        <f t="shared" si="0"/>
        <v>7501</v>
      </c>
      <c r="C25" vm="68">
        <f t="shared" si="0"/>
        <v>9516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65E2-CE53-43EA-BAF0-44082FDCC672}">
  <dimension ref="A1:D19"/>
  <sheetViews>
    <sheetView workbookViewId="0">
      <selection activeCell="C2" sqref="C2:C20"/>
    </sheetView>
  </sheetViews>
  <sheetFormatPr defaultRowHeight="14.25" x14ac:dyDescent="0.2"/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>
        <v>2014</v>
      </c>
      <c r="B2" t="s">
        <v>6</v>
      </c>
      <c r="C2">
        <v>6</v>
      </c>
      <c r="D2">
        <v>360</v>
      </c>
    </row>
    <row r="3" spans="1:4" x14ac:dyDescent="0.2">
      <c r="A3">
        <v>2014</v>
      </c>
      <c r="B3" t="s">
        <v>5</v>
      </c>
      <c r="C3">
        <v>439</v>
      </c>
      <c r="D3">
        <v>907</v>
      </c>
    </row>
    <row r="4" spans="1:4" x14ac:dyDescent="0.2">
      <c r="A4">
        <v>2014</v>
      </c>
      <c r="B4" t="s">
        <v>8</v>
      </c>
      <c r="C4">
        <v>326</v>
      </c>
      <c r="D4">
        <v>495</v>
      </c>
    </row>
    <row r="5" spans="1:4" x14ac:dyDescent="0.2">
      <c r="A5">
        <v>2014</v>
      </c>
      <c r="B5" t="s">
        <v>7</v>
      </c>
      <c r="C5">
        <v>707</v>
      </c>
      <c r="D5">
        <v>157</v>
      </c>
    </row>
    <row r="6" spans="1:4" x14ac:dyDescent="0.2">
      <c r="A6">
        <v>2014</v>
      </c>
      <c r="B6" t="s">
        <v>9</v>
      </c>
      <c r="C6">
        <v>467</v>
      </c>
      <c r="D6">
        <v>490</v>
      </c>
    </row>
    <row r="7" spans="1:4" x14ac:dyDescent="0.2">
      <c r="A7">
        <v>2014</v>
      </c>
      <c r="B7" t="s">
        <v>4</v>
      </c>
      <c r="C7">
        <v>967</v>
      </c>
      <c r="D7">
        <v>872</v>
      </c>
    </row>
    <row r="8" spans="1:4" x14ac:dyDescent="0.2">
      <c r="A8">
        <v>2015</v>
      </c>
      <c r="B8" t="s">
        <v>6</v>
      </c>
      <c r="C8">
        <v>121</v>
      </c>
      <c r="D8">
        <v>54</v>
      </c>
    </row>
    <row r="9" spans="1:4" x14ac:dyDescent="0.2">
      <c r="A9">
        <v>2015</v>
      </c>
      <c r="B9" t="s">
        <v>5</v>
      </c>
      <c r="C9">
        <v>307</v>
      </c>
      <c r="D9">
        <v>401</v>
      </c>
    </row>
    <row r="10" spans="1:4" x14ac:dyDescent="0.2">
      <c r="A10">
        <v>2015</v>
      </c>
      <c r="B10" t="s">
        <v>8</v>
      </c>
      <c r="C10">
        <v>408</v>
      </c>
      <c r="D10">
        <v>536</v>
      </c>
    </row>
    <row r="11" spans="1:4" x14ac:dyDescent="0.2">
      <c r="A11">
        <v>2015</v>
      </c>
      <c r="B11" t="s">
        <v>7</v>
      </c>
      <c r="C11">
        <v>991</v>
      </c>
      <c r="D11">
        <v>219</v>
      </c>
    </row>
    <row r="12" spans="1:4" x14ac:dyDescent="0.2">
      <c r="A12">
        <v>2015</v>
      </c>
      <c r="B12" t="s">
        <v>9</v>
      </c>
      <c r="C12">
        <v>636</v>
      </c>
      <c r="D12">
        <v>10</v>
      </c>
    </row>
    <row r="13" spans="1:4" x14ac:dyDescent="0.2">
      <c r="A13">
        <v>2015</v>
      </c>
      <c r="B13" t="s">
        <v>4</v>
      </c>
      <c r="C13">
        <v>328</v>
      </c>
      <c r="D13">
        <v>154</v>
      </c>
    </row>
    <row r="14" spans="1:4" x14ac:dyDescent="0.2">
      <c r="A14">
        <v>2016</v>
      </c>
      <c r="B14" t="s">
        <v>6</v>
      </c>
      <c r="C14">
        <v>640</v>
      </c>
      <c r="D14">
        <v>410</v>
      </c>
    </row>
    <row r="15" spans="1:4" x14ac:dyDescent="0.2">
      <c r="A15">
        <v>2016</v>
      </c>
      <c r="B15" t="s">
        <v>5</v>
      </c>
      <c r="C15">
        <v>783</v>
      </c>
      <c r="D15">
        <v>744</v>
      </c>
    </row>
    <row r="16" spans="1:4" x14ac:dyDescent="0.2">
      <c r="A16">
        <v>2016</v>
      </c>
      <c r="B16" t="s">
        <v>8</v>
      </c>
      <c r="C16">
        <v>505</v>
      </c>
      <c r="D16">
        <v>504</v>
      </c>
    </row>
    <row r="17" spans="1:4" x14ac:dyDescent="0.2">
      <c r="A17">
        <v>2016</v>
      </c>
      <c r="B17" t="s">
        <v>7</v>
      </c>
      <c r="C17">
        <v>645</v>
      </c>
      <c r="D17">
        <v>117</v>
      </c>
    </row>
    <row r="18" spans="1:4" x14ac:dyDescent="0.2">
      <c r="A18">
        <v>2016</v>
      </c>
      <c r="B18" t="s">
        <v>9</v>
      </c>
      <c r="C18">
        <v>668</v>
      </c>
      <c r="D18">
        <v>522</v>
      </c>
    </row>
    <row r="19" spans="1:4" x14ac:dyDescent="0.2">
      <c r="A19">
        <v>2016</v>
      </c>
      <c r="B19" t="s">
        <v>4</v>
      </c>
      <c r="C19">
        <v>572</v>
      </c>
      <c r="D19">
        <v>549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8309-DC35-4068-BB97-E6049ED48FBB}">
  <dimension ref="A1:B4"/>
  <sheetViews>
    <sheetView showGridLines="0" topLeftCell="A22" zoomScaleNormal="100" workbookViewId="0"/>
  </sheetViews>
  <sheetFormatPr defaultRowHeight="14.25" x14ac:dyDescent="0.2"/>
  <cols>
    <col min="1" max="1" width="1.875" style="2" customWidth="1"/>
    <col min="2" max="9" width="9" style="2"/>
    <col min="10" max="10" width="9" style="2" customWidth="1"/>
    <col min="11" max="16384" width="9" style="2"/>
  </cols>
  <sheetData>
    <row r="1" spans="1:2" ht="8.25" customHeight="1" x14ac:dyDescent="0.2"/>
    <row r="2" spans="1:2" x14ac:dyDescent="0.2">
      <c r="A2" s="1"/>
      <c r="B2" s="2" t="s">
        <v>0</v>
      </c>
    </row>
    <row r="3" spans="1:2" x14ac:dyDescent="0.2">
      <c r="A3" s="1"/>
      <c r="B3" s="2" t="s">
        <v>1</v>
      </c>
    </row>
    <row r="4" spans="1:2" ht="7.5" customHeight="1" x14ac:dyDescent="0.2"/>
  </sheetData>
  <customSheetViews>
    <customSheetView guid="{2F598FBD-3D0A-4E11-A4C2-7B48E48C3046}" showGridLines="0"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9696-6235-4FE9-BC0F-5191BE417683}">
  <dimension ref="A1:B4"/>
  <sheetViews>
    <sheetView showGridLines="0" zoomScaleNormal="100" workbookViewId="0"/>
  </sheetViews>
  <sheetFormatPr defaultRowHeight="14.25" x14ac:dyDescent="0.2"/>
  <cols>
    <col min="1" max="1" width="1.875" style="2" customWidth="1"/>
    <col min="2" max="9" width="9" style="2"/>
    <col min="10" max="10" width="9" style="2" customWidth="1"/>
    <col min="11" max="16384" width="9" style="2"/>
  </cols>
  <sheetData>
    <row r="1" spans="1:2" ht="8.25" customHeight="1" x14ac:dyDescent="0.2"/>
    <row r="2" spans="1:2" x14ac:dyDescent="0.2">
      <c r="A2" s="1"/>
      <c r="B2" s="2" t="s">
        <v>0</v>
      </c>
    </row>
    <row r="3" spans="1:2" x14ac:dyDescent="0.2">
      <c r="A3" s="1"/>
      <c r="B3" s="2" t="s">
        <v>1</v>
      </c>
    </row>
    <row r="4" spans="1:2" ht="7.5" customHeight="1" x14ac:dyDescent="0.2"/>
  </sheetData>
  <customSheetViews>
    <customSheetView guid="{2F598FBD-3D0A-4E11-A4C2-7B48E48C3046}" showGridLines="0"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:S�W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:S�W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 t^�N< / s t r i n g > < / k e y > < v a l u e > < i n t > 1 3 2 < / i n t > < / v a l u e > < / i t e m > < i t e m > < k e y > < s t r i n g > �TLr< / s t r i n g > < / k e y > < v a l u e > < i n t > 1 5 1 < / i n t > < / v a l u e > < / i t e m > < i t e m > < k e y > < s t r i n g >  �ϑ< / s t r i n g > < / k e y > < v a l u e > < i n t > 6 6 < / i n t > < / v a l u e > < / i t e m > < i t e m > < k e y > < s t r i n g > �^X[< / s t r i n g > < / k e y > < v a l u e > < i n t > 6 6 < / i n t > < / v a l u e > < / i t e m > < / C o l u m n W i d t h s > < C o l u m n D i s p l a y I n d e x > < i t e m > < k e y > < s t r i n g > t^�N< / s t r i n g > < / k e y > < v a l u e > < i n t > 0 < / i n t > < / v a l u e > < / i t e m > < i t e m > < k e y > < s t r i n g > �TLr< / s t r i n g > < / k e y > < v a l u e > < i n t > 1 < / i n t > < / v a l u e > < / i t e m > < i t e m > < k e y > < s t r i n g >  �ϑ< / s t r i n g > < / k e y > < v a l u e > < i n t > 2 < / i n t > < / v a l u e > < / i t e m > < i t e m > < k e y > < s t r i n g > �^X[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 :S�W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 :S�W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 M e a s u r e s \ �NNy��v�v;`�T: �^X[< / K e y > < / D i a g r a m O b j e c t K e y > < D i a g r a m O b j e c t K e y > < K e y > M e a s u r e s \ �NNy��v�v;`�T: �^X[\ T a g I n f o \ lQ_< / K e y > < / D i a g r a m O b j e c t K e y > < D i a g r a m O b j e c t K e y > < K e y > M e a s u r e s \ �NNy��v�v;`�T: �^X[\ T a g I n f o \ <P< / K e y > < / D i a g r a m O b j e c t K e y > < D i a g r a m O b j e c t K e y > < K e y > M e a s u r e s \ �NNy��v�v;`�T:  �ϑ< / K e y > < / D i a g r a m O b j e c t K e y > < D i a g r a m O b j e c t K e y > < K e y > M e a s u r e s \ �NNy��v�v;`�T:  �ϑ\ T a g I n f o \ lQ_< / K e y > < / D i a g r a m O b j e c t K e y > < D i a g r a m O b j e c t K e y > < K e y > M e a s u r e s \ �NNy��v�v;`�T:  �ϑ\ T a g I n f o \ <P< / K e y > < / D i a g r a m O b j e c t K e y > < D i a g r a m O b j e c t K e y > < K e y > C o l u m n s \ t^�N< / K e y > < / D i a g r a m O b j e c t K e y > < D i a g r a m O b j e c t K e y > < K e y > C o l u m n s \ �TLr< / K e y > < / D i a g r a m O b j e c t K e y > < D i a g r a m O b j e c t K e y > < K e y > C o l u m n s \  �ϑ< / K e y > < / D i a g r a m O b j e c t K e y > < D i a g r a m O b j e c t K e y > < K e y > C o l u m n s \ �^X[< / K e y > < / D i a g r a m O b j e c t K e y > < D i a g r a m O b j e c t K e y > < K e y > L i n k s \ & l t ; C o l u m n s \ �NNy��v�v;`�T: �^X[& g t ; - & l t ; M e a s u r e s \ �^X[& g t ; < / K e y > < / D i a g r a m O b j e c t K e y > < D i a g r a m O b j e c t K e y > < K e y > L i n k s \ & l t ; C o l u m n s \ �NNy��v�v;`�T: �^X[& g t ; - & l t ; M e a s u r e s \ �^X[& g t ; \ C O L U M N < / K e y > < / D i a g r a m O b j e c t K e y > < D i a g r a m O b j e c t K e y > < K e y > L i n k s \ & l t ; C o l u m n s \ �NNy��v�v;`�T: �^X[& g t ; - & l t ; M e a s u r e s \ �^X[& g t ; \ M E A S U R E < / K e y > < / D i a g r a m O b j e c t K e y > < D i a g r a m O b j e c t K e y > < K e y > L i n k s \ & l t ; C o l u m n s \ �NNy��v�v;`�T:  �ϑ& g t ; - & l t ; M e a s u r e s \  �ϑ& g t ; < / K e y > < / D i a g r a m O b j e c t K e y > < D i a g r a m O b j e c t K e y > < K e y > L i n k s \ & l t ; C o l u m n s \ �NNy��v�v;`�T:  �ϑ& g t ; - & l t ; M e a s u r e s \  �ϑ& g t ; \ C O L U M N < / K e y > < / D i a g r a m O b j e c t K e y > < D i a g r a m O b j e c t K e y > < K e y > L i n k s \ & l t ; C o l u m n s \ �NNy��v�v;`�T:  �ϑ& g t ; - & l t ; M e a s u r e s \  �ϑ& g t ; \ M E A S U R E 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 M e a s u r e s \ �NNy��v�v;`�T: �^X[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 M e a s u r e s \ �NNy��v�v;`�T: �^X[\ T a g I n f o \ lQ_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 M e a s u r e s \ �NNy��v�v;`�T: �^X[\ T a g I n f o \ 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 M e a s u r e s \ �NNy��v�v;`�T:  �ϑ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 M e a s u r e s \ �NNy��v�v;`�T:  �ϑ\ T a g I n f o \ lQ_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 M e a s u r e s \ �NNy��v�v;`�T:  �ϑ\ T a g I n f o \ 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 C o l u m n s \  �ϑ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 C o l u m n s \ �^X[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 L i n k s \ & l t ; C o l u m n s \ �NNy��v�v;`�T: �^X[& g t ; - & l t ; M e a s u r e s \ �^X[& g t ; 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 L i n k s \ & l t ; C o l u m n s \ �NNy��v�v;`�T: �^X[& g t ; - & l t ; M e a s u r e s \ �^X[& g t ; \ C O L U M N 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 L i n k s \ & l t ; C o l u m n s \ �NNy��v�v;`�T: �^X[& g t ; - & l t ; M e a s u r e s \ �^X[& g t ; \ M E A S U R E 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 L i n k s \ & l t ; C o l u m n s \ �NNy��v�v;`�T:  �ϑ& g t ; - & l t ; M e a s u r e s \  �ϑ& g t ; 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 L i n k s \ & l t ; C o l u m n s \ �NNy��v�v;`�T:  �ϑ& g t ; - & l t ; M e a s u r e s \  �ϑ& g t ; \ C O L U M N 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 L i n k s \ & l t ; C o l u m n s \ �NNy��v�v;`�T:  �ϑ& g t ; - & l t ; M e a s u r e s \  �ϑ& g t ; \ M E A S U R E 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 :S�W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 2 0 2 0 - 0 9 - 2 6 T 1 5 : 2 8 : 0 0 . 5 9 2 1 3 9 4 + 0 8 : 0 0 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:S�W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 :S�W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 :S�W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 C o l u m n s \ �^X[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B c D A A B Q S w M E F A A C A A g A x n o 6 U b Z q G B i n A A A A + A A A A B I A H A B D b 2 5 m a W c v U G F j a 2 F n Z S 5 4 b W w g o h g A K K A U A A A A A A A A A A A A A A A A A A A A A A A A A A A A h Y 8 x D o I w G E a v Q r r T F s R A y E 8 Z W M W Y m B j X p l Z o h G J o s c S r O X g k r y C J o m 6 O 3 8 s b 3 v e 4 3 S E f 2 8 a 7 y N 6 o T m c o w B R 5 U o v u o H S V o c E e / Q T l D D Z c n H g l v U n W J h 3 N I U O 1 t e e U E O c c d g v c 9 R U J K Q 3 I v l x t R S 1 b j j 6 y + i / 7 S h v L t Z C I w e 4 V w 0 I c J 3 g Z R x R H S Q B k x l A q / V X C q R h T I D 8 Q i q G x Q y / Z t f a L N Z B 5 A n m / Y E 9 Q S w M E F A A C A A g A x n o 6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6 O l E o i k e 4 D g A A A B E A A A A T A B w A R m 9 y b X V s Y X M v U 2 V j d G l v b j E u b S C i G A A o o B Q A A A A A A A A A A A A A A A A A A A A A A A A A A A A r T k 0 u y c z P U w i G 0 I b W A F B L A Q I t A B Q A A g A I A M Z 6 O l G 2 a h g Y p w A A A P g A A A A S A A A A A A A A A A A A A A A A A A A A A A B D b 2 5 m a W c v U G F j a 2 F n Z S 5 4 b W x Q S w E C L Q A U A A I A C A D G e j p R D 8 r p q 6 Q A A A D p A A A A E w A A A A A A A A A A A A A A A A D z A A A A W 0 N v b n R l b n R f V H l w Z X N d L n h t b F B L A Q I t A B Q A A g A I A M Z 6 O l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E h m S W 5 J Y R a 6 3 U + T p X 7 d z A A A A A A I A A A A A A B B m A A A A A Q A A I A A A A H g f r T G i K 7 j 0 p h y 2 5 O l s J v o O C b t 1 H i q e X j P L b v 9 A q U A V A A A A A A 6 A A A A A A g A A I A A A A C R r j K w C M a 6 1 E x S i L e 0 G 0 Q E h g j Y n 3 g c E 8 l H 0 9 a M b l x f z U A A A A K y L z 8 Q W X s l g O j / V G k c 6 m t A A 2 7 m 2 P f x D X V K E K Q G e 5 a r Z S G D y y k x H d 4 l 2 V b W 7 A I L 5 0 g / + n a A N 3 4 h 1 j t c C i v x A 8 k 0 n S P Z i U 3 3 H 0 0 g k A 0 6 o F l W i Q A A A A J F s u 9 3 j D d 5 n C y e j y 9 0 m P 3 Q 6 9 Y W g 1 1 g E e Z C e O c 1 h g y V J r U A 8 W Y a E 3 6 G T v f R + l s X H p o 0 L B k u y 7 r E 0 k 9 + M 9 j b u Y u 4 = < / D a t a M a s h u p > 
</file>

<file path=customXml/itemProps1.xml><?xml version="1.0" encoding="utf-8"?>
<ds:datastoreItem xmlns:ds="http://schemas.openxmlformats.org/officeDocument/2006/customXml" ds:itemID="{0D8E7389-6669-4362-929F-4B821ECC68D4}">
  <ds:schemaRefs/>
</ds:datastoreItem>
</file>

<file path=customXml/itemProps10.xml><?xml version="1.0" encoding="utf-8"?>
<ds:datastoreItem xmlns:ds="http://schemas.openxmlformats.org/officeDocument/2006/customXml" ds:itemID="{C39803D6-45BA-448E-BEF2-178D7CF9F889}">
  <ds:schemaRefs/>
</ds:datastoreItem>
</file>

<file path=customXml/itemProps11.xml><?xml version="1.0" encoding="utf-8"?>
<ds:datastoreItem xmlns:ds="http://schemas.openxmlformats.org/officeDocument/2006/customXml" ds:itemID="{6B0A95DD-E402-4DED-A75A-63A44EB3148D}">
  <ds:schemaRefs/>
</ds:datastoreItem>
</file>

<file path=customXml/itemProps12.xml><?xml version="1.0" encoding="utf-8"?>
<ds:datastoreItem xmlns:ds="http://schemas.openxmlformats.org/officeDocument/2006/customXml" ds:itemID="{7F61FCB4-370F-49E4-9E59-AB1F0CF72D7D}">
  <ds:schemaRefs/>
</ds:datastoreItem>
</file>

<file path=customXml/itemProps13.xml><?xml version="1.0" encoding="utf-8"?>
<ds:datastoreItem xmlns:ds="http://schemas.openxmlformats.org/officeDocument/2006/customXml" ds:itemID="{E5149EAB-073F-4022-83B3-AA5F533B3E9A}">
  <ds:schemaRefs/>
</ds:datastoreItem>
</file>

<file path=customXml/itemProps14.xml><?xml version="1.0" encoding="utf-8"?>
<ds:datastoreItem xmlns:ds="http://schemas.openxmlformats.org/officeDocument/2006/customXml" ds:itemID="{D130E9EB-AB96-4462-9D82-B2FB0A5F7B32}">
  <ds:schemaRefs/>
</ds:datastoreItem>
</file>

<file path=customXml/itemProps15.xml><?xml version="1.0" encoding="utf-8"?>
<ds:datastoreItem xmlns:ds="http://schemas.openxmlformats.org/officeDocument/2006/customXml" ds:itemID="{523E634C-1469-486A-8736-C9281BD6710B}">
  <ds:schemaRefs/>
</ds:datastoreItem>
</file>

<file path=customXml/itemProps16.xml><?xml version="1.0" encoding="utf-8"?>
<ds:datastoreItem xmlns:ds="http://schemas.openxmlformats.org/officeDocument/2006/customXml" ds:itemID="{71FAD9D4-855E-4DFD-A5D0-90FB9A865AAF}">
  <ds:schemaRefs/>
</ds:datastoreItem>
</file>

<file path=customXml/itemProps17.xml><?xml version="1.0" encoding="utf-8"?>
<ds:datastoreItem xmlns:ds="http://schemas.openxmlformats.org/officeDocument/2006/customXml" ds:itemID="{76DB18B7-878A-441E-BF3F-9EFF49F06874}">
  <ds:schemaRefs/>
</ds:datastoreItem>
</file>

<file path=customXml/itemProps2.xml><?xml version="1.0" encoding="utf-8"?>
<ds:datastoreItem xmlns:ds="http://schemas.openxmlformats.org/officeDocument/2006/customXml" ds:itemID="{53D65B61-59B9-4C30-A28E-97511B74F907}">
  <ds:schemaRefs/>
</ds:datastoreItem>
</file>

<file path=customXml/itemProps3.xml><?xml version="1.0" encoding="utf-8"?>
<ds:datastoreItem xmlns:ds="http://schemas.openxmlformats.org/officeDocument/2006/customXml" ds:itemID="{52DCF1B1-F3C7-4582-AF70-2DC58D094DF1}">
  <ds:schemaRefs/>
</ds:datastoreItem>
</file>

<file path=customXml/itemProps4.xml><?xml version="1.0" encoding="utf-8"?>
<ds:datastoreItem xmlns:ds="http://schemas.openxmlformats.org/officeDocument/2006/customXml" ds:itemID="{D5125ED1-041D-4C0A-BDC9-5A9FD0F0B7BE}">
  <ds:schemaRefs/>
</ds:datastoreItem>
</file>

<file path=customXml/itemProps5.xml><?xml version="1.0" encoding="utf-8"?>
<ds:datastoreItem xmlns:ds="http://schemas.openxmlformats.org/officeDocument/2006/customXml" ds:itemID="{5706EBEE-EBAC-411B-9280-74CEDEFAA9BB}">
  <ds:schemaRefs/>
</ds:datastoreItem>
</file>

<file path=customXml/itemProps6.xml><?xml version="1.0" encoding="utf-8"?>
<ds:datastoreItem xmlns:ds="http://schemas.openxmlformats.org/officeDocument/2006/customXml" ds:itemID="{62FC2A60-9A83-49B7-862D-6BD2A3ABB538}">
  <ds:schemaRefs/>
</ds:datastoreItem>
</file>

<file path=customXml/itemProps7.xml><?xml version="1.0" encoding="utf-8"?>
<ds:datastoreItem xmlns:ds="http://schemas.openxmlformats.org/officeDocument/2006/customXml" ds:itemID="{59CB9C79-C182-4FC4-9F2E-CCBC323266BE}">
  <ds:schemaRefs/>
</ds:datastoreItem>
</file>

<file path=customXml/itemProps8.xml><?xml version="1.0" encoding="utf-8"?>
<ds:datastoreItem xmlns:ds="http://schemas.openxmlformats.org/officeDocument/2006/customXml" ds:itemID="{61E18184-9F35-431F-A396-B8171AE33DC1}">
  <ds:schemaRefs/>
</ds:datastoreItem>
</file>

<file path=customXml/itemProps9.xml><?xml version="1.0" encoding="utf-8"?>
<ds:datastoreItem xmlns:ds="http://schemas.openxmlformats.org/officeDocument/2006/customXml" ds:itemID="{F9BDC5F6-74E8-40CC-8F96-9910AA23B0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最畅销</vt:lpstr>
      <vt:lpstr>库存</vt:lpstr>
      <vt:lpstr>关于答得喵</vt:lpstr>
      <vt:lpstr>还是关于</vt:lpstr>
    </vt:vector>
  </TitlesOfParts>
  <Company>重庆睿一网络科技有限公司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答得喵</dc:title>
  <dc:creator>答得喵</dc:creator>
  <cp:lastModifiedBy>归尘</cp:lastModifiedBy>
  <dcterms:created xsi:type="dcterms:W3CDTF">2017-11-25T07:20:56Z</dcterms:created>
  <dcterms:modified xsi:type="dcterms:W3CDTF">2020-09-26T07:28:01Z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用途">
    <vt:lpwstr>答得喵学员自用</vt:lpwstr>
  </property>
</Properties>
</file>