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2" sheetId="2" r:id="rId1"/>
  </sheets>
  <calcPr calcId="145621"/>
</workbook>
</file>

<file path=xl/calcChain.xml><?xml version="1.0" encoding="utf-8"?>
<calcChain xmlns="http://schemas.openxmlformats.org/spreadsheetml/2006/main">
  <c r="G16" i="2" l="1"/>
  <c r="J15" i="2" l="1"/>
  <c r="J14" i="2"/>
  <c r="J13" i="2"/>
  <c r="J12" i="2"/>
  <c r="J11" i="2"/>
  <c r="J10" i="2"/>
  <c r="J9" i="2"/>
  <c r="J8" i="2"/>
  <c r="J16" i="2" l="1"/>
  <c r="I27" i="2"/>
  <c r="I26" i="2"/>
  <c r="I25" i="2"/>
  <c r="I24" i="2"/>
  <c r="I23" i="2"/>
  <c r="I22" i="2"/>
  <c r="I21" i="2"/>
  <c r="I20" i="2"/>
  <c r="H27" i="2"/>
  <c r="H26" i="2"/>
  <c r="H25" i="2"/>
  <c r="H24" i="2"/>
  <c r="H23" i="2"/>
  <c r="H22" i="2"/>
  <c r="H21" i="2"/>
  <c r="H20" i="2"/>
  <c r="G27" i="2"/>
  <c r="G26" i="2"/>
  <c r="G25" i="2"/>
  <c r="G24" i="2"/>
  <c r="G23" i="2"/>
  <c r="G22" i="2"/>
  <c r="G21" i="2"/>
  <c r="G20" i="2"/>
  <c r="E28" i="2"/>
  <c r="D28" i="2"/>
  <c r="C28" i="2"/>
  <c r="F8" i="2"/>
  <c r="F15" i="2"/>
  <c r="F14" i="2"/>
  <c r="F13" i="2"/>
  <c r="F12" i="2"/>
  <c r="F11" i="2"/>
  <c r="F10" i="2"/>
  <c r="F9" i="2"/>
  <c r="E16" i="2"/>
  <c r="D16" i="2"/>
  <c r="C16" i="2"/>
  <c r="G28" i="2" l="1"/>
  <c r="I28" i="2"/>
  <c r="H28" i="2"/>
  <c r="F16" i="2"/>
</calcChain>
</file>

<file path=xl/sharedStrings.xml><?xml version="1.0" encoding="utf-8"?>
<sst xmlns="http://schemas.openxmlformats.org/spreadsheetml/2006/main" count="39" uniqueCount="26">
  <si>
    <t>AGENCES</t>
  </si>
  <si>
    <t>NBR DE JOURNEES SAISIES</t>
  </si>
  <si>
    <t>%.TAUX SAISIE</t>
  </si>
  <si>
    <t>NBR DE JOURNEES VALIDEES</t>
  </si>
  <si>
    <t>%.TAUX VALIDATION</t>
  </si>
  <si>
    <t>ERREURS DE SAISIE PAR AGENCE</t>
  </si>
  <si>
    <t>(ERRUERS SAISIES/JOURNEES VALIDEES)</t>
  </si>
  <si>
    <t>BELOUIZDAD</t>
  </si>
  <si>
    <t>KOUBA</t>
  </si>
  <si>
    <t>BACHDJERRAH</t>
  </si>
  <si>
    <t>SIDI MHAMED</t>
  </si>
  <si>
    <t>ASSELAH HOCINE</t>
  </si>
  <si>
    <t>EL BIAR</t>
  </si>
  <si>
    <t>HUSSEIN DAY</t>
  </si>
  <si>
    <t>SAID HAMDINE</t>
  </si>
  <si>
    <t>TOTAL</t>
  </si>
  <si>
    <t>DD.BELOUIZDAD</t>
  </si>
  <si>
    <t>NBR SIGNALES</t>
  </si>
  <si>
    <t>NBR SIGNALES TRAITES</t>
  </si>
  <si>
    <t>INSTANCES au 31/12/2015</t>
  </si>
  <si>
    <t xml:space="preserve">TAUX de TRAITEMENT </t>
  </si>
  <si>
    <t>PARTIE ELECTRICITE</t>
  </si>
  <si>
    <t>PARTIE GAZ</t>
  </si>
  <si>
    <t xml:space="preserve">NBR SIGNALES </t>
  </si>
  <si>
    <t>NBR DE JOURNEES OUVRABLE à SEPT.2016</t>
  </si>
  <si>
    <t>CUMUL A SEPTEMBRE.2016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</si>
</sst>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2060"/>
      <name val="Arial"/>
      <family val="2"/>
    </font>
    <font>
      <b/>
      <sz val="12"/>
      <color rgb="FF00206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002060"/>
      <name val="Arial"/>
      <family val="2"/>
    </font>
    <font>
      <b/>
      <sz val="22"/>
      <color rgb="FF002060"/>
      <name val="Arial"/>
      <family val="2"/>
    </font>
    <font>
      <b/>
      <sz val="8"/>
      <color rgb="FF002060"/>
      <name val="Arial"/>
      <family val="2"/>
    </font>
    <font>
      <b/>
      <sz val="16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0" xfId="0" applyFont="1"/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9" fontId="8" fillId="0" borderId="6" xfId="1" applyFont="1" applyBorder="1" applyAlignment="1">
      <alignment horizontal="center" vertical="center"/>
    </xf>
    <xf numFmtId="10" fontId="8" fillId="0" borderId="6" xfId="1" applyNumberFormat="1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164" fontId="9" fillId="4" borderId="8" xfId="1" applyNumberFormat="1" applyFont="1" applyFill="1" applyBorder="1" applyAlignment="1">
      <alignment horizontal="center" vertical="center"/>
    </xf>
    <xf numFmtId="164" fontId="10" fillId="4" borderId="3" xfId="1" applyNumberFormat="1" applyFont="1" applyFill="1" applyBorder="1" applyAlignment="1">
      <alignment horizontal="center" vertical="center"/>
    </xf>
    <xf numFmtId="9" fontId="7" fillId="0" borderId="4" xfId="1" applyFont="1" applyBorder="1" applyAlignment="1">
      <alignment horizontal="center" vertical="center"/>
    </xf>
    <xf numFmtId="9" fontId="7" fillId="0" borderId="9" xfId="1" applyFont="1" applyBorder="1" applyAlignment="1">
      <alignment horizontal="center" vertical="center"/>
    </xf>
    <xf numFmtId="10" fontId="7" fillId="0" borderId="4" xfId="1" applyNumberFormat="1" applyFont="1" applyBorder="1" applyAlignment="1">
      <alignment horizontal="center" vertical="center"/>
    </xf>
    <xf numFmtId="10" fontId="7" fillId="0" borderId="9" xfId="1" applyNumberFormat="1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0" fillId="0" borderId="0" xfId="0" applyAlignment="1"/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right"/>
    </xf>
    <xf numFmtId="0" fontId="12" fillId="2" borderId="0" xfId="0" applyFont="1" applyFill="1" applyBorder="1" applyAlignment="1">
      <alignment horizontal="right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tabSelected="1" workbookViewId="0">
      <selection activeCell="B6" sqref="B6"/>
    </sheetView>
  </sheetViews>
  <sheetFormatPr baseColWidth="10" defaultColWidth="9.140625" defaultRowHeight="15" x14ac:dyDescent="0.25"/>
  <cols>
    <col min="1" max="1" width="9" customWidth="1"/>
    <col min="2" max="2" width="26.28515625" customWidth="1"/>
    <col min="3" max="3" width="28.42578125" customWidth="1"/>
    <col min="4" max="4" width="27.85546875" customWidth="1"/>
    <col min="5" max="8" width="28.42578125" customWidth="1"/>
    <col min="9" max="9" width="30.42578125" customWidth="1"/>
    <col min="10" max="10" width="28.42578125" customWidth="1"/>
  </cols>
  <sheetData>
    <row r="1" spans="2:10" x14ac:dyDescent="0.25">
      <c r="D1" s="25"/>
      <c r="E1" s="25"/>
      <c r="F1" s="25"/>
      <c r="G1" s="25"/>
      <c r="H1" s="25"/>
    </row>
    <row r="2" spans="2:10" ht="20.25" x14ac:dyDescent="0.25">
      <c r="B2" s="33" t="s">
        <v>16</v>
      </c>
      <c r="D2" s="25"/>
      <c r="E2" s="25"/>
      <c r="F2" s="25"/>
      <c r="G2" s="25"/>
      <c r="H2" s="25"/>
    </row>
    <row r="3" spans="2:10" x14ac:dyDescent="0.25">
      <c r="D3" s="25"/>
      <c r="E3" s="25"/>
      <c r="F3" s="25"/>
      <c r="G3" s="25"/>
      <c r="H3" s="25"/>
    </row>
    <row r="4" spans="2:10" x14ac:dyDescent="0.25">
      <c r="D4" s="25"/>
      <c r="E4" s="25"/>
      <c r="F4" s="25"/>
      <c r="G4" s="25"/>
      <c r="H4" s="25"/>
    </row>
    <row r="5" spans="2:10" ht="12" customHeight="1" x14ac:dyDescent="0.25">
      <c r="B5" s="32" t="s">
        <v>25</v>
      </c>
    </row>
    <row r="6" spans="2:10" ht="24.75" customHeight="1" x14ac:dyDescent="0.25">
      <c r="C6" s="26" t="s">
        <v>21</v>
      </c>
      <c r="D6" s="27"/>
      <c r="E6" s="27"/>
      <c r="F6" s="28"/>
      <c r="G6" s="29" t="s">
        <v>22</v>
      </c>
      <c r="H6" s="30"/>
      <c r="I6" s="30"/>
      <c r="J6" s="31"/>
    </row>
    <row r="7" spans="2:10" ht="30.75" customHeight="1" x14ac:dyDescent="0.25">
      <c r="B7" s="6" t="s">
        <v>0</v>
      </c>
      <c r="C7" s="23" t="s">
        <v>19</v>
      </c>
      <c r="D7" s="23" t="s">
        <v>23</v>
      </c>
      <c r="E7" s="23" t="s">
        <v>18</v>
      </c>
      <c r="F7" s="23" t="s">
        <v>20</v>
      </c>
      <c r="G7" s="24" t="s">
        <v>19</v>
      </c>
      <c r="H7" s="24" t="s">
        <v>17</v>
      </c>
      <c r="I7" s="24" t="s">
        <v>18</v>
      </c>
      <c r="J7" s="24" t="s">
        <v>20</v>
      </c>
    </row>
    <row r="8" spans="2:10" ht="17.25" customHeight="1" x14ac:dyDescent="0.25">
      <c r="B8" s="3" t="s">
        <v>7</v>
      </c>
      <c r="C8" s="9">
        <v>39</v>
      </c>
      <c r="D8" s="9">
        <v>357</v>
      </c>
      <c r="E8" s="9">
        <v>202</v>
      </c>
      <c r="F8" s="21">
        <f>E8/(D8+C8)</f>
        <v>0.51010101010101006</v>
      </c>
      <c r="G8" s="9">
        <v>139</v>
      </c>
      <c r="H8" s="9">
        <v>297</v>
      </c>
      <c r="I8" s="9">
        <v>98</v>
      </c>
      <c r="J8" s="19">
        <f>I8/(H8+G8)</f>
        <v>0.22477064220183487</v>
      </c>
    </row>
    <row r="9" spans="2:10" ht="17.25" customHeight="1" x14ac:dyDescent="0.25">
      <c r="B9" s="4" t="s">
        <v>8</v>
      </c>
      <c r="C9" s="10">
        <v>69</v>
      </c>
      <c r="D9" s="10">
        <v>1321</v>
      </c>
      <c r="E9" s="10">
        <v>524</v>
      </c>
      <c r="F9" s="22">
        <f t="shared" ref="F9:F15" si="0">E9/(D9+C9)</f>
        <v>0.37697841726618703</v>
      </c>
      <c r="G9" s="10">
        <v>39</v>
      </c>
      <c r="H9" s="10">
        <v>603</v>
      </c>
      <c r="I9" s="10">
        <v>256</v>
      </c>
      <c r="J9" s="20">
        <f t="shared" ref="J9:J15" si="1">I9/(H9+G9)</f>
        <v>0.39875389408099687</v>
      </c>
    </row>
    <row r="10" spans="2:10" ht="17.25" customHeight="1" x14ac:dyDescent="0.25">
      <c r="B10" s="4" t="s">
        <v>9</v>
      </c>
      <c r="C10" s="10">
        <v>44</v>
      </c>
      <c r="D10" s="10">
        <v>297</v>
      </c>
      <c r="E10" s="10">
        <v>398</v>
      </c>
      <c r="F10" s="22">
        <f t="shared" si="0"/>
        <v>1.1671554252199414</v>
      </c>
      <c r="G10" s="10">
        <v>18</v>
      </c>
      <c r="H10" s="10">
        <v>182</v>
      </c>
      <c r="I10" s="10">
        <v>208</v>
      </c>
      <c r="J10" s="20">
        <f t="shared" si="1"/>
        <v>1.04</v>
      </c>
    </row>
    <row r="11" spans="2:10" ht="17.25" customHeight="1" x14ac:dyDescent="0.25">
      <c r="B11" s="4" t="s">
        <v>10</v>
      </c>
      <c r="C11" s="10">
        <v>112</v>
      </c>
      <c r="D11" s="10">
        <v>1288</v>
      </c>
      <c r="E11" s="10">
        <v>637</v>
      </c>
      <c r="F11" s="22">
        <f t="shared" si="0"/>
        <v>0.45500000000000002</v>
      </c>
      <c r="G11" s="10">
        <v>84</v>
      </c>
      <c r="H11" s="10">
        <v>624</v>
      </c>
      <c r="I11" s="10">
        <v>262</v>
      </c>
      <c r="J11" s="20">
        <f t="shared" si="1"/>
        <v>0.37005649717514122</v>
      </c>
    </row>
    <row r="12" spans="2:10" ht="17.25" customHeight="1" x14ac:dyDescent="0.25">
      <c r="B12" s="4" t="s">
        <v>11</v>
      </c>
      <c r="C12" s="10">
        <v>99</v>
      </c>
      <c r="D12" s="10">
        <v>894</v>
      </c>
      <c r="E12" s="10">
        <v>740</v>
      </c>
      <c r="F12" s="22">
        <f t="shared" si="0"/>
        <v>0.74521651560926483</v>
      </c>
      <c r="G12" s="10">
        <v>0</v>
      </c>
      <c r="H12" s="10">
        <v>1001</v>
      </c>
      <c r="I12" s="10">
        <v>107</v>
      </c>
      <c r="J12" s="20">
        <f t="shared" si="1"/>
        <v>0.1068931068931069</v>
      </c>
    </row>
    <row r="13" spans="2:10" ht="17.25" customHeight="1" x14ac:dyDescent="0.25">
      <c r="B13" s="4" t="s">
        <v>12</v>
      </c>
      <c r="C13" s="10">
        <v>72</v>
      </c>
      <c r="D13" s="10">
        <v>213</v>
      </c>
      <c r="E13" s="10">
        <v>195</v>
      </c>
      <c r="F13" s="22">
        <f t="shared" si="0"/>
        <v>0.68421052631578949</v>
      </c>
      <c r="G13" s="10">
        <v>21</v>
      </c>
      <c r="H13" s="10">
        <v>38</v>
      </c>
      <c r="I13" s="10">
        <v>93</v>
      </c>
      <c r="J13" s="20">
        <f t="shared" si="1"/>
        <v>1.576271186440678</v>
      </c>
    </row>
    <row r="14" spans="2:10" ht="17.25" customHeight="1" x14ac:dyDescent="0.25">
      <c r="B14" s="4" t="s">
        <v>13</v>
      </c>
      <c r="C14" s="10">
        <v>10</v>
      </c>
      <c r="D14" s="10">
        <v>354</v>
      </c>
      <c r="E14" s="10">
        <v>129</v>
      </c>
      <c r="F14" s="22">
        <f t="shared" si="0"/>
        <v>0.35439560439560441</v>
      </c>
      <c r="G14" s="10">
        <v>7</v>
      </c>
      <c r="H14" s="10">
        <v>149</v>
      </c>
      <c r="I14" s="10">
        <v>96</v>
      </c>
      <c r="J14" s="20">
        <f t="shared" si="1"/>
        <v>0.61538461538461542</v>
      </c>
    </row>
    <row r="15" spans="2:10" ht="17.25" customHeight="1" x14ac:dyDescent="0.25">
      <c r="B15" s="5" t="s">
        <v>14</v>
      </c>
      <c r="C15" s="10">
        <v>120</v>
      </c>
      <c r="D15" s="10">
        <v>526</v>
      </c>
      <c r="E15" s="10">
        <v>414</v>
      </c>
      <c r="F15" s="22">
        <f t="shared" si="0"/>
        <v>0.64086687306501544</v>
      </c>
      <c r="G15" s="10">
        <v>277</v>
      </c>
      <c r="H15" s="10">
        <v>292</v>
      </c>
      <c r="I15" s="10">
        <v>64</v>
      </c>
      <c r="J15" s="20">
        <f t="shared" si="1"/>
        <v>0.11247803163444639</v>
      </c>
    </row>
    <row r="16" spans="2:10" s="8" customFormat="1" ht="30.75" customHeight="1" x14ac:dyDescent="0.25">
      <c r="B16" s="7" t="s">
        <v>15</v>
      </c>
      <c r="C16" s="13">
        <f>SUM(C8:C15)</f>
        <v>565</v>
      </c>
      <c r="D16" s="13">
        <f t="shared" ref="D16:G16" si="2">SUM(D8:D15)</f>
        <v>5250</v>
      </c>
      <c r="E16" s="13">
        <f t="shared" si="2"/>
        <v>3239</v>
      </c>
      <c r="F16" s="15">
        <f>(F8+F9+F10+F11+F12+F13+F14+F15)/8</f>
        <v>0.61674054649660159</v>
      </c>
      <c r="G16" s="13">
        <f t="shared" si="2"/>
        <v>585</v>
      </c>
      <c r="H16" s="13">
        <v>3186</v>
      </c>
      <c r="I16" s="13">
        <v>1184</v>
      </c>
      <c r="J16" s="14">
        <f>(J8+J9+J10+J11+J12+J13+J14+J15)/8</f>
        <v>0.55557599672635238</v>
      </c>
    </row>
    <row r="19" spans="2:9" ht="43.5" customHeight="1" x14ac:dyDescent="0.25">
      <c r="B19" s="6" t="s">
        <v>0</v>
      </c>
      <c r="C19" s="1" t="s">
        <v>1</v>
      </c>
      <c r="D19" s="1" t="s">
        <v>3</v>
      </c>
      <c r="E19" s="2" t="s">
        <v>5</v>
      </c>
      <c r="F19" s="2" t="s">
        <v>24</v>
      </c>
      <c r="G19" s="16" t="s">
        <v>2</v>
      </c>
      <c r="H19" s="16" t="s">
        <v>4</v>
      </c>
      <c r="I19" s="16" t="s">
        <v>6</v>
      </c>
    </row>
    <row r="20" spans="2:9" ht="17.25" customHeight="1" x14ac:dyDescent="0.25">
      <c r="B20" s="3" t="s">
        <v>7</v>
      </c>
      <c r="C20" s="10">
        <v>93</v>
      </c>
      <c r="D20" s="10">
        <v>51</v>
      </c>
      <c r="E20" s="10">
        <v>53</v>
      </c>
      <c r="F20" s="10">
        <v>228</v>
      </c>
      <c r="G20" s="17">
        <f>C20/F20</f>
        <v>0.40789473684210525</v>
      </c>
      <c r="H20" s="17">
        <f>D20/F20</f>
        <v>0.22368421052631579</v>
      </c>
      <c r="I20" s="17">
        <f>E20/(6*D20)</f>
        <v>0.17320261437908496</v>
      </c>
    </row>
    <row r="21" spans="2:9" ht="17.25" customHeight="1" x14ac:dyDescent="0.25">
      <c r="B21" s="4" t="s">
        <v>8</v>
      </c>
      <c r="C21" s="10">
        <v>148</v>
      </c>
      <c r="D21" s="10">
        <v>135</v>
      </c>
      <c r="E21" s="10">
        <v>50</v>
      </c>
      <c r="F21" s="10">
        <v>228</v>
      </c>
      <c r="G21" s="17">
        <f t="shared" ref="G21:G27" si="3">C21/F21</f>
        <v>0.64912280701754388</v>
      </c>
      <c r="H21" s="17">
        <f t="shared" ref="H21:H27" si="4">D21/F21</f>
        <v>0.59210526315789469</v>
      </c>
      <c r="I21" s="17">
        <f t="shared" ref="I21:I27" si="5">E21/(6*D21)</f>
        <v>6.1728395061728392E-2</v>
      </c>
    </row>
    <row r="22" spans="2:9" ht="17.25" customHeight="1" x14ac:dyDescent="0.25">
      <c r="B22" s="4" t="s">
        <v>9</v>
      </c>
      <c r="C22" s="10">
        <v>134</v>
      </c>
      <c r="D22" s="10">
        <v>113</v>
      </c>
      <c r="E22" s="10">
        <v>108</v>
      </c>
      <c r="F22" s="10">
        <v>228</v>
      </c>
      <c r="G22" s="17">
        <f t="shared" si="3"/>
        <v>0.58771929824561409</v>
      </c>
      <c r="H22" s="17">
        <f t="shared" si="4"/>
        <v>0.49561403508771928</v>
      </c>
      <c r="I22" s="17">
        <f t="shared" si="5"/>
        <v>0.15929203539823009</v>
      </c>
    </row>
    <row r="23" spans="2:9" ht="17.25" customHeight="1" x14ac:dyDescent="0.25">
      <c r="B23" s="4" t="s">
        <v>10</v>
      </c>
      <c r="C23" s="10">
        <v>127</v>
      </c>
      <c r="D23" s="10">
        <v>124</v>
      </c>
      <c r="E23" s="10">
        <v>58</v>
      </c>
      <c r="F23" s="10">
        <v>228</v>
      </c>
      <c r="G23" s="17">
        <f t="shared" si="3"/>
        <v>0.55701754385964908</v>
      </c>
      <c r="H23" s="17">
        <f t="shared" si="4"/>
        <v>0.54385964912280704</v>
      </c>
      <c r="I23" s="17">
        <f t="shared" si="5"/>
        <v>7.7956989247311828E-2</v>
      </c>
    </row>
    <row r="24" spans="2:9" ht="17.25" customHeight="1" x14ac:dyDescent="0.25">
      <c r="B24" s="4" t="s">
        <v>11</v>
      </c>
      <c r="C24" s="10">
        <v>167</v>
      </c>
      <c r="D24" s="10">
        <v>158</v>
      </c>
      <c r="E24" s="10">
        <v>40</v>
      </c>
      <c r="F24" s="10">
        <v>228</v>
      </c>
      <c r="G24" s="17">
        <f t="shared" si="3"/>
        <v>0.73245614035087714</v>
      </c>
      <c r="H24" s="17">
        <f t="shared" si="4"/>
        <v>0.69298245614035092</v>
      </c>
      <c r="I24" s="17">
        <f t="shared" si="5"/>
        <v>4.2194092827004218E-2</v>
      </c>
    </row>
    <row r="25" spans="2:9" ht="17.25" customHeight="1" x14ac:dyDescent="0.25">
      <c r="B25" s="4" t="s">
        <v>12</v>
      </c>
      <c r="C25" s="10">
        <v>100</v>
      </c>
      <c r="D25" s="10">
        <v>93</v>
      </c>
      <c r="E25" s="10">
        <v>60</v>
      </c>
      <c r="F25" s="10">
        <v>228</v>
      </c>
      <c r="G25" s="17">
        <f t="shared" si="3"/>
        <v>0.43859649122807015</v>
      </c>
      <c r="H25" s="17">
        <f t="shared" si="4"/>
        <v>0.40789473684210525</v>
      </c>
      <c r="I25" s="17">
        <f t="shared" si="5"/>
        <v>0.10752688172043011</v>
      </c>
    </row>
    <row r="26" spans="2:9" ht="17.25" customHeight="1" x14ac:dyDescent="0.25">
      <c r="B26" s="4" t="s">
        <v>13</v>
      </c>
      <c r="C26" s="10">
        <v>161</v>
      </c>
      <c r="D26" s="10">
        <v>159</v>
      </c>
      <c r="E26" s="10">
        <v>61</v>
      </c>
      <c r="F26" s="10">
        <v>228</v>
      </c>
      <c r="G26" s="17">
        <f t="shared" si="3"/>
        <v>0.70614035087719296</v>
      </c>
      <c r="H26" s="17">
        <f t="shared" si="4"/>
        <v>0.69736842105263153</v>
      </c>
      <c r="I26" s="17">
        <f t="shared" si="5"/>
        <v>6.3941299790356398E-2</v>
      </c>
    </row>
    <row r="27" spans="2:9" ht="17.25" customHeight="1" x14ac:dyDescent="0.25">
      <c r="B27" s="5" t="s">
        <v>14</v>
      </c>
      <c r="C27" s="10">
        <v>144</v>
      </c>
      <c r="D27" s="10">
        <v>142</v>
      </c>
      <c r="E27" s="10">
        <v>44</v>
      </c>
      <c r="F27" s="10">
        <v>228</v>
      </c>
      <c r="G27" s="17">
        <f t="shared" si="3"/>
        <v>0.63157894736842102</v>
      </c>
      <c r="H27" s="17">
        <f t="shared" si="4"/>
        <v>0.6228070175438597</v>
      </c>
      <c r="I27" s="17">
        <f t="shared" si="5"/>
        <v>5.1643192488262914E-2</v>
      </c>
    </row>
    <row r="28" spans="2:9" ht="30.75" customHeight="1" x14ac:dyDescent="0.25">
      <c r="B28" s="7" t="s">
        <v>15</v>
      </c>
      <c r="C28" s="12">
        <f>SUM(C20:C27)</f>
        <v>1074</v>
      </c>
      <c r="D28" s="12">
        <f t="shared" ref="D28:E28" si="6">SUM(D20:D27)</f>
        <v>975</v>
      </c>
      <c r="E28" s="12">
        <f t="shared" si="6"/>
        <v>474</v>
      </c>
      <c r="F28" s="11">
        <v>228</v>
      </c>
      <c r="G28" s="18">
        <f>AVERAGE(G20:G27)</f>
        <v>0.58881578947368418</v>
      </c>
      <c r="H28" s="18">
        <f t="shared" ref="H28:I28" si="7">AVERAGE(H20:H27)</f>
        <v>0.53453947368421051</v>
      </c>
      <c r="I28" s="18">
        <f t="shared" si="7"/>
        <v>9.2185687614051118E-2</v>
      </c>
    </row>
  </sheetData>
  <mergeCells count="2">
    <mergeCell ref="C6:F6"/>
    <mergeCell ref="G6:J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2016-11-07T11:16:26Z</dcterms:modified>
</cp:coreProperties>
</file>