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_xlnm.Print_Area" localSheetId="0">Feuil1!$B$1:$I$41</definedName>
  </definedNames>
  <calcPr calcId="145621"/>
</workbook>
</file>

<file path=xl/calcChain.xml><?xml version="1.0" encoding="utf-8"?>
<calcChain xmlns="http://schemas.openxmlformats.org/spreadsheetml/2006/main">
  <c r="I43" i="1" l="1"/>
  <c r="K14" i="1"/>
  <c r="G14" i="1"/>
  <c r="E14" i="1"/>
  <c r="K24" i="1"/>
  <c r="G24" i="1"/>
  <c r="E24" i="1"/>
  <c r="K34" i="1"/>
  <c r="G34" i="1"/>
  <c r="E34" i="1"/>
  <c r="K41" i="1"/>
  <c r="G41" i="1"/>
  <c r="F41" i="1"/>
  <c r="E41" i="1"/>
  <c r="C41" i="1"/>
  <c r="C34" i="1"/>
  <c r="C24" i="1"/>
  <c r="C14" i="1"/>
  <c r="K43" i="1"/>
  <c r="E43" i="1"/>
  <c r="G43" i="1" l="1"/>
  <c r="C43" i="1"/>
  <c r="I35" i="1" l="1"/>
  <c r="I15" i="1" l="1"/>
  <c r="I41" i="1" l="1"/>
  <c r="I40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<sst xmlns="http://schemas.openxmlformats.org/spreadsheetml/2006/main" count="44" uniqueCount="44">
  <si>
    <t>Belouizded</t>
  </si>
  <si>
    <t>Kouba</t>
  </si>
  <si>
    <t>Bachdjarah</t>
  </si>
  <si>
    <t>Khelifa Boukhalfa</t>
  </si>
  <si>
    <t>Asslah Hocine</t>
  </si>
  <si>
    <t>El Biar</t>
  </si>
  <si>
    <t>Hussein Dey</t>
  </si>
  <si>
    <t>Said Hamdine</t>
  </si>
  <si>
    <t>Bologhine</t>
  </si>
  <si>
    <t>Casbah</t>
  </si>
  <si>
    <t>Cheraga</t>
  </si>
  <si>
    <t>Ain benian</t>
  </si>
  <si>
    <t>Bouzareah</t>
  </si>
  <si>
    <t>Bab el oued</t>
  </si>
  <si>
    <t>Zeralda</t>
  </si>
  <si>
    <t>Douera</t>
  </si>
  <si>
    <t>Ouled fayet</t>
  </si>
  <si>
    <t>El Harrach</t>
  </si>
  <si>
    <t>Rouiba</t>
  </si>
  <si>
    <t>Ain Taya</t>
  </si>
  <si>
    <t>Bab Ezzouar</t>
  </si>
  <si>
    <t>Les Eucalyptus</t>
  </si>
  <si>
    <t>Bordj El Kiffan</t>
  </si>
  <si>
    <t>Dar El Beida</t>
  </si>
  <si>
    <t>Reghaia</t>
  </si>
  <si>
    <t>Mohammadia</t>
  </si>
  <si>
    <t>Birkhadem</t>
  </si>
  <si>
    <t>Ain Naadja</t>
  </si>
  <si>
    <t>Baraki</t>
  </si>
  <si>
    <t>Sidi moussa</t>
  </si>
  <si>
    <t>Draria</t>
  </si>
  <si>
    <t>Birtouta</t>
  </si>
  <si>
    <t>Total DD BELOUIZDAD</t>
  </si>
  <si>
    <t>Total DD BOLOGHINE</t>
  </si>
  <si>
    <t>Total DD EL HARRACH</t>
  </si>
  <si>
    <t>Total DD GUE CONSTANTINE</t>
  </si>
  <si>
    <t>Agences commerciales</t>
  </si>
  <si>
    <t xml:space="preserve">SDA </t>
  </si>
  <si>
    <t xml:space="preserve">TAUX DE TRAITEMENT % </t>
  </si>
  <si>
    <t>INSTANCE TRAITEMENT au 31/12/2016</t>
  </si>
  <si>
    <t>INSTANCE TRAITEMENT  au 13/12/2015</t>
  </si>
  <si>
    <t>TRAITES ELEC cumul 31/12/2016</t>
  </si>
  <si>
    <t>SIGNALES ELEC cumul 31/12/ 2016</t>
  </si>
  <si>
    <t>TAUX DE TRAITEMENTS au 31/12/2016 par AGENCES/SDA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</si>
</sst>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40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Alignment="1">
      <alignment horizontal="center"/>
    </xf>
    <xf numFmtId="164" fontId="4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2" borderId="5" xfId="2" applyFont="1" applyFill="1" applyBorder="1" applyAlignment="1" applyProtection="1">
      <alignment horizontal="left" vertical="center" wrapText="1"/>
    </xf>
    <xf numFmtId="0" fontId="6" fillId="0" borderId="0" xfId="0" applyFont="1"/>
    <xf numFmtId="0" fontId="5" fillId="2" borderId="5" xfId="2" applyFont="1" applyFill="1" applyBorder="1" applyAlignment="1" applyProtection="1">
      <alignment horizontal="left" vertical="center" wrapText="1"/>
    </xf>
    <xf numFmtId="0" fontId="5" fillId="2" borderId="6" xfId="2" applyFont="1" applyFill="1" applyBorder="1" applyAlignment="1" applyProtection="1">
      <alignment horizontal="left" vertical="center" wrapText="1"/>
    </xf>
    <xf numFmtId="0" fontId="8" fillId="0" borderId="0" xfId="0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9" fontId="7" fillId="0" borderId="4" xfId="1" applyNumberFormat="1" applyFont="1" applyBorder="1" applyAlignment="1">
      <alignment horizontal="center"/>
    </xf>
    <xf numFmtId="9" fontId="7" fillId="2" borderId="4" xfId="1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9" fontId="7" fillId="2" borderId="2" xfId="1" applyNumberFormat="1" applyFont="1" applyFill="1" applyBorder="1" applyAlignment="1">
      <alignment horizontal="center"/>
    </xf>
    <xf numFmtId="9" fontId="7" fillId="0" borderId="2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9" fontId="7" fillId="4" borderId="3" xfId="1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9" fontId="7" fillId="4" borderId="4" xfId="1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right" vertical="center"/>
    </xf>
    <xf numFmtId="0" fontId="11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9" fontId="11" fillId="5" borderId="12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164" fontId="13" fillId="0" borderId="0" xfId="1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82.0.19/liste/liste_anomalie_non_traite.php?id-age=472&amp;etat=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10.82.0.19/liste/liste_anomalie_non_traite.php?id-age=473&amp;etat=0" TargetMode="External"/><Relationship Id="rId7" Type="http://schemas.openxmlformats.org/officeDocument/2006/relationships/hyperlink" Target="http://10.82.0.19/liste/liste_anomalie_non_traite.php?id-age=471&amp;etat=0" TargetMode="External"/><Relationship Id="rId12" Type="http://schemas.openxmlformats.org/officeDocument/2006/relationships/hyperlink" Target="http://10.82.0.19/liste/liste_anomalie_non_traite.php?id-age=476&amp;etat=0" TargetMode="External"/><Relationship Id="rId2" Type="http://schemas.openxmlformats.org/officeDocument/2006/relationships/hyperlink" Target="http://10.82.0.19/liste/liste_anomalie_non_traite.php?id-age=472&amp;etat=0" TargetMode="External"/><Relationship Id="rId1" Type="http://schemas.openxmlformats.org/officeDocument/2006/relationships/hyperlink" Target="http://10.82.0.19/liste/liste_anomalie_non_traite.php?id-age=471&amp;etat=0" TargetMode="External"/><Relationship Id="rId6" Type="http://schemas.openxmlformats.org/officeDocument/2006/relationships/hyperlink" Target="http://10.82.0.19/liste/liste_anomalie_non_traite.php?id-age=476&amp;etat=0" TargetMode="External"/><Relationship Id="rId11" Type="http://schemas.openxmlformats.org/officeDocument/2006/relationships/hyperlink" Target="http://10.82.0.19/liste/liste_anomalie_non_traite.php?id-age=475&amp;etat=0" TargetMode="External"/><Relationship Id="rId5" Type="http://schemas.openxmlformats.org/officeDocument/2006/relationships/hyperlink" Target="http://10.82.0.19/liste/liste_anomalie_non_traite.php?id-age=475&amp;etat=0" TargetMode="External"/><Relationship Id="rId10" Type="http://schemas.openxmlformats.org/officeDocument/2006/relationships/hyperlink" Target="http://10.82.0.19/liste/liste_anomalie_non_traite.php?id-age=474&amp;etat=0" TargetMode="External"/><Relationship Id="rId4" Type="http://schemas.openxmlformats.org/officeDocument/2006/relationships/hyperlink" Target="http://10.82.0.19/liste/liste_anomalie_non_traite.php?id-age=474&amp;etat=0" TargetMode="External"/><Relationship Id="rId9" Type="http://schemas.openxmlformats.org/officeDocument/2006/relationships/hyperlink" Target="http://10.82.0.19/liste/liste_anomalie_non_traite.php?id-age=473&amp;eta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zoomScale="70" zoomScaleNormal="70" workbookViewId="0">
      <selection activeCell="B6" sqref="B6"/>
    </sheetView>
  </sheetViews>
  <sheetFormatPr baseColWidth="10" defaultColWidth="9.140625" defaultRowHeight="23.25" x14ac:dyDescent="0.35"/>
  <cols>
    <col min="2" max="2" width="62.140625" style="3" customWidth="1"/>
    <col min="3" max="3" width="42.28515625" style="1" customWidth="1"/>
    <col min="4" max="4" width="1.140625" style="4" customWidth="1"/>
    <col min="5" max="5" width="42.28515625" style="1" customWidth="1"/>
    <col min="6" max="6" width="1.140625" style="4" customWidth="1"/>
    <col min="7" max="7" width="42.28515625" style="1" customWidth="1"/>
    <col min="8" max="8" width="1.42578125" style="4" customWidth="1"/>
    <col min="9" max="9" width="42.28515625" style="2" customWidth="1"/>
    <col min="10" max="10" width="1.28515625" style="5" customWidth="1"/>
    <col min="11" max="11" width="42.28515625" style="1" customWidth="1"/>
  </cols>
  <sheetData>
    <row r="1" spans="2:11" ht="10.5" customHeight="1" x14ac:dyDescent="0.35"/>
    <row r="2" spans="2:11" ht="23.25" customHeight="1" x14ac:dyDescent="0.25">
      <c r="B2" s="36" t="s">
        <v>43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ht="60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5" spans="2:11" ht="53.25" customHeight="1" x14ac:dyDescent="0.25">
      <c r="B5" s="35" t="s">
        <v>36</v>
      </c>
      <c r="C5" s="31" t="s">
        <v>42</v>
      </c>
      <c r="D5" s="32"/>
      <c r="E5" s="31" t="s">
        <v>41</v>
      </c>
      <c r="F5" s="32"/>
      <c r="G5" s="31" t="s">
        <v>40</v>
      </c>
      <c r="H5" s="32"/>
      <c r="I5" s="33" t="s">
        <v>38</v>
      </c>
      <c r="J5" s="34"/>
      <c r="K5" s="31" t="s">
        <v>39</v>
      </c>
    </row>
    <row r="6" spans="2:11" s="7" customFormat="1" ht="21.75" customHeight="1" x14ac:dyDescent="0.5">
      <c r="B6" s="8" t="s">
        <v>0</v>
      </c>
      <c r="C6" s="12">
        <v>369</v>
      </c>
      <c r="D6" s="10"/>
      <c r="E6" s="12">
        <v>283</v>
      </c>
      <c r="F6" s="10"/>
      <c r="G6" s="12">
        <v>28</v>
      </c>
      <c r="H6" s="10"/>
      <c r="I6" s="13">
        <f t="shared" ref="I6:I43" si="0">E6/(C6+G6)</f>
        <v>0.7128463476070529</v>
      </c>
      <c r="J6" s="11"/>
      <c r="K6" s="12">
        <v>141</v>
      </c>
    </row>
    <row r="7" spans="2:11" s="7" customFormat="1" ht="21.75" customHeight="1" x14ac:dyDescent="0.5">
      <c r="B7" s="9" t="s">
        <v>1</v>
      </c>
      <c r="C7" s="12">
        <v>1745</v>
      </c>
      <c r="D7" s="10"/>
      <c r="E7" s="12">
        <v>943</v>
      </c>
      <c r="F7" s="10"/>
      <c r="G7" s="12">
        <v>60</v>
      </c>
      <c r="H7" s="10"/>
      <c r="I7" s="14">
        <f t="shared" si="0"/>
        <v>0.52243767313019396</v>
      </c>
      <c r="J7" s="15"/>
      <c r="K7" s="12">
        <v>691</v>
      </c>
    </row>
    <row r="8" spans="2:11" s="7" customFormat="1" ht="21.75" customHeight="1" x14ac:dyDescent="0.5">
      <c r="B8" s="9" t="s">
        <v>2</v>
      </c>
      <c r="C8" s="12">
        <v>335</v>
      </c>
      <c r="D8" s="10"/>
      <c r="E8" s="12">
        <v>431</v>
      </c>
      <c r="F8" s="10"/>
      <c r="G8" s="12">
        <v>34</v>
      </c>
      <c r="H8" s="10"/>
      <c r="I8" s="14">
        <f t="shared" si="0"/>
        <v>1.1680216802168022</v>
      </c>
      <c r="J8" s="15"/>
      <c r="K8" s="12">
        <v>95</v>
      </c>
    </row>
    <row r="9" spans="2:11" s="7" customFormat="1" ht="21.75" customHeight="1" x14ac:dyDescent="0.5">
      <c r="B9" s="9" t="s">
        <v>3</v>
      </c>
      <c r="C9" s="12">
        <v>1589</v>
      </c>
      <c r="D9" s="10"/>
      <c r="E9" s="12">
        <v>1034</v>
      </c>
      <c r="F9" s="10"/>
      <c r="G9" s="12">
        <v>93</v>
      </c>
      <c r="H9" s="10"/>
      <c r="I9" s="14">
        <f t="shared" si="0"/>
        <v>0.6147443519619501</v>
      </c>
      <c r="J9" s="15"/>
      <c r="K9" s="12">
        <v>722</v>
      </c>
    </row>
    <row r="10" spans="2:11" s="7" customFormat="1" ht="21.75" customHeight="1" x14ac:dyDescent="0.5">
      <c r="B10" s="9" t="s">
        <v>4</v>
      </c>
      <c r="C10" s="12">
        <v>1045</v>
      </c>
      <c r="D10" s="10"/>
      <c r="E10" s="12">
        <v>874</v>
      </c>
      <c r="F10" s="10"/>
      <c r="G10" s="12">
        <v>97</v>
      </c>
      <c r="H10" s="10"/>
      <c r="I10" s="14">
        <f t="shared" si="0"/>
        <v>0.76532399299474607</v>
      </c>
      <c r="J10" s="15"/>
      <c r="K10" s="12">
        <v>184</v>
      </c>
    </row>
    <row r="11" spans="2:11" s="7" customFormat="1" ht="21.75" customHeight="1" x14ac:dyDescent="0.5">
      <c r="B11" s="9" t="s">
        <v>5</v>
      </c>
      <c r="C11" s="12">
        <v>292</v>
      </c>
      <c r="D11" s="10"/>
      <c r="E11" s="12">
        <v>295</v>
      </c>
      <c r="F11" s="10"/>
      <c r="G11" s="12">
        <v>57</v>
      </c>
      <c r="H11" s="10"/>
      <c r="I11" s="14">
        <f t="shared" si="0"/>
        <v>0.8452722063037249</v>
      </c>
      <c r="J11" s="15"/>
      <c r="K11" s="12">
        <v>120</v>
      </c>
    </row>
    <row r="12" spans="2:11" s="7" customFormat="1" ht="21.75" customHeight="1" x14ac:dyDescent="0.5">
      <c r="B12" s="9" t="s">
        <v>6</v>
      </c>
      <c r="C12" s="12">
        <v>393</v>
      </c>
      <c r="D12" s="10"/>
      <c r="E12" s="12">
        <v>274</v>
      </c>
      <c r="F12" s="10"/>
      <c r="G12" s="12">
        <v>5</v>
      </c>
      <c r="H12" s="10"/>
      <c r="I12" s="14">
        <f t="shared" si="0"/>
        <v>0.68844221105527637</v>
      </c>
      <c r="J12" s="15"/>
      <c r="K12" s="12">
        <v>3</v>
      </c>
    </row>
    <row r="13" spans="2:11" s="7" customFormat="1" ht="21.75" customHeight="1" x14ac:dyDescent="0.5">
      <c r="B13" s="9" t="s">
        <v>7</v>
      </c>
      <c r="C13" s="12">
        <v>704</v>
      </c>
      <c r="D13" s="10"/>
      <c r="E13" s="12">
        <v>576</v>
      </c>
      <c r="F13" s="10"/>
      <c r="G13" s="12">
        <v>96</v>
      </c>
      <c r="H13" s="10"/>
      <c r="I13" s="14">
        <f t="shared" si="0"/>
        <v>0.72</v>
      </c>
      <c r="J13" s="15"/>
      <c r="K13" s="12">
        <v>161</v>
      </c>
    </row>
    <row r="14" spans="2:11" s="7" customFormat="1" ht="21.75" customHeight="1" x14ac:dyDescent="0.5">
      <c r="B14" s="26" t="s">
        <v>32</v>
      </c>
      <c r="C14" s="22">
        <f>SUM(C6:C13)</f>
        <v>6472</v>
      </c>
      <c r="D14" s="10"/>
      <c r="E14" s="22">
        <f>SUM(E6:E13)</f>
        <v>4710</v>
      </c>
      <c r="F14" s="10"/>
      <c r="G14" s="22">
        <f>SUM(G6:G13)</f>
        <v>470</v>
      </c>
      <c r="H14" s="10"/>
      <c r="I14" s="23">
        <f t="shared" si="0"/>
        <v>0.67847882454624031</v>
      </c>
      <c r="J14" s="15"/>
      <c r="K14" s="22">
        <f>SUM(K6:K13)</f>
        <v>2117</v>
      </c>
    </row>
    <row r="15" spans="2:11" ht="21.75" customHeight="1" x14ac:dyDescent="0.5">
      <c r="B15" s="6" t="s">
        <v>8</v>
      </c>
      <c r="C15" s="16">
        <v>1104</v>
      </c>
      <c r="D15" s="10"/>
      <c r="E15" s="16">
        <v>238</v>
      </c>
      <c r="F15" s="10"/>
      <c r="G15" s="16">
        <v>619</v>
      </c>
      <c r="H15" s="10"/>
      <c r="I15" s="17">
        <f t="shared" si="0"/>
        <v>0.13813116656993615</v>
      </c>
      <c r="J15" s="15"/>
      <c r="K15" s="16">
        <v>859</v>
      </c>
    </row>
    <row r="16" spans="2:11" s="7" customFormat="1" ht="21.75" customHeight="1" x14ac:dyDescent="0.5">
      <c r="B16" s="9" t="s">
        <v>9</v>
      </c>
      <c r="C16" s="12">
        <v>429</v>
      </c>
      <c r="D16" s="10"/>
      <c r="E16" s="12">
        <v>959</v>
      </c>
      <c r="F16" s="10"/>
      <c r="G16" s="12">
        <v>430</v>
      </c>
      <c r="H16" s="10"/>
      <c r="I16" s="14">
        <f t="shared" si="0"/>
        <v>1.1164144353899883</v>
      </c>
      <c r="J16" s="15"/>
      <c r="K16" s="12">
        <v>277</v>
      </c>
    </row>
    <row r="17" spans="2:11" s="7" customFormat="1" ht="21.75" customHeight="1" x14ac:dyDescent="0.5">
      <c r="B17" s="9" t="s">
        <v>10</v>
      </c>
      <c r="C17" s="12">
        <v>967</v>
      </c>
      <c r="D17" s="10"/>
      <c r="E17" s="12">
        <v>485</v>
      </c>
      <c r="F17" s="10"/>
      <c r="G17" s="12">
        <v>71</v>
      </c>
      <c r="H17" s="10"/>
      <c r="I17" s="14">
        <f t="shared" si="0"/>
        <v>0.46724470134874757</v>
      </c>
      <c r="J17" s="15"/>
      <c r="K17" s="12">
        <v>761</v>
      </c>
    </row>
    <row r="18" spans="2:11" s="7" customFormat="1" ht="21.75" customHeight="1" x14ac:dyDescent="0.5">
      <c r="B18" s="9" t="s">
        <v>11</v>
      </c>
      <c r="C18" s="12">
        <v>582</v>
      </c>
      <c r="D18" s="10"/>
      <c r="E18" s="12">
        <v>967</v>
      </c>
      <c r="F18" s="10"/>
      <c r="G18" s="12">
        <v>16</v>
      </c>
      <c r="H18" s="10"/>
      <c r="I18" s="14">
        <f t="shared" si="0"/>
        <v>1.6170568561872909</v>
      </c>
      <c r="J18" s="15"/>
      <c r="K18" s="12">
        <v>17</v>
      </c>
    </row>
    <row r="19" spans="2:11" s="7" customFormat="1" ht="21.75" customHeight="1" x14ac:dyDescent="0.5">
      <c r="B19" s="9" t="s">
        <v>12</v>
      </c>
      <c r="C19" s="12">
        <v>1139</v>
      </c>
      <c r="D19" s="10"/>
      <c r="E19" s="12">
        <v>653</v>
      </c>
      <c r="F19" s="10"/>
      <c r="G19" s="12">
        <v>538</v>
      </c>
      <c r="H19" s="10"/>
      <c r="I19" s="14">
        <f t="shared" si="0"/>
        <v>0.38938580799045913</v>
      </c>
      <c r="J19" s="15"/>
      <c r="K19" s="12">
        <v>698</v>
      </c>
    </row>
    <row r="20" spans="2:11" s="7" customFormat="1" ht="21.75" customHeight="1" x14ac:dyDescent="0.5">
      <c r="B20" s="9" t="s">
        <v>13</v>
      </c>
      <c r="C20" s="12">
        <v>429</v>
      </c>
      <c r="D20" s="10"/>
      <c r="E20" s="12">
        <v>251</v>
      </c>
      <c r="F20" s="10"/>
      <c r="G20" s="12">
        <v>837</v>
      </c>
      <c r="H20" s="10"/>
      <c r="I20" s="14">
        <f t="shared" si="0"/>
        <v>0.19826224328593997</v>
      </c>
      <c r="J20" s="15"/>
      <c r="K20" s="12">
        <v>267</v>
      </c>
    </row>
    <row r="21" spans="2:11" s="7" customFormat="1" ht="21.75" customHeight="1" x14ac:dyDescent="0.5">
      <c r="B21" s="9" t="s">
        <v>14</v>
      </c>
      <c r="C21" s="12">
        <v>1737</v>
      </c>
      <c r="D21" s="10"/>
      <c r="E21" s="12">
        <v>1598</v>
      </c>
      <c r="F21" s="10"/>
      <c r="G21" s="12">
        <v>0</v>
      </c>
      <c r="H21" s="10"/>
      <c r="I21" s="14">
        <f t="shared" si="0"/>
        <v>0.91997697179044324</v>
      </c>
      <c r="J21" s="15"/>
      <c r="K21" s="12">
        <v>522</v>
      </c>
    </row>
    <row r="22" spans="2:11" s="7" customFormat="1" ht="21.75" customHeight="1" x14ac:dyDescent="0.5">
      <c r="B22" s="9" t="s">
        <v>15</v>
      </c>
      <c r="C22" s="12">
        <v>941</v>
      </c>
      <c r="D22" s="10"/>
      <c r="E22" s="12">
        <v>1021</v>
      </c>
      <c r="F22" s="10"/>
      <c r="G22" s="12">
        <v>1</v>
      </c>
      <c r="H22" s="10"/>
      <c r="I22" s="13">
        <f t="shared" si="0"/>
        <v>1.0838641188959661</v>
      </c>
      <c r="J22" s="11"/>
      <c r="K22" s="12">
        <v>279</v>
      </c>
    </row>
    <row r="23" spans="2:11" s="7" customFormat="1" ht="21.75" customHeight="1" x14ac:dyDescent="0.5">
      <c r="B23" s="9" t="s">
        <v>16</v>
      </c>
      <c r="C23" s="12">
        <v>1145</v>
      </c>
      <c r="D23" s="10"/>
      <c r="E23" s="12">
        <v>240</v>
      </c>
      <c r="F23" s="10"/>
      <c r="G23" s="12">
        <v>304</v>
      </c>
      <c r="H23" s="10"/>
      <c r="I23" s="13">
        <f t="shared" si="0"/>
        <v>0.16563146997929606</v>
      </c>
      <c r="J23" s="11"/>
      <c r="K23" s="12">
        <v>889</v>
      </c>
    </row>
    <row r="24" spans="2:11" s="7" customFormat="1" ht="21.75" customHeight="1" x14ac:dyDescent="0.5">
      <c r="B24" s="26" t="s">
        <v>33</v>
      </c>
      <c r="C24" s="24">
        <f>SUM(C15:C23)</f>
        <v>8473</v>
      </c>
      <c r="D24" s="10"/>
      <c r="E24" s="24">
        <f>SUM(E15:E23)</f>
        <v>6412</v>
      </c>
      <c r="F24" s="10"/>
      <c r="G24" s="24">
        <f>SUM(G15:G23)</f>
        <v>2816</v>
      </c>
      <c r="H24" s="10"/>
      <c r="I24" s="25">
        <f t="shared" si="0"/>
        <v>0.56798653556559486</v>
      </c>
      <c r="J24" s="11"/>
      <c r="K24" s="24">
        <f>SUM(K15:K23)</f>
        <v>4569</v>
      </c>
    </row>
    <row r="25" spans="2:11" s="7" customFormat="1" ht="21.75" customHeight="1" x14ac:dyDescent="0.5">
      <c r="B25" s="8" t="s">
        <v>17</v>
      </c>
      <c r="C25" s="16">
        <v>2008</v>
      </c>
      <c r="D25" s="10"/>
      <c r="E25" s="16">
        <v>1716</v>
      </c>
      <c r="F25" s="10"/>
      <c r="G25" s="16">
        <v>591</v>
      </c>
      <c r="H25" s="10"/>
      <c r="I25" s="18">
        <f t="shared" si="0"/>
        <v>0.66025394382454794</v>
      </c>
      <c r="J25" s="11"/>
      <c r="K25" s="16">
        <v>702</v>
      </c>
    </row>
    <row r="26" spans="2:11" s="7" customFormat="1" ht="21.75" customHeight="1" x14ac:dyDescent="0.5">
      <c r="B26" s="9" t="s">
        <v>18</v>
      </c>
      <c r="C26" s="12">
        <v>299</v>
      </c>
      <c r="D26" s="10"/>
      <c r="E26" s="12">
        <v>395</v>
      </c>
      <c r="F26" s="10"/>
      <c r="G26" s="12">
        <v>9</v>
      </c>
      <c r="H26" s="10"/>
      <c r="I26" s="13">
        <f t="shared" si="0"/>
        <v>1.2824675324675325</v>
      </c>
      <c r="J26" s="11"/>
      <c r="K26" s="12">
        <v>19</v>
      </c>
    </row>
    <row r="27" spans="2:11" s="7" customFormat="1" ht="21.75" customHeight="1" x14ac:dyDescent="0.5">
      <c r="B27" s="9" t="s">
        <v>19</v>
      </c>
      <c r="C27" s="12">
        <v>972</v>
      </c>
      <c r="D27" s="10"/>
      <c r="E27" s="12">
        <v>352</v>
      </c>
      <c r="F27" s="10"/>
      <c r="G27" s="12">
        <v>95</v>
      </c>
      <c r="H27" s="10"/>
      <c r="I27" s="13">
        <f t="shared" si="0"/>
        <v>0.32989690721649484</v>
      </c>
      <c r="J27" s="11"/>
      <c r="K27" s="12">
        <v>546</v>
      </c>
    </row>
    <row r="28" spans="2:11" s="7" customFormat="1" ht="21.75" customHeight="1" x14ac:dyDescent="0.5">
      <c r="B28" s="9" t="s">
        <v>20</v>
      </c>
      <c r="C28" s="12">
        <v>386</v>
      </c>
      <c r="D28" s="10"/>
      <c r="E28" s="12">
        <v>570</v>
      </c>
      <c r="F28" s="10"/>
      <c r="G28" s="12">
        <v>91</v>
      </c>
      <c r="H28" s="10"/>
      <c r="I28" s="13">
        <f t="shared" si="0"/>
        <v>1.1949685534591195</v>
      </c>
      <c r="J28" s="11"/>
      <c r="K28" s="12">
        <v>154</v>
      </c>
    </row>
    <row r="29" spans="2:11" s="7" customFormat="1" ht="21.75" customHeight="1" x14ac:dyDescent="0.5">
      <c r="B29" s="9" t="s">
        <v>21</v>
      </c>
      <c r="C29" s="12">
        <v>491</v>
      </c>
      <c r="D29" s="10"/>
      <c r="E29" s="12">
        <v>353</v>
      </c>
      <c r="F29" s="10"/>
      <c r="G29" s="12">
        <v>158</v>
      </c>
      <c r="H29" s="10"/>
      <c r="I29" s="13">
        <f t="shared" si="0"/>
        <v>0.54391371340523886</v>
      </c>
      <c r="J29" s="11"/>
      <c r="K29" s="12">
        <v>193</v>
      </c>
    </row>
    <row r="30" spans="2:11" s="7" customFormat="1" ht="21.75" customHeight="1" x14ac:dyDescent="0.5">
      <c r="B30" s="9" t="s">
        <v>22</v>
      </c>
      <c r="C30" s="12">
        <v>277</v>
      </c>
      <c r="D30" s="10"/>
      <c r="E30" s="12">
        <v>537</v>
      </c>
      <c r="F30" s="10"/>
      <c r="G30" s="12">
        <v>237</v>
      </c>
      <c r="H30" s="10"/>
      <c r="I30" s="13">
        <f t="shared" si="0"/>
        <v>1.0447470817120623</v>
      </c>
      <c r="J30" s="11"/>
      <c r="K30" s="12">
        <v>202</v>
      </c>
    </row>
    <row r="31" spans="2:11" s="7" customFormat="1" ht="21.75" customHeight="1" x14ac:dyDescent="0.5">
      <c r="B31" s="9" t="s">
        <v>23</v>
      </c>
      <c r="C31" s="12">
        <v>320</v>
      </c>
      <c r="D31" s="10"/>
      <c r="E31" s="12">
        <v>356</v>
      </c>
      <c r="F31" s="10"/>
      <c r="G31" s="12">
        <v>4</v>
      </c>
      <c r="H31" s="10"/>
      <c r="I31" s="13">
        <f t="shared" si="0"/>
        <v>1.0987654320987654</v>
      </c>
      <c r="J31" s="11"/>
      <c r="K31" s="12">
        <v>94</v>
      </c>
    </row>
    <row r="32" spans="2:11" s="7" customFormat="1" ht="21.75" customHeight="1" x14ac:dyDescent="0.5">
      <c r="B32" s="9" t="s">
        <v>24</v>
      </c>
      <c r="C32" s="12">
        <v>1332</v>
      </c>
      <c r="D32" s="10"/>
      <c r="E32" s="12">
        <v>1350</v>
      </c>
      <c r="F32" s="10"/>
      <c r="G32" s="12">
        <v>68</v>
      </c>
      <c r="H32" s="10"/>
      <c r="I32" s="13">
        <f t="shared" si="0"/>
        <v>0.9642857142857143</v>
      </c>
      <c r="J32" s="11"/>
      <c r="K32" s="12">
        <v>242</v>
      </c>
    </row>
    <row r="33" spans="2:11" s="7" customFormat="1" ht="21.75" customHeight="1" x14ac:dyDescent="0.5">
      <c r="B33" s="9" t="s">
        <v>25</v>
      </c>
      <c r="C33" s="12">
        <v>601</v>
      </c>
      <c r="D33" s="10"/>
      <c r="E33" s="12">
        <v>385</v>
      </c>
      <c r="F33" s="10"/>
      <c r="G33" s="12">
        <v>38</v>
      </c>
      <c r="H33" s="10"/>
      <c r="I33" s="13">
        <f t="shared" si="0"/>
        <v>0.60250391236306733</v>
      </c>
      <c r="J33" s="11"/>
      <c r="K33" s="12">
        <v>318</v>
      </c>
    </row>
    <row r="34" spans="2:11" s="7" customFormat="1" ht="21.75" customHeight="1" x14ac:dyDescent="0.5">
      <c r="B34" s="26" t="s">
        <v>34</v>
      </c>
      <c r="C34" s="22">
        <f>SUM(C25:C33)</f>
        <v>6686</v>
      </c>
      <c r="D34" s="10"/>
      <c r="E34" s="22">
        <f>SUM(E25:E33)</f>
        <v>6014</v>
      </c>
      <c r="F34" s="10"/>
      <c r="G34" s="24">
        <f>SUM(G25:G33)</f>
        <v>1291</v>
      </c>
      <c r="H34" s="10"/>
      <c r="I34" s="23">
        <f t="shared" si="0"/>
        <v>0.7539175128494422</v>
      </c>
      <c r="J34" s="11"/>
      <c r="K34" s="22">
        <f>SUM(K25:K33)</f>
        <v>2470</v>
      </c>
    </row>
    <row r="35" spans="2:11" s="7" customFormat="1" ht="21.75" customHeight="1" x14ac:dyDescent="0.5">
      <c r="B35" s="8" t="s">
        <v>26</v>
      </c>
      <c r="C35" s="12">
        <v>196</v>
      </c>
      <c r="D35" s="10"/>
      <c r="E35" s="12">
        <v>47</v>
      </c>
      <c r="F35" s="10"/>
      <c r="G35" s="16">
        <v>185</v>
      </c>
      <c r="H35" s="10"/>
      <c r="I35" s="13">
        <f t="shared" si="0"/>
        <v>0.12335958005249344</v>
      </c>
      <c r="J35" s="11"/>
      <c r="K35" s="12">
        <v>166</v>
      </c>
    </row>
    <row r="36" spans="2:11" s="7" customFormat="1" ht="21.75" customHeight="1" x14ac:dyDescent="0.5">
      <c r="B36" s="9" t="s">
        <v>27</v>
      </c>
      <c r="C36" s="12">
        <v>1259</v>
      </c>
      <c r="D36" s="10"/>
      <c r="E36" s="12">
        <v>92</v>
      </c>
      <c r="F36" s="10"/>
      <c r="G36" s="12">
        <v>1304</v>
      </c>
      <c r="H36" s="10"/>
      <c r="I36" s="13">
        <f t="shared" si="0"/>
        <v>3.5895435037065937E-2</v>
      </c>
      <c r="J36" s="11"/>
      <c r="K36" s="12">
        <v>660</v>
      </c>
    </row>
    <row r="37" spans="2:11" s="7" customFormat="1" ht="21.75" customHeight="1" x14ac:dyDescent="0.5">
      <c r="B37" s="9" t="s">
        <v>28</v>
      </c>
      <c r="C37" s="12">
        <v>1287</v>
      </c>
      <c r="D37" s="10"/>
      <c r="E37" s="12">
        <v>606</v>
      </c>
      <c r="F37" s="10"/>
      <c r="G37" s="12">
        <v>394</v>
      </c>
      <c r="H37" s="10"/>
      <c r="I37" s="13">
        <f t="shared" si="0"/>
        <v>0.36049970255800118</v>
      </c>
      <c r="J37" s="11"/>
      <c r="K37" s="12">
        <v>680</v>
      </c>
    </row>
    <row r="38" spans="2:11" s="7" customFormat="1" ht="21.75" customHeight="1" x14ac:dyDescent="0.5">
      <c r="B38" s="9" t="s">
        <v>29</v>
      </c>
      <c r="C38" s="12">
        <v>1029</v>
      </c>
      <c r="D38" s="10"/>
      <c r="E38" s="12">
        <v>645</v>
      </c>
      <c r="F38" s="10"/>
      <c r="G38" s="12">
        <v>146</v>
      </c>
      <c r="H38" s="10"/>
      <c r="I38" s="13">
        <f t="shared" si="0"/>
        <v>0.54893617021276597</v>
      </c>
      <c r="J38" s="11"/>
      <c r="K38" s="12">
        <v>569</v>
      </c>
    </row>
    <row r="39" spans="2:11" s="7" customFormat="1" ht="21.75" customHeight="1" x14ac:dyDescent="0.5">
      <c r="B39" s="9" t="s">
        <v>30</v>
      </c>
      <c r="C39" s="12">
        <v>7993</v>
      </c>
      <c r="D39" s="10"/>
      <c r="E39" s="12">
        <v>1928</v>
      </c>
      <c r="F39" s="10"/>
      <c r="G39" s="12">
        <v>2593</v>
      </c>
      <c r="H39" s="10"/>
      <c r="I39" s="13">
        <f t="shared" si="0"/>
        <v>0.18212733799357642</v>
      </c>
      <c r="J39" s="11"/>
      <c r="K39" s="12">
        <v>6396</v>
      </c>
    </row>
    <row r="40" spans="2:11" s="7" customFormat="1" ht="21.75" customHeight="1" x14ac:dyDescent="0.5">
      <c r="B40" s="9" t="s">
        <v>31</v>
      </c>
      <c r="C40" s="12">
        <v>1785</v>
      </c>
      <c r="D40" s="10"/>
      <c r="E40" s="12">
        <v>397</v>
      </c>
      <c r="F40" s="10"/>
      <c r="G40" s="12">
        <v>1373</v>
      </c>
      <c r="H40" s="10"/>
      <c r="I40" s="13">
        <f t="shared" si="0"/>
        <v>0.12571247625079163</v>
      </c>
      <c r="J40" s="11"/>
      <c r="K40" s="12">
        <v>1503</v>
      </c>
    </row>
    <row r="41" spans="2:11" s="7" customFormat="1" ht="21.75" customHeight="1" x14ac:dyDescent="0.5">
      <c r="B41" s="26" t="s">
        <v>35</v>
      </c>
      <c r="C41" s="22">
        <f>SUM(C35:C40)</f>
        <v>13549</v>
      </c>
      <c r="D41" s="10"/>
      <c r="E41" s="22">
        <f t="shared" ref="E41:G41" si="1">SUM(E35:E40)</f>
        <v>3715</v>
      </c>
      <c r="F41" s="10">
        <f t="shared" si="1"/>
        <v>0</v>
      </c>
      <c r="G41" s="22">
        <f t="shared" si="1"/>
        <v>5995</v>
      </c>
      <c r="H41" s="10"/>
      <c r="I41" s="23">
        <f t="shared" si="0"/>
        <v>0.19008391322144905</v>
      </c>
      <c r="J41" s="11"/>
      <c r="K41" s="22">
        <f>SUM(K35:K40)</f>
        <v>9974</v>
      </c>
    </row>
    <row r="42" spans="2:11" ht="18" customHeight="1" thickBot="1" x14ac:dyDescent="0.4"/>
    <row r="43" spans="2:11" s="21" customFormat="1" ht="48.75" customHeight="1" thickBot="1" x14ac:dyDescent="0.3">
      <c r="B43" s="27" t="s">
        <v>37</v>
      </c>
      <c r="C43" s="28">
        <f>C41+C34+C24+C14</f>
        <v>35180</v>
      </c>
      <c r="D43" s="19"/>
      <c r="E43" s="29">
        <f>E41+E34+E24+E14</f>
        <v>20851</v>
      </c>
      <c r="F43" s="19"/>
      <c r="G43" s="29">
        <f>G41+G34+G24+G14</f>
        <v>10572</v>
      </c>
      <c r="H43" s="19"/>
      <c r="I43" s="30">
        <f t="shared" si="0"/>
        <v>0.45573963979716736</v>
      </c>
      <c r="J43" s="20"/>
      <c r="K43" s="29">
        <f>K41+K34+K24+K14</f>
        <v>19130</v>
      </c>
    </row>
  </sheetData>
  <mergeCells count="1">
    <mergeCell ref="B2:K3"/>
  </mergeCells>
  <hyperlinks>
    <hyperlink ref="B25" r:id="rId1" display="http://10.82.0.19/liste/liste_anomalie_non_traite.php?id-age=471&amp;etat=0"/>
    <hyperlink ref="B26" r:id="rId2" display="http://10.82.0.19/liste/liste_anomalie_non_traite.php?id-age=472&amp;etat=0"/>
    <hyperlink ref="B27" r:id="rId3" display="http://10.82.0.19/liste/liste_anomalie_non_traite.php?id-age=473&amp;etat=0"/>
    <hyperlink ref="B28" r:id="rId4" display="http://10.82.0.19/liste/liste_anomalie_non_traite.php?id-age=474&amp;etat=0"/>
    <hyperlink ref="B29" r:id="rId5" display="http://10.82.0.19/liste/liste_anomalie_non_traite.php?id-age=475&amp;etat=0"/>
    <hyperlink ref="B30" r:id="rId6" display="http://10.82.0.19/liste/liste_anomalie_non_traite.php?id-age=476&amp;etat=0"/>
    <hyperlink ref="B35" r:id="rId7" display="http://10.82.0.19/liste/liste_anomalie_non_traite.php?id-age=471&amp;etat=0"/>
    <hyperlink ref="B36" r:id="rId8" display="http://10.82.0.19/liste/liste_anomalie_non_traite.php?id-age=472&amp;etat=0"/>
    <hyperlink ref="B37" r:id="rId9" display="http://10.82.0.19/liste/liste_anomalie_non_traite.php?id-age=473&amp;etat=0"/>
    <hyperlink ref="B38" r:id="rId10" display="http://10.82.0.19/liste/liste_anomalie_non_traite.php?id-age=474&amp;etat=0"/>
    <hyperlink ref="B39" r:id="rId11" display="http://10.82.0.19/liste/liste_anomalie_non_traite.php?id-age=475&amp;etat=0"/>
    <hyperlink ref="B40" r:id="rId12" display="http://10.82.0.19/liste/liste_anomalie_non_traite.php?id-age=476&amp;etat=0"/>
  </hyperlinks>
  <pageMargins left="0.26" right="0.17" top="0.69" bottom="0.74803149606299213" header="0.31496062992125984" footer="0.31496062992125984"/>
  <pageSetup paperSize="9" scale="60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2017-04-30T12:21:13Z</dcterms:modified>
</cp:coreProperties>
</file>