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7350" tabRatio="899"/>
  </bookViews>
  <sheets>
    <sheet name="1-Gaz-Consommation" sheetId="1" r:id="rId1"/>
    <sheet name="2-Gaz-abonnés" sheetId="8" r:id="rId2"/>
    <sheet name="1-Elec-cons-niveau-tension" sheetId="7" r:id="rId3"/>
    <sheet name="2-Elec-abonnés-niveau-tension" sheetId="11" r:id="rId4"/>
    <sheet name="7-Elec-cons-HTB(HT)" sheetId="14" r:id="rId5"/>
    <sheet name="8-Elec-abonnés-HTB(HT)" sheetId="15" r:id="rId6"/>
    <sheet name="9-Elec-abonnés-HP" sheetId="16" r:id="rId7"/>
    <sheet name="10-Elec-cons-HP" sheetId="17" r:id="rId8"/>
  </sheets>
  <calcPr calcId="145621"/>
  <fileRecoveryPr repairLoad="1"/>
</workbook>
</file>

<file path=xl/calcChain.xml><?xml version="1.0" encoding="utf-8"?>
<calcChain xmlns="http://schemas.openxmlformats.org/spreadsheetml/2006/main">
  <c r="O21" i="17" l="1"/>
  <c r="O20" i="17"/>
  <c r="O19" i="17"/>
  <c r="O18" i="17"/>
  <c r="O17" i="17"/>
  <c r="O16" i="17"/>
  <c r="O15" i="17"/>
  <c r="O14" i="17"/>
  <c r="O13" i="17"/>
  <c r="O12" i="17"/>
  <c r="O11" i="17"/>
  <c r="C21" i="16"/>
  <c r="C20" i="16"/>
  <c r="C19" i="16"/>
  <c r="C18" i="16"/>
  <c r="C17" i="16"/>
  <c r="C16" i="16"/>
  <c r="C15" i="16"/>
  <c r="C14" i="16"/>
  <c r="C13" i="16"/>
  <c r="C12" i="16"/>
  <c r="C11" i="16"/>
  <c r="C22" i="16" s="1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C12" i="15"/>
  <c r="C13" i="15"/>
  <c r="C14" i="15"/>
  <c r="C15" i="15"/>
  <c r="C16" i="15"/>
  <c r="C17" i="15"/>
  <c r="C18" i="15"/>
  <c r="C19" i="15"/>
  <c r="C20" i="15"/>
  <c r="C21" i="15"/>
  <c r="C11" i="15"/>
  <c r="C22" i="15" s="1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O12" i="14"/>
  <c r="O13" i="14"/>
  <c r="O14" i="14"/>
  <c r="O15" i="14"/>
  <c r="O16" i="14"/>
  <c r="O17" i="14"/>
  <c r="O18" i="14"/>
  <c r="O19" i="14"/>
  <c r="O20" i="14"/>
  <c r="O21" i="14"/>
  <c r="O11" i="14"/>
  <c r="O22" i="14" s="1"/>
  <c r="D22" i="14"/>
  <c r="E22" i="14"/>
  <c r="F22" i="14"/>
  <c r="G22" i="14"/>
  <c r="H22" i="14"/>
  <c r="I22" i="14"/>
  <c r="J22" i="14"/>
  <c r="K22" i="14"/>
  <c r="L22" i="14"/>
  <c r="M22" i="14"/>
  <c r="N22" i="14"/>
  <c r="C22" i="14"/>
  <c r="O22" i="17" l="1"/>
  <c r="D23" i="11"/>
  <c r="D25" i="11"/>
  <c r="D24" i="11"/>
  <c r="D24" i="8"/>
  <c r="D26" i="8"/>
  <c r="D25" i="8"/>
  <c r="E24" i="11" l="1"/>
  <c r="E23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P24" i="11"/>
  <c r="O24" i="11"/>
  <c r="N24" i="11"/>
  <c r="M24" i="11"/>
  <c r="L24" i="11"/>
  <c r="K24" i="11"/>
  <c r="J24" i="11"/>
  <c r="I24" i="11"/>
  <c r="H24" i="11"/>
  <c r="G24" i="11"/>
  <c r="F24" i="11"/>
  <c r="P23" i="11"/>
  <c r="O23" i="11"/>
  <c r="N23" i="11"/>
  <c r="M23" i="11"/>
  <c r="L23" i="11"/>
  <c r="K23" i="11"/>
  <c r="J23" i="11"/>
  <c r="I23" i="11"/>
  <c r="H23" i="11"/>
  <c r="G23" i="11"/>
  <c r="F23" i="11"/>
  <c r="P26" i="8"/>
  <c r="O26" i="8"/>
  <c r="N26" i="8"/>
  <c r="M26" i="8"/>
  <c r="L26" i="8"/>
  <c r="K26" i="8"/>
  <c r="J26" i="8"/>
  <c r="I26" i="8"/>
  <c r="H26" i="8"/>
  <c r="G26" i="8"/>
  <c r="F26" i="8"/>
  <c r="E26" i="8"/>
  <c r="P25" i="8"/>
  <c r="O25" i="8"/>
  <c r="N25" i="8"/>
  <c r="M25" i="8"/>
  <c r="L25" i="8"/>
  <c r="K25" i="8"/>
  <c r="J25" i="8"/>
  <c r="I25" i="8"/>
  <c r="H25" i="8"/>
  <c r="G25" i="8"/>
  <c r="F25" i="8"/>
  <c r="E25" i="8"/>
  <c r="P24" i="8"/>
  <c r="O24" i="8"/>
  <c r="N24" i="8"/>
  <c r="M24" i="8"/>
  <c r="L24" i="8"/>
  <c r="K24" i="8"/>
  <c r="J24" i="8"/>
  <c r="I24" i="8"/>
  <c r="H24" i="8"/>
  <c r="G24" i="8"/>
  <c r="F24" i="8"/>
  <c r="E24" i="8"/>
  <c r="C23" i="1"/>
  <c r="N25" i="1"/>
  <c r="M25" i="1"/>
  <c r="L25" i="1"/>
  <c r="K25" i="1"/>
  <c r="J25" i="1"/>
  <c r="I25" i="1"/>
  <c r="H25" i="1"/>
  <c r="G25" i="1"/>
  <c r="F25" i="1"/>
  <c r="E25" i="1"/>
  <c r="D25" i="1"/>
  <c r="C25" i="1"/>
  <c r="N24" i="1"/>
  <c r="M24" i="1"/>
  <c r="L24" i="1"/>
  <c r="K24" i="1"/>
  <c r="J24" i="1"/>
  <c r="I24" i="1"/>
  <c r="H24" i="1"/>
  <c r="G24" i="1"/>
  <c r="F24" i="1"/>
  <c r="E24" i="1"/>
  <c r="D24" i="1"/>
  <c r="C24" i="1"/>
  <c r="N23" i="1"/>
  <c r="M23" i="1"/>
  <c r="L23" i="1"/>
  <c r="K23" i="1"/>
  <c r="J23" i="1"/>
  <c r="I23" i="1"/>
  <c r="H23" i="1"/>
  <c r="G23" i="1"/>
  <c r="F23" i="1"/>
  <c r="E23" i="1"/>
  <c r="D23" i="1"/>
  <c r="O22" i="1" l="1"/>
  <c r="O21" i="1"/>
  <c r="O20" i="1"/>
  <c r="O19" i="1"/>
  <c r="O18" i="1"/>
  <c r="O17" i="1"/>
  <c r="O16" i="1"/>
  <c r="O15" i="1"/>
  <c r="O14" i="1"/>
  <c r="O13" i="1"/>
  <c r="O12" i="1"/>
  <c r="O11" i="1"/>
  <c r="C21" i="8"/>
  <c r="C16" i="8"/>
  <c r="C12" i="8"/>
  <c r="Q26" i="8"/>
  <c r="C26" i="8" s="1"/>
  <c r="Q25" i="8"/>
  <c r="C25" i="8" s="1"/>
  <c r="Q24" i="8"/>
  <c r="C24" i="8" s="1"/>
  <c r="Q23" i="8"/>
  <c r="C23" i="8" s="1"/>
  <c r="Q22" i="8"/>
  <c r="C22" i="8" s="1"/>
  <c r="Q21" i="8"/>
  <c r="Q20" i="8"/>
  <c r="C20" i="8" s="1"/>
  <c r="Q19" i="8"/>
  <c r="C19" i="8" s="1"/>
  <c r="Q18" i="8"/>
  <c r="C18" i="8" s="1"/>
  <c r="Q17" i="8"/>
  <c r="C17" i="8" s="1"/>
  <c r="Q16" i="8"/>
  <c r="Q15" i="8"/>
  <c r="C15" i="8" s="1"/>
  <c r="Q14" i="8"/>
  <c r="C14" i="8" s="1"/>
  <c r="Q13" i="8"/>
  <c r="C13" i="8" s="1"/>
  <c r="Q12" i="8"/>
  <c r="O25" i="1" l="1"/>
  <c r="O24" i="1"/>
  <c r="O23" i="1"/>
  <c r="C22" i="11"/>
  <c r="C18" i="11"/>
  <c r="Q25" i="11"/>
  <c r="Q24" i="11"/>
  <c r="C24" i="11" s="1"/>
  <c r="Q23" i="11"/>
  <c r="C23" i="11" s="1"/>
  <c r="Q22" i="11"/>
  <c r="Q21" i="11"/>
  <c r="C21" i="11" s="1"/>
  <c r="Q20" i="11"/>
  <c r="C20" i="11" s="1"/>
  <c r="Q19" i="11"/>
  <c r="C19" i="11" s="1"/>
  <c r="Q18" i="11"/>
  <c r="Q17" i="11"/>
  <c r="C17" i="11" s="1"/>
  <c r="Q16" i="11"/>
  <c r="Q15" i="11"/>
  <c r="C15" i="11" s="1"/>
  <c r="Q14" i="11"/>
  <c r="C14" i="11" s="1"/>
  <c r="Q13" i="11"/>
  <c r="C13" i="11" s="1"/>
  <c r="Q12" i="11"/>
  <c r="C12" i="11" s="1"/>
  <c r="Q11" i="11"/>
  <c r="C11" i="11" s="1"/>
  <c r="O21" i="7" l="1"/>
  <c r="O22" i="7"/>
  <c r="O20" i="7"/>
  <c r="O19" i="7"/>
  <c r="O18" i="7"/>
  <c r="O17" i="7"/>
  <c r="O16" i="7"/>
  <c r="O15" i="7"/>
  <c r="O14" i="7"/>
  <c r="O13" i="7"/>
  <c r="O12" i="7"/>
  <c r="O11" i="7"/>
  <c r="D23" i="7"/>
  <c r="E23" i="7"/>
  <c r="F23" i="7"/>
  <c r="G23" i="7"/>
  <c r="H23" i="7"/>
  <c r="I23" i="7"/>
  <c r="J23" i="7"/>
  <c r="K23" i="7"/>
  <c r="L23" i="7"/>
  <c r="M23" i="7"/>
  <c r="N23" i="7"/>
  <c r="D24" i="7"/>
  <c r="E24" i="7"/>
  <c r="F24" i="7"/>
  <c r="G24" i="7"/>
  <c r="H24" i="7"/>
  <c r="I24" i="7"/>
  <c r="J24" i="7"/>
  <c r="K24" i="7"/>
  <c r="L24" i="7"/>
  <c r="M24" i="7"/>
  <c r="N24" i="7"/>
  <c r="D25" i="7"/>
  <c r="E25" i="7"/>
  <c r="F25" i="7"/>
  <c r="G25" i="7"/>
  <c r="H25" i="7"/>
  <c r="I25" i="7"/>
  <c r="J25" i="7"/>
  <c r="K25" i="7"/>
  <c r="L25" i="7"/>
  <c r="M25" i="7"/>
  <c r="N25" i="7"/>
  <c r="C25" i="7"/>
  <c r="C24" i="7"/>
  <c r="C23" i="7"/>
  <c r="O24" i="7" l="1"/>
  <c r="O23" i="7"/>
  <c r="O25" i="7"/>
</calcChain>
</file>

<file path=xl/sharedStrings.xml><?xml version="1.0" encoding="utf-8"?>
<sst xmlns="http://schemas.openxmlformats.org/spreadsheetml/2006/main" count="330" uniqueCount="69">
  <si>
    <t>Consommation en MTh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</si>
  <si>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</si>
  <si>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</si>
  <si>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</si>
  <si>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</si>
  <si>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</si>
  <si>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</si>
  <si>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</si>
  <si>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</si>
  <si>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</si>
  <si>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</si>
  <si>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</si>
  <si>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</si>
  <si>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Intitulé de la DD</t>
  </si>
  <si>
    <t>Nbr d'abonnés au 31/12</t>
  </si>
  <si>
    <t>MP</t>
  </si>
  <si>
    <t>BP</t>
  </si>
  <si>
    <t>HP</t>
  </si>
  <si>
    <t>Niveau</t>
  </si>
  <si>
    <t>Total</t>
  </si>
  <si>
    <t>Apport client</t>
  </si>
  <si>
    <t>B</t>
  </si>
  <si>
    <t>Eau &amp; Energie</t>
  </si>
  <si>
    <t>C</t>
  </si>
  <si>
    <t>Hydrocarbures</t>
  </si>
  <si>
    <t>E</t>
  </si>
  <si>
    <t>F</t>
  </si>
  <si>
    <t>ISMME</t>
  </si>
  <si>
    <t>G</t>
  </si>
  <si>
    <t>Matériaux de Construction</t>
  </si>
  <si>
    <t>J</t>
  </si>
  <si>
    <t>Industries Agroalimentaires</t>
  </si>
  <si>
    <t>K</t>
  </si>
  <si>
    <t>Industries Textiles</t>
  </si>
  <si>
    <t>M</t>
  </si>
  <si>
    <t>Bois, Papier, Liège</t>
  </si>
  <si>
    <t>Q</t>
  </si>
  <si>
    <t>X</t>
  </si>
  <si>
    <t>Transport</t>
  </si>
  <si>
    <t>Z</t>
  </si>
  <si>
    <t>Chimie, Caoutchouc, Plastique</t>
  </si>
  <si>
    <t>Code Activité</t>
  </si>
  <si>
    <t>Libelle</t>
  </si>
  <si>
    <t>Consommation en GWh</t>
  </si>
  <si>
    <t>Secteur d'activité Economique</t>
  </si>
  <si>
    <t>Mines &amp; Carrières</t>
  </si>
  <si>
    <t>Hôtels /Restaurants/ Cafés</t>
  </si>
  <si>
    <t>Nombre d'abonnés</t>
  </si>
  <si>
    <t>Nbr d'abonnés 
au 31/12</t>
  </si>
  <si>
    <t>Apport client 
2016</t>
  </si>
  <si>
    <t>BT</t>
  </si>
  <si>
    <t>1. Consommation mensuelle en électricité par niveau de tension</t>
  </si>
  <si>
    <t>2. Nombre d’abonnés en électricité par niveau de tension</t>
  </si>
  <si>
    <t>Nombre d’abonnés</t>
  </si>
  <si>
    <t>7. Données de consommation électricité HTB (HT)</t>
  </si>
  <si>
    <t>8. Données nombre de clients électricité HTB (HT)</t>
  </si>
  <si>
    <t xml:space="preserve">Année : </t>
  </si>
  <si>
    <t>2. Données Nbr abonnés</t>
  </si>
  <si>
    <t>1. Données de consommation gaz</t>
  </si>
  <si>
    <t>SDA</t>
  </si>
  <si>
    <t>Année : 2016</t>
  </si>
  <si>
    <t>BELOUIZDAD</t>
  </si>
  <si>
    <t>BOLOGHINE</t>
  </si>
  <si>
    <t>EL HARRACH</t>
  </si>
  <si>
    <t>GUE CONSTANTINE</t>
  </si>
  <si>
    <t>MT</t>
  </si>
  <si>
    <t>HT</t>
  </si>
  <si>
    <t>9. Données nombre de clients électricité HP (HP)</t>
  </si>
  <si>
    <t>10, Données de consommation électricité HP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</si>
</sst>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匠牥晩††††††††††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8" fillId="0" borderId="0"/>
  </cellStyleXfs>
  <cellXfs count="68">
    <xf numFmtId="0" fontId="0" fillId="0" borderId="0" xfId="0"/>
    <xf numFmtId="0" fontId="1" fillId="4" borderId="14" xfId="1" applyFont="1" applyFill="1" applyBorder="1" applyAlignment="1">
      <alignment horizontal="center" vertical="center"/>
    </xf>
    <xf numFmtId="0" fontId="3" fillId="5" borderId="16" xfId="0" applyFont="1" applyFill="1" applyBorder="1"/>
    <xf numFmtId="0" fontId="1" fillId="5" borderId="17" xfId="0" applyFont="1" applyFill="1" applyBorder="1"/>
    <xf numFmtId="0" fontId="1" fillId="5" borderId="18" xfId="0" applyFont="1" applyFill="1" applyBorder="1"/>
    <xf numFmtId="0" fontId="0" fillId="0" borderId="0" xfId="0" applyBorder="1"/>
    <xf numFmtId="0" fontId="1" fillId="0" borderId="0" xfId="0" applyFont="1"/>
    <xf numFmtId="0" fontId="1" fillId="7" borderId="3" xfId="0" applyFont="1" applyFill="1" applyBorder="1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4" fillId="3" borderId="5" xfId="0" applyFont="1" applyFill="1" applyBorder="1"/>
    <xf numFmtId="0" fontId="0" fillId="9" borderId="19" xfId="0" applyFill="1" applyBorder="1" applyAlignment="1">
      <alignment horizontal="center" vertical="center"/>
    </xf>
    <xf numFmtId="0" fontId="6" fillId="8" borderId="1" xfId="0" applyFont="1" applyFill="1" applyBorder="1"/>
    <xf numFmtId="0" fontId="1" fillId="9" borderId="15" xfId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0" borderId="0" xfId="0"/>
    <xf numFmtId="0" fontId="1" fillId="0" borderId="0" xfId="0" applyFont="1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1" fillId="10" borderId="25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" fillId="10" borderId="25" xfId="0" applyFont="1" applyFill="1" applyBorder="1" applyAlignment="1">
      <alignment horizontal="center" wrapText="1"/>
    </xf>
    <xf numFmtId="0" fontId="1" fillId="10" borderId="2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5" borderId="20" xfId="1" applyFont="1" applyFill="1" applyBorder="1" applyAlignment="1">
      <alignment horizontal="center" vertical="center"/>
    </xf>
    <xf numFmtId="0" fontId="1" fillId="5" borderId="21" xfId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9" xfId="1" applyFont="1" applyFill="1" applyBorder="1" applyAlignment="1">
      <alignment horizontal="center" vertical="center" wrapText="1"/>
    </xf>
    <xf numFmtId="0" fontId="1" fillId="5" borderId="15" xfId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2" fontId="10" fillId="6" borderId="2" xfId="0" applyNumberFormat="1" applyFont="1" applyFill="1" applyBorder="1" applyAlignment="1">
      <alignment horizontal="center" vertical="center"/>
    </xf>
    <xf numFmtId="2" fontId="10" fillId="7" borderId="1" xfId="0" applyNumberFormat="1" applyFont="1" applyFill="1" applyBorder="1" applyAlignment="1">
      <alignment horizontal="center" vertical="center"/>
    </xf>
    <xf numFmtId="2" fontId="10" fillId="6" borderId="14" xfId="0" applyNumberFormat="1" applyFont="1" applyFill="1" applyBorder="1" applyAlignment="1">
      <alignment horizontal="center" vertical="center"/>
    </xf>
    <xf numFmtId="2" fontId="10" fillId="6" borderId="8" xfId="0" applyNumberFormat="1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4" borderId="14" xfId="1" applyFont="1" applyFill="1" applyBorder="1" applyAlignment="1">
      <alignment horizontal="center" vertical="center"/>
    </xf>
    <xf numFmtId="0" fontId="10" fillId="9" borderId="15" xfId="1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</cellXfs>
  <cellStyles count="9">
    <cellStyle name="Milliers 19" xfId="3"/>
    <cellStyle name="Milliers 7" xfId="7"/>
    <cellStyle name="Normal" xfId="0" builtinId="0"/>
    <cellStyle name="Normal 2" xfId="1"/>
    <cellStyle name="Normal 3" xfId="2"/>
    <cellStyle name="Normal 4" xfId="8"/>
    <cellStyle name="Normal 6" xfId="6"/>
    <cellStyle name="Pourcentage 10" xfId="4"/>
    <cellStyle name="Pourcentage 2" xfId="5"/>
  </cellStyles>
  <dxfs count="0"/>
  <tableStyles count="0" defaultTableStyle="TableStyleMedium2" defaultPivotStyle="PivotStyleLight16"/>
  <colors>
    <mruColors>
      <color rgb="FFFFEB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28"/>
  <sheetViews>
    <sheetView tabSelected="1" workbookViewId="0">
      <selection activeCell="C34" sqref="C34"/>
    </sheetView>
  </sheetViews>
  <sheetFormatPr baseColWidth="10" defaultRowHeight="15"/>
  <cols>
    <col min="1" max="1" width="20" customWidth="1"/>
    <col min="2" max="2" width="14.5703125" bestFit="1" customWidth="1"/>
    <col min="3" max="15" width="16.5703125" customWidth="1"/>
    <col min="16" max="17" width="10.140625" bestFit="1" customWidth="1"/>
  </cols>
  <sheetData>
    <row r="1" spans="1:15" ht="24" thickBot="1">
      <c r="A1" s="2"/>
      <c r="B1" s="3"/>
      <c r="C1" s="4"/>
    </row>
    <row r="2" spans="1:15" s="5" customFormat="1"/>
    <row r="3" spans="1:15" s="5" customFormat="1">
      <c r="A3" s="17" t="s">
        <v>60</v>
      </c>
    </row>
    <row r="4" spans="1:15" s="5" customFormat="1" ht="15.75" thickBot="1"/>
    <row r="5" spans="1:15" s="5" customFormat="1" ht="27" thickBot="1">
      <c r="A5" s="15" t="s">
        <v>59</v>
      </c>
    </row>
    <row r="6" spans="1:15" s="21" customFormat="1">
      <c r="G6" s="5"/>
    </row>
    <row r="7" spans="1:15" s="21" customFormat="1">
      <c r="A7" s="6" t="s">
        <v>58</v>
      </c>
    </row>
    <row r="8" spans="1:15" s="21" customFormat="1" ht="15.75" thickBot="1"/>
    <row r="9" spans="1:15" s="21" customFormat="1">
      <c r="A9" s="47" t="s">
        <v>13</v>
      </c>
      <c r="B9" s="49" t="s">
        <v>18</v>
      </c>
      <c r="C9" s="40" t="s">
        <v>0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</row>
    <row r="10" spans="1:15" s="21" customFormat="1" ht="24" customHeight="1" thickBot="1">
      <c r="A10" s="48"/>
      <c r="B10" s="50"/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6</v>
      </c>
      <c r="I10" s="64" t="s">
        <v>7</v>
      </c>
      <c r="J10" s="64" t="s">
        <v>8</v>
      </c>
      <c r="K10" s="64" t="s">
        <v>9</v>
      </c>
      <c r="L10" s="64" t="s">
        <v>10</v>
      </c>
      <c r="M10" s="64" t="s">
        <v>11</v>
      </c>
      <c r="N10" s="64" t="s">
        <v>12</v>
      </c>
      <c r="O10" s="65" t="s">
        <v>19</v>
      </c>
    </row>
    <row r="11" spans="1:15" s="21" customFormat="1" ht="15.75">
      <c r="A11" s="43" t="s">
        <v>61</v>
      </c>
      <c r="B11" s="60" t="s">
        <v>16</v>
      </c>
      <c r="C11" s="56">
        <v>181.245643</v>
      </c>
      <c r="D11" s="56">
        <v>203.717476</v>
      </c>
      <c r="E11" s="56">
        <v>132.60216500000001</v>
      </c>
      <c r="F11" s="56">
        <v>232.19128731999984</v>
      </c>
      <c r="G11" s="56">
        <v>179.55163728000002</v>
      </c>
      <c r="H11" s="56">
        <v>62.486742359999994</v>
      </c>
      <c r="I11" s="56">
        <v>98.154408959999984</v>
      </c>
      <c r="J11" s="56">
        <v>71.793053360000044</v>
      </c>
      <c r="K11" s="56">
        <v>34.220359039999998</v>
      </c>
      <c r="L11" s="56">
        <v>64.622761999999994</v>
      </c>
      <c r="M11" s="56">
        <v>73.90371300000001</v>
      </c>
      <c r="N11" s="56">
        <v>66.800232999999992</v>
      </c>
      <c r="O11" s="56">
        <f t="shared" ref="O11:O22" si="0">+SUM(C11:N11)</f>
        <v>1401.2894803199999</v>
      </c>
    </row>
    <row r="12" spans="1:15" s="21" customFormat="1" ht="15.75">
      <c r="A12" s="43"/>
      <c r="B12" s="61" t="s">
        <v>15</v>
      </c>
      <c r="C12" s="57">
        <v>15.092352999999999</v>
      </c>
      <c r="D12" s="57">
        <v>20.550083999999998</v>
      </c>
      <c r="E12" s="57">
        <v>23.012567000000001</v>
      </c>
      <c r="F12" s="57">
        <v>19.216405000000002</v>
      </c>
      <c r="G12" s="57">
        <v>8.8369070000000001</v>
      </c>
      <c r="H12" s="57">
        <v>6.6363719999999997</v>
      </c>
      <c r="I12" s="57">
        <v>4.1212460000000002</v>
      </c>
      <c r="J12" s="57">
        <v>4.2239199999999997</v>
      </c>
      <c r="K12" s="57">
        <v>4.250769</v>
      </c>
      <c r="L12" s="57">
        <v>5.4617389999999997</v>
      </c>
      <c r="M12" s="57">
        <v>7.5461400000000003</v>
      </c>
      <c r="N12" s="57">
        <v>15.265140000000001</v>
      </c>
      <c r="O12" s="57">
        <f t="shared" si="0"/>
        <v>134.21364199999999</v>
      </c>
    </row>
    <row r="13" spans="1:15" s="21" customFormat="1" ht="16.5" thickBot="1">
      <c r="A13" s="44"/>
      <c r="B13" s="62" t="s">
        <v>17</v>
      </c>
      <c r="C13" s="58">
        <v>5.5296709999999996</v>
      </c>
      <c r="D13" s="58">
        <v>3.8748140000000002</v>
      </c>
      <c r="E13" s="58">
        <v>5.32057</v>
      </c>
      <c r="F13" s="58">
        <v>3.258524</v>
      </c>
      <c r="G13" s="58">
        <v>5.9238</v>
      </c>
      <c r="H13" s="58">
        <v>4.4476829999999996</v>
      </c>
      <c r="I13" s="58">
        <v>2.7929979999999999</v>
      </c>
      <c r="J13" s="58">
        <v>3.385929</v>
      </c>
      <c r="K13" s="58">
        <v>3.3795229999999998</v>
      </c>
      <c r="L13" s="58">
        <v>4.1935120000000001</v>
      </c>
      <c r="M13" s="58">
        <v>3.8124509999999998</v>
      </c>
      <c r="N13" s="58">
        <v>5.3504560000000003</v>
      </c>
      <c r="O13" s="58">
        <f t="shared" si="0"/>
        <v>51.269931</v>
      </c>
    </row>
    <row r="14" spans="1:15" s="21" customFormat="1" ht="15.75">
      <c r="A14" s="45" t="s">
        <v>62</v>
      </c>
      <c r="B14" s="63" t="s">
        <v>16</v>
      </c>
      <c r="C14" s="59">
        <v>223.14884799999999</v>
      </c>
      <c r="D14" s="59">
        <v>299.28204400000004</v>
      </c>
      <c r="E14" s="59">
        <v>212.54883599999999</v>
      </c>
      <c r="F14" s="59">
        <v>343.76689070999987</v>
      </c>
      <c r="G14" s="59">
        <v>246.29746477</v>
      </c>
      <c r="H14" s="59">
        <v>123.81453573</v>
      </c>
      <c r="I14" s="59">
        <v>123.55969743999998</v>
      </c>
      <c r="J14" s="59">
        <v>87.488190630000005</v>
      </c>
      <c r="K14" s="59">
        <v>68.587615240000005</v>
      </c>
      <c r="L14" s="59">
        <v>90.649493000000007</v>
      </c>
      <c r="M14" s="59">
        <v>91.170938000000007</v>
      </c>
      <c r="N14" s="59">
        <v>121.06542399999999</v>
      </c>
      <c r="O14" s="56">
        <f t="shared" si="0"/>
        <v>2031.3799775199998</v>
      </c>
    </row>
    <row r="15" spans="1:15" s="21" customFormat="1" ht="15.75">
      <c r="A15" s="43"/>
      <c r="B15" s="61" t="s">
        <v>15</v>
      </c>
      <c r="C15" s="57">
        <v>40.674726999999997</v>
      </c>
      <c r="D15" s="57">
        <v>37.469403</v>
      </c>
      <c r="E15" s="57">
        <v>26.820087000000001</v>
      </c>
      <c r="F15" s="57">
        <v>28.202185</v>
      </c>
      <c r="G15" s="57">
        <v>20.760987</v>
      </c>
      <c r="H15" s="57">
        <v>10.981116</v>
      </c>
      <c r="I15" s="57">
        <v>9.6959129999999991</v>
      </c>
      <c r="J15" s="57">
        <v>15.198703999999999</v>
      </c>
      <c r="K15" s="57">
        <v>11.025505000000001</v>
      </c>
      <c r="L15" s="57">
        <v>14.327575</v>
      </c>
      <c r="M15" s="57">
        <v>17.825938000000001</v>
      </c>
      <c r="N15" s="57">
        <v>36.573556000000004</v>
      </c>
      <c r="O15" s="57">
        <f t="shared" si="0"/>
        <v>269.55569600000001</v>
      </c>
    </row>
    <row r="16" spans="1:15" s="21" customFormat="1" ht="16.5" thickBot="1">
      <c r="A16" s="44"/>
      <c r="B16" s="62" t="s">
        <v>17</v>
      </c>
      <c r="C16" s="58">
        <v>29.067983999999999</v>
      </c>
      <c r="D16" s="58">
        <v>24.660558999999999</v>
      </c>
      <c r="E16" s="58">
        <v>18.734479</v>
      </c>
      <c r="F16" s="58">
        <v>24.313372999999999</v>
      </c>
      <c r="G16" s="58">
        <v>31.246290999999999</v>
      </c>
      <c r="H16" s="58">
        <v>30.646757000000001</v>
      </c>
      <c r="I16" s="58">
        <v>19.78454</v>
      </c>
      <c r="J16" s="58">
        <v>16.733536999999998</v>
      </c>
      <c r="K16" s="58">
        <v>31.807037000000001</v>
      </c>
      <c r="L16" s="58">
        <v>27.638591000000002</v>
      </c>
      <c r="M16" s="58">
        <v>26.019335999999999</v>
      </c>
      <c r="N16" s="58">
        <v>26.950431999999999</v>
      </c>
      <c r="O16" s="58">
        <f t="shared" si="0"/>
        <v>307.60291599999999</v>
      </c>
    </row>
    <row r="17" spans="1:15" s="21" customFormat="1" ht="15.75">
      <c r="A17" s="46" t="s">
        <v>63</v>
      </c>
      <c r="B17" s="63" t="s">
        <v>16</v>
      </c>
      <c r="C17" s="59">
        <v>259.69158299999998</v>
      </c>
      <c r="D17" s="59">
        <v>328.77709599999997</v>
      </c>
      <c r="E17" s="59">
        <v>325.54211500000002</v>
      </c>
      <c r="F17" s="59">
        <v>327.29050430999996</v>
      </c>
      <c r="G17" s="59">
        <v>269.03242771999999</v>
      </c>
      <c r="H17" s="59">
        <v>149.53926681999999</v>
      </c>
      <c r="I17" s="59">
        <v>115.75640444</v>
      </c>
      <c r="J17" s="59">
        <v>97.827734509999985</v>
      </c>
      <c r="K17" s="59">
        <v>75.050265859999996</v>
      </c>
      <c r="L17" s="59">
        <v>87.717707000000004</v>
      </c>
      <c r="M17" s="59">
        <v>111.213926</v>
      </c>
      <c r="N17" s="59">
        <v>147.14482999999998</v>
      </c>
      <c r="O17" s="56">
        <f t="shared" si="0"/>
        <v>2294.5838606600005</v>
      </c>
    </row>
    <row r="18" spans="1:15" s="21" customFormat="1" ht="15.75">
      <c r="A18" s="43"/>
      <c r="B18" s="61" t="s">
        <v>15</v>
      </c>
      <c r="C18" s="57">
        <v>47.656083000000002</v>
      </c>
      <c r="D18" s="57">
        <v>48.359292000000003</v>
      </c>
      <c r="E18" s="57">
        <v>61.011302000000001</v>
      </c>
      <c r="F18" s="57">
        <v>53.535699999999999</v>
      </c>
      <c r="G18" s="57">
        <v>51.435282999999998</v>
      </c>
      <c r="H18" s="57">
        <v>48.308447000000001</v>
      </c>
      <c r="I18" s="57">
        <v>44.295937000000002</v>
      </c>
      <c r="J18" s="57">
        <v>36.411959000000003</v>
      </c>
      <c r="K18" s="57">
        <v>45.374991000000001</v>
      </c>
      <c r="L18" s="57">
        <v>37.893129999999999</v>
      </c>
      <c r="M18" s="57">
        <v>41.957887999999997</v>
      </c>
      <c r="N18" s="57">
        <v>55.225053000000003</v>
      </c>
      <c r="O18" s="57">
        <f t="shared" si="0"/>
        <v>571.46506499999998</v>
      </c>
    </row>
    <row r="19" spans="1:15" s="21" customFormat="1" ht="16.5" thickBot="1">
      <c r="A19" s="44"/>
      <c r="B19" s="62" t="s">
        <v>17</v>
      </c>
      <c r="C19" s="58">
        <v>13.741115000000001</v>
      </c>
      <c r="D19" s="58">
        <v>14.437742</v>
      </c>
      <c r="E19" s="58">
        <v>13.55575</v>
      </c>
      <c r="F19" s="58">
        <v>11.97608</v>
      </c>
      <c r="G19" s="58">
        <v>10.78936</v>
      </c>
      <c r="H19" s="58">
        <v>3.889303</v>
      </c>
      <c r="I19" s="58">
        <v>6.39513</v>
      </c>
      <c r="J19" s="58">
        <v>5.0165490000000004</v>
      </c>
      <c r="K19" s="58">
        <v>6.5597200000000004</v>
      </c>
      <c r="L19" s="58">
        <v>9.1642720000000004</v>
      </c>
      <c r="M19" s="58">
        <v>9.1757080000000002</v>
      </c>
      <c r="N19" s="58">
        <v>11.274286999999999</v>
      </c>
      <c r="O19" s="58">
        <f t="shared" si="0"/>
        <v>115.97501599999998</v>
      </c>
    </row>
    <row r="20" spans="1:15" s="21" customFormat="1" ht="15.75">
      <c r="A20" s="46" t="s">
        <v>64</v>
      </c>
      <c r="B20" s="63" t="s">
        <v>16</v>
      </c>
      <c r="C20" s="59">
        <v>232.937804</v>
      </c>
      <c r="D20" s="59">
        <v>253.72245100000001</v>
      </c>
      <c r="E20" s="59">
        <v>312.02436999999998</v>
      </c>
      <c r="F20" s="59">
        <v>313.42604899999998</v>
      </c>
      <c r="G20" s="59">
        <v>197.07233500000001</v>
      </c>
      <c r="H20" s="59">
        <v>147.44678400000001</v>
      </c>
      <c r="I20" s="59">
        <v>116.47316499999999</v>
      </c>
      <c r="J20" s="59">
        <v>72.402614</v>
      </c>
      <c r="K20" s="59">
        <v>68.359375</v>
      </c>
      <c r="L20" s="59">
        <v>67.314132999999998</v>
      </c>
      <c r="M20" s="59">
        <v>67.877341000000001</v>
      </c>
      <c r="N20" s="59">
        <v>139.33553799999999</v>
      </c>
      <c r="O20" s="56">
        <f t="shared" si="0"/>
        <v>1988.3919590000003</v>
      </c>
    </row>
    <row r="21" spans="1:15" s="21" customFormat="1" ht="15.75">
      <c r="A21" s="43"/>
      <c r="B21" s="61" t="s">
        <v>15</v>
      </c>
      <c r="C21" s="57">
        <v>32.920347999999997</v>
      </c>
      <c r="D21" s="57">
        <v>32.455105000000003</v>
      </c>
      <c r="E21" s="57">
        <v>29.608827999999999</v>
      </c>
      <c r="F21" s="57">
        <v>29.577075000000001</v>
      </c>
      <c r="G21" s="57">
        <v>29.738178999999999</v>
      </c>
      <c r="H21" s="57">
        <v>24.931587</v>
      </c>
      <c r="I21" s="57">
        <v>21.183019000000002</v>
      </c>
      <c r="J21" s="57">
        <v>28.380587999999999</v>
      </c>
      <c r="K21" s="57">
        <v>29.228518999999999</v>
      </c>
      <c r="L21" s="57">
        <v>26.005431000000002</v>
      </c>
      <c r="M21" s="57">
        <v>30.501915</v>
      </c>
      <c r="N21" s="57">
        <v>28.479227000000002</v>
      </c>
      <c r="O21" s="57">
        <f t="shared" si="0"/>
        <v>343.00982099999993</v>
      </c>
    </row>
    <row r="22" spans="1:15" s="21" customFormat="1" ht="16.5" thickBot="1">
      <c r="A22" s="44"/>
      <c r="B22" s="62" t="s">
        <v>17</v>
      </c>
      <c r="C22" s="58">
        <v>18.545318999999999</v>
      </c>
      <c r="D22" s="58">
        <v>16.992488000000002</v>
      </c>
      <c r="E22" s="58">
        <v>15.259766000000001</v>
      </c>
      <c r="F22" s="58">
        <v>16.865694000000001</v>
      </c>
      <c r="G22" s="58">
        <v>19.157641999999999</v>
      </c>
      <c r="H22" s="58">
        <v>9.7665659999999992</v>
      </c>
      <c r="I22" s="58">
        <v>12.257906999999999</v>
      </c>
      <c r="J22" s="58">
        <v>9.9941110000000002</v>
      </c>
      <c r="K22" s="58">
        <v>15.429061000000001</v>
      </c>
      <c r="L22" s="58">
        <v>15.70867</v>
      </c>
      <c r="M22" s="58">
        <v>14.011297000000001</v>
      </c>
      <c r="N22" s="58">
        <v>12.357977</v>
      </c>
      <c r="O22" s="58">
        <f t="shared" si="0"/>
        <v>176.34649800000003</v>
      </c>
    </row>
    <row r="23" spans="1:15" s="21" customFormat="1" ht="15.75">
      <c r="A23" s="45" t="s">
        <v>59</v>
      </c>
      <c r="B23" s="63" t="s">
        <v>16</v>
      </c>
      <c r="C23" s="59">
        <f>+C11+C14+C17+C20</f>
        <v>897.02387800000008</v>
      </c>
      <c r="D23" s="59">
        <f t="shared" ref="D23:O25" si="1">+D11+D14+D17+D20</f>
        <v>1085.4990670000002</v>
      </c>
      <c r="E23" s="59">
        <f t="shared" si="1"/>
        <v>982.71748600000001</v>
      </c>
      <c r="F23" s="59">
        <f t="shared" si="1"/>
        <v>1216.6747313399997</v>
      </c>
      <c r="G23" s="59">
        <f t="shared" si="1"/>
        <v>891.95386477000011</v>
      </c>
      <c r="H23" s="59">
        <f t="shared" si="1"/>
        <v>483.28732890999993</v>
      </c>
      <c r="I23" s="59">
        <f t="shared" si="1"/>
        <v>453.94367583999997</v>
      </c>
      <c r="J23" s="59">
        <f t="shared" si="1"/>
        <v>329.51159250000001</v>
      </c>
      <c r="K23" s="59">
        <f t="shared" si="1"/>
        <v>246.21761513999999</v>
      </c>
      <c r="L23" s="59">
        <f t="shared" si="1"/>
        <v>310.30409499999996</v>
      </c>
      <c r="M23" s="59">
        <f t="shared" si="1"/>
        <v>344.16591800000003</v>
      </c>
      <c r="N23" s="59">
        <f t="shared" si="1"/>
        <v>474.346025</v>
      </c>
      <c r="O23" s="59">
        <f>+O11+O14+O17+O20</f>
        <v>7715.6452775000007</v>
      </c>
    </row>
    <row r="24" spans="1:15" s="21" customFormat="1" ht="15.75">
      <c r="A24" s="43"/>
      <c r="B24" s="61" t="s">
        <v>15</v>
      </c>
      <c r="C24" s="57">
        <f>+C12+C15+C18+C21</f>
        <v>136.34351099999998</v>
      </c>
      <c r="D24" s="57">
        <f t="shared" si="1"/>
        <v>138.83388400000001</v>
      </c>
      <c r="E24" s="57">
        <f t="shared" si="1"/>
        <v>140.45278400000001</v>
      </c>
      <c r="F24" s="57">
        <f t="shared" si="1"/>
        <v>130.53136499999999</v>
      </c>
      <c r="G24" s="57">
        <f t="shared" si="1"/>
        <v>110.771356</v>
      </c>
      <c r="H24" s="57">
        <f t="shared" si="1"/>
        <v>90.857522000000017</v>
      </c>
      <c r="I24" s="57">
        <f t="shared" si="1"/>
        <v>79.296115</v>
      </c>
      <c r="J24" s="57">
        <f t="shared" si="1"/>
        <v>84.215170999999998</v>
      </c>
      <c r="K24" s="57">
        <f t="shared" si="1"/>
        <v>89.879784000000001</v>
      </c>
      <c r="L24" s="57">
        <f t="shared" si="1"/>
        <v>83.687874999999991</v>
      </c>
      <c r="M24" s="57">
        <f t="shared" si="1"/>
        <v>97.831880999999996</v>
      </c>
      <c r="N24" s="57">
        <f t="shared" si="1"/>
        <v>135.54297600000001</v>
      </c>
      <c r="O24" s="57">
        <f t="shared" si="1"/>
        <v>1318.2442239999998</v>
      </c>
    </row>
    <row r="25" spans="1:15" s="21" customFormat="1" ht="16.5" thickBot="1">
      <c r="A25" s="44"/>
      <c r="B25" s="62" t="s">
        <v>17</v>
      </c>
      <c r="C25" s="58">
        <f>+C13+C16+C19+C22</f>
        <v>66.884088999999989</v>
      </c>
      <c r="D25" s="58">
        <f t="shared" si="1"/>
        <v>59.965603000000002</v>
      </c>
      <c r="E25" s="58">
        <f t="shared" si="1"/>
        <v>52.870564999999999</v>
      </c>
      <c r="F25" s="58">
        <f t="shared" si="1"/>
        <v>56.413671000000008</v>
      </c>
      <c r="G25" s="58">
        <f t="shared" si="1"/>
        <v>67.117092999999997</v>
      </c>
      <c r="H25" s="58">
        <f t="shared" si="1"/>
        <v>48.750308999999994</v>
      </c>
      <c r="I25" s="58">
        <f t="shared" si="1"/>
        <v>41.230575000000002</v>
      </c>
      <c r="J25" s="58">
        <f t="shared" si="1"/>
        <v>35.130126000000004</v>
      </c>
      <c r="K25" s="58">
        <f t="shared" si="1"/>
        <v>57.175341000000003</v>
      </c>
      <c r="L25" s="58">
        <f t="shared" si="1"/>
        <v>56.705044999999998</v>
      </c>
      <c r="M25" s="58">
        <f t="shared" si="1"/>
        <v>53.018791999999998</v>
      </c>
      <c r="N25" s="58">
        <f t="shared" si="1"/>
        <v>55.933152</v>
      </c>
      <c r="O25" s="58">
        <f t="shared" si="1"/>
        <v>651.19436099999996</v>
      </c>
    </row>
    <row r="26" spans="1:15" s="21" customFormat="1"/>
    <row r="27" spans="1:15"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5"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</sheetData>
  <mergeCells count="8">
    <mergeCell ref="C9:O9"/>
    <mergeCell ref="A11:A13"/>
    <mergeCell ref="A14:A16"/>
    <mergeCell ref="A17:A19"/>
    <mergeCell ref="A23:A25"/>
    <mergeCell ref="A20:A22"/>
    <mergeCell ref="A9:A10"/>
    <mergeCell ref="B9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Q26"/>
  <sheetViews>
    <sheetView workbookViewId="0">
      <selection activeCell="C36" sqref="C36"/>
    </sheetView>
  </sheetViews>
  <sheetFormatPr baseColWidth="10" defaultColWidth="11.42578125" defaultRowHeight="15"/>
  <cols>
    <col min="1" max="1" width="20" style="21" customWidth="1"/>
    <col min="2" max="2" width="14.5703125" style="21" bestFit="1" customWidth="1"/>
    <col min="3" max="3" width="22.140625" style="21" bestFit="1" customWidth="1"/>
    <col min="4" max="4" width="22.140625" style="21" customWidth="1"/>
    <col min="5" max="5" width="7.28515625" style="21" bestFit="1" customWidth="1"/>
    <col min="6" max="6" width="7.42578125" style="21" customWidth="1"/>
    <col min="7" max="7" width="7.85546875" style="21" customWidth="1"/>
    <col min="8" max="8" width="9" style="21" customWidth="1"/>
    <col min="9" max="10" width="8.42578125" style="21" customWidth="1"/>
    <col min="11" max="13" width="10.85546875" style="21" bestFit="1" customWidth="1"/>
    <col min="14" max="14" width="10.85546875" style="21" customWidth="1"/>
    <col min="15" max="15" width="10.42578125" style="21" bestFit="1" customWidth="1"/>
    <col min="16" max="17" width="10.140625" style="21" bestFit="1" customWidth="1"/>
    <col min="18" max="16384" width="11.42578125" style="21"/>
  </cols>
  <sheetData>
    <row r="1" spans="1:17" ht="24" thickBot="1">
      <c r="A1" s="2"/>
      <c r="B1" s="3"/>
      <c r="C1" s="4"/>
    </row>
    <row r="2" spans="1:17" s="5" customFormat="1"/>
    <row r="3" spans="1:17" s="5" customFormat="1">
      <c r="A3" s="17" t="s">
        <v>60</v>
      </c>
    </row>
    <row r="4" spans="1:17" s="5" customFormat="1" ht="15.75" thickBot="1"/>
    <row r="5" spans="1:17" s="5" customFormat="1" ht="27" thickBot="1">
      <c r="A5" s="15" t="s">
        <v>59</v>
      </c>
    </row>
    <row r="8" spans="1:17">
      <c r="A8" s="6" t="s">
        <v>57</v>
      </c>
    </row>
    <row r="9" spans="1:17" ht="15.75" thickBot="1"/>
    <row r="10" spans="1:17">
      <c r="A10" s="47" t="s">
        <v>13</v>
      </c>
      <c r="B10" s="49" t="s">
        <v>18</v>
      </c>
      <c r="C10" s="51" t="s">
        <v>20</v>
      </c>
      <c r="D10" s="51" t="s">
        <v>14</v>
      </c>
      <c r="E10" s="40" t="s">
        <v>47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 spans="1:17" ht="15.75" thickBot="1">
      <c r="A11" s="48"/>
      <c r="B11" s="50"/>
      <c r="C11" s="52"/>
      <c r="D11" s="52"/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1" t="s">
        <v>11</v>
      </c>
      <c r="P11" s="1" t="s">
        <v>12</v>
      </c>
      <c r="Q11" s="18" t="s">
        <v>19</v>
      </c>
    </row>
    <row r="12" spans="1:17">
      <c r="A12" s="43" t="s">
        <v>61</v>
      </c>
      <c r="B12" s="10" t="s">
        <v>16</v>
      </c>
      <c r="C12" s="11">
        <f t="shared" ref="C12:C26" si="0">+Q12-D12</f>
        <v>1072</v>
      </c>
      <c r="D12" s="11">
        <v>128983</v>
      </c>
      <c r="E12" s="11">
        <v>128999</v>
      </c>
      <c r="F12" s="11">
        <v>129154</v>
      </c>
      <c r="G12" s="11">
        <v>129355</v>
      </c>
      <c r="H12" s="11">
        <v>129426</v>
      </c>
      <c r="I12" s="11">
        <v>129587</v>
      </c>
      <c r="J12" s="11">
        <v>129614</v>
      </c>
      <c r="K12" s="11">
        <v>129696</v>
      </c>
      <c r="L12" s="11">
        <v>129818</v>
      </c>
      <c r="M12" s="11">
        <v>129828</v>
      </c>
      <c r="N12" s="11">
        <v>129873</v>
      </c>
      <c r="O12" s="11">
        <v>129956</v>
      </c>
      <c r="P12" s="11">
        <v>130055</v>
      </c>
      <c r="Q12" s="16">
        <f t="shared" ref="Q12:Q26" si="1">+P12</f>
        <v>130055</v>
      </c>
    </row>
    <row r="13" spans="1:17">
      <c r="A13" s="43"/>
      <c r="B13" s="7" t="s">
        <v>15</v>
      </c>
      <c r="C13" s="9">
        <f t="shared" si="0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8">
        <f t="shared" si="1"/>
        <v>0</v>
      </c>
    </row>
    <row r="14" spans="1:17" ht="16.5" thickBot="1">
      <c r="A14" s="44"/>
      <c r="B14" s="12" t="s">
        <v>17</v>
      </c>
      <c r="C14" s="66">
        <f t="shared" si="0"/>
        <v>0</v>
      </c>
      <c r="D14" s="66">
        <v>4</v>
      </c>
      <c r="E14" s="66">
        <v>4</v>
      </c>
      <c r="F14" s="66">
        <v>4</v>
      </c>
      <c r="G14" s="66">
        <v>4</v>
      </c>
      <c r="H14" s="66">
        <v>4</v>
      </c>
      <c r="I14" s="66">
        <v>4</v>
      </c>
      <c r="J14" s="66">
        <v>4</v>
      </c>
      <c r="K14" s="66">
        <v>4</v>
      </c>
      <c r="L14" s="66">
        <v>4</v>
      </c>
      <c r="M14" s="66">
        <v>4</v>
      </c>
      <c r="N14" s="66">
        <v>4</v>
      </c>
      <c r="O14" s="66">
        <v>4</v>
      </c>
      <c r="P14" s="66">
        <v>4</v>
      </c>
      <c r="Q14" s="67">
        <f t="shared" si="1"/>
        <v>4</v>
      </c>
    </row>
    <row r="15" spans="1:17">
      <c r="A15" s="45" t="s">
        <v>62</v>
      </c>
      <c r="B15" s="13" t="s">
        <v>16</v>
      </c>
      <c r="C15" s="11">
        <f t="shared" si="0"/>
        <v>4927</v>
      </c>
      <c r="D15" s="14">
        <v>136770</v>
      </c>
      <c r="E15" s="14">
        <v>137267</v>
      </c>
      <c r="F15" s="14">
        <v>137944</v>
      </c>
      <c r="G15" s="14">
        <v>138406</v>
      </c>
      <c r="H15" s="14">
        <v>138759</v>
      </c>
      <c r="I15" s="14">
        <v>139320</v>
      </c>
      <c r="J15" s="14">
        <v>139613</v>
      </c>
      <c r="K15" s="14">
        <v>139916</v>
      </c>
      <c r="L15" s="14">
        <v>140161</v>
      </c>
      <c r="M15" s="14">
        <v>140558</v>
      </c>
      <c r="N15" s="14">
        <v>141003</v>
      </c>
      <c r="O15" s="14">
        <v>141302</v>
      </c>
      <c r="P15" s="14">
        <v>141697</v>
      </c>
      <c r="Q15" s="16">
        <f t="shared" si="1"/>
        <v>141697</v>
      </c>
    </row>
    <row r="16" spans="1:17">
      <c r="A16" s="43"/>
      <c r="B16" s="7" t="s">
        <v>15</v>
      </c>
      <c r="C16" s="9">
        <f t="shared" si="0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8">
        <f t="shared" si="1"/>
        <v>0</v>
      </c>
    </row>
    <row r="17" spans="1:17" ht="16.5" thickBot="1">
      <c r="A17" s="44"/>
      <c r="B17" s="12" t="s">
        <v>17</v>
      </c>
      <c r="C17" s="66">
        <f t="shared" si="0"/>
        <v>0</v>
      </c>
      <c r="D17" s="66">
        <v>2</v>
      </c>
      <c r="E17" s="66">
        <v>2</v>
      </c>
      <c r="F17" s="66">
        <v>2</v>
      </c>
      <c r="G17" s="66">
        <v>2</v>
      </c>
      <c r="H17" s="66">
        <v>2</v>
      </c>
      <c r="I17" s="66">
        <v>2</v>
      </c>
      <c r="J17" s="66">
        <v>2</v>
      </c>
      <c r="K17" s="66">
        <v>2</v>
      </c>
      <c r="L17" s="66">
        <v>2</v>
      </c>
      <c r="M17" s="66">
        <v>2</v>
      </c>
      <c r="N17" s="66">
        <v>2</v>
      </c>
      <c r="O17" s="66">
        <v>2</v>
      </c>
      <c r="P17" s="66">
        <v>2</v>
      </c>
      <c r="Q17" s="67">
        <f t="shared" si="1"/>
        <v>2</v>
      </c>
    </row>
    <row r="18" spans="1:17">
      <c r="A18" s="46" t="s">
        <v>63</v>
      </c>
      <c r="B18" s="13" t="s">
        <v>16</v>
      </c>
      <c r="C18" s="11">
        <f t="shared" si="0"/>
        <v>9032</v>
      </c>
      <c r="D18" s="14">
        <v>152982</v>
      </c>
      <c r="E18" s="14">
        <v>153608</v>
      </c>
      <c r="F18" s="14">
        <v>154624</v>
      </c>
      <c r="G18" s="14">
        <v>155542</v>
      </c>
      <c r="H18" s="14">
        <v>156869</v>
      </c>
      <c r="I18" s="14">
        <v>157771</v>
      </c>
      <c r="J18" s="14">
        <v>158358</v>
      </c>
      <c r="K18" s="14">
        <v>158485</v>
      </c>
      <c r="L18" s="14">
        <v>158917</v>
      </c>
      <c r="M18" s="14">
        <v>159578</v>
      </c>
      <c r="N18" s="14">
        <v>160506</v>
      </c>
      <c r="O18" s="14">
        <v>161141</v>
      </c>
      <c r="P18" s="14">
        <v>162014</v>
      </c>
      <c r="Q18" s="16">
        <f t="shared" si="1"/>
        <v>162014</v>
      </c>
    </row>
    <row r="19" spans="1:17">
      <c r="A19" s="43"/>
      <c r="B19" s="7" t="s">
        <v>15</v>
      </c>
      <c r="C19" s="9">
        <f t="shared" si="0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>
        <f t="shared" si="1"/>
        <v>0</v>
      </c>
    </row>
    <row r="20" spans="1:17" ht="16.5" thickBot="1">
      <c r="A20" s="44"/>
      <c r="B20" s="12" t="s">
        <v>17</v>
      </c>
      <c r="C20" s="66">
        <f t="shared" si="0"/>
        <v>0</v>
      </c>
      <c r="D20" s="66">
        <v>4</v>
      </c>
      <c r="E20" s="66">
        <v>4</v>
      </c>
      <c r="F20" s="66">
        <v>4</v>
      </c>
      <c r="G20" s="66">
        <v>4</v>
      </c>
      <c r="H20" s="66">
        <v>4</v>
      </c>
      <c r="I20" s="66">
        <v>4</v>
      </c>
      <c r="J20" s="66">
        <v>4</v>
      </c>
      <c r="K20" s="66">
        <v>4</v>
      </c>
      <c r="L20" s="66">
        <v>4</v>
      </c>
      <c r="M20" s="66">
        <v>4</v>
      </c>
      <c r="N20" s="66">
        <v>4</v>
      </c>
      <c r="O20" s="66">
        <v>4</v>
      </c>
      <c r="P20" s="66">
        <v>4</v>
      </c>
      <c r="Q20" s="67">
        <f t="shared" si="1"/>
        <v>4</v>
      </c>
    </row>
    <row r="21" spans="1:17">
      <c r="A21" s="46" t="s">
        <v>64</v>
      </c>
      <c r="B21" s="13" t="s">
        <v>16</v>
      </c>
      <c r="C21" s="11">
        <f t="shared" si="0"/>
        <v>7067</v>
      </c>
      <c r="D21" s="14">
        <v>117423</v>
      </c>
      <c r="E21" s="14">
        <v>118162</v>
      </c>
      <c r="F21" s="14">
        <v>119206</v>
      </c>
      <c r="G21" s="14">
        <v>119943</v>
      </c>
      <c r="H21" s="14">
        <v>120880</v>
      </c>
      <c r="I21" s="14">
        <v>121798</v>
      </c>
      <c r="J21" s="14">
        <v>122390</v>
      </c>
      <c r="K21" s="14">
        <v>122749</v>
      </c>
      <c r="L21" s="14">
        <v>122927</v>
      </c>
      <c r="M21" s="14">
        <v>123242</v>
      </c>
      <c r="N21" s="14">
        <v>123542</v>
      </c>
      <c r="O21" s="14">
        <v>123937</v>
      </c>
      <c r="P21" s="14">
        <v>124490</v>
      </c>
      <c r="Q21" s="16">
        <f t="shared" si="1"/>
        <v>124490</v>
      </c>
    </row>
    <row r="22" spans="1:17">
      <c r="A22" s="43"/>
      <c r="B22" s="7" t="s">
        <v>15</v>
      </c>
      <c r="C22" s="9">
        <f t="shared" si="0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8">
        <f t="shared" si="1"/>
        <v>0</v>
      </c>
    </row>
    <row r="23" spans="1:17" ht="16.5" thickBot="1">
      <c r="A23" s="44"/>
      <c r="B23" s="12" t="s">
        <v>17</v>
      </c>
      <c r="C23" s="66">
        <f t="shared" si="0"/>
        <v>0</v>
      </c>
      <c r="D23" s="66">
        <v>5</v>
      </c>
      <c r="E23" s="66">
        <v>5</v>
      </c>
      <c r="F23" s="66">
        <v>5</v>
      </c>
      <c r="G23" s="66">
        <v>5</v>
      </c>
      <c r="H23" s="66">
        <v>5</v>
      </c>
      <c r="I23" s="66">
        <v>5</v>
      </c>
      <c r="J23" s="66">
        <v>5</v>
      </c>
      <c r="K23" s="66">
        <v>5</v>
      </c>
      <c r="L23" s="66">
        <v>5</v>
      </c>
      <c r="M23" s="66">
        <v>5</v>
      </c>
      <c r="N23" s="66">
        <v>5</v>
      </c>
      <c r="O23" s="66">
        <v>5</v>
      </c>
      <c r="P23" s="66">
        <v>5</v>
      </c>
      <c r="Q23" s="67">
        <f t="shared" si="1"/>
        <v>5</v>
      </c>
    </row>
    <row r="24" spans="1:17">
      <c r="A24" s="45" t="s">
        <v>59</v>
      </c>
      <c r="B24" s="13" t="s">
        <v>16</v>
      </c>
      <c r="C24" s="11">
        <f t="shared" si="0"/>
        <v>22098</v>
      </c>
      <c r="D24" s="14">
        <f t="shared" ref="D24:E26" si="2">+D12+D15+D18+D21</f>
        <v>536158</v>
      </c>
      <c r="E24" s="14">
        <f t="shared" si="2"/>
        <v>538036</v>
      </c>
      <c r="F24" s="14">
        <f t="shared" ref="F24:P26" si="3">+F12+F15+F18+F21</f>
        <v>540928</v>
      </c>
      <c r="G24" s="14">
        <f t="shared" si="3"/>
        <v>543246</v>
      </c>
      <c r="H24" s="14">
        <f t="shared" si="3"/>
        <v>545934</v>
      </c>
      <c r="I24" s="14">
        <f t="shared" si="3"/>
        <v>548476</v>
      </c>
      <c r="J24" s="14">
        <f t="shared" si="3"/>
        <v>549975</v>
      </c>
      <c r="K24" s="14">
        <f t="shared" si="3"/>
        <v>550846</v>
      </c>
      <c r="L24" s="14">
        <f t="shared" si="3"/>
        <v>551823</v>
      </c>
      <c r="M24" s="14">
        <f t="shared" si="3"/>
        <v>553206</v>
      </c>
      <c r="N24" s="14">
        <f t="shared" si="3"/>
        <v>554924</v>
      </c>
      <c r="O24" s="14">
        <f t="shared" si="3"/>
        <v>556336</v>
      </c>
      <c r="P24" s="14">
        <f t="shared" si="3"/>
        <v>558256</v>
      </c>
      <c r="Q24" s="16">
        <f t="shared" si="1"/>
        <v>558256</v>
      </c>
    </row>
    <row r="25" spans="1:17">
      <c r="A25" s="43"/>
      <c r="B25" s="7" t="s">
        <v>15</v>
      </c>
      <c r="C25" s="9">
        <f t="shared" si="0"/>
        <v>0</v>
      </c>
      <c r="D25" s="9">
        <f t="shared" si="2"/>
        <v>0</v>
      </c>
      <c r="E25" s="9">
        <f t="shared" si="2"/>
        <v>0</v>
      </c>
      <c r="F25" s="9">
        <f t="shared" si="3"/>
        <v>0</v>
      </c>
      <c r="G25" s="9">
        <f t="shared" si="3"/>
        <v>0</v>
      </c>
      <c r="H25" s="9">
        <f t="shared" si="3"/>
        <v>0</v>
      </c>
      <c r="I25" s="9">
        <f t="shared" si="3"/>
        <v>0</v>
      </c>
      <c r="J25" s="9">
        <f t="shared" si="3"/>
        <v>0</v>
      </c>
      <c r="K25" s="9">
        <f t="shared" si="3"/>
        <v>0</v>
      </c>
      <c r="L25" s="9">
        <f t="shared" si="3"/>
        <v>0</v>
      </c>
      <c r="M25" s="9">
        <f t="shared" si="3"/>
        <v>0</v>
      </c>
      <c r="N25" s="9">
        <f t="shared" si="3"/>
        <v>0</v>
      </c>
      <c r="O25" s="9">
        <f t="shared" si="3"/>
        <v>0</v>
      </c>
      <c r="P25" s="9">
        <f t="shared" si="3"/>
        <v>0</v>
      </c>
      <c r="Q25" s="8">
        <f t="shared" si="1"/>
        <v>0</v>
      </c>
    </row>
    <row r="26" spans="1:17" ht="16.5" thickBot="1">
      <c r="A26" s="44"/>
      <c r="B26" s="12" t="s">
        <v>17</v>
      </c>
      <c r="C26" s="66">
        <f t="shared" si="0"/>
        <v>0</v>
      </c>
      <c r="D26" s="66">
        <f t="shared" si="2"/>
        <v>15</v>
      </c>
      <c r="E26" s="66">
        <f t="shared" si="2"/>
        <v>15</v>
      </c>
      <c r="F26" s="66">
        <f t="shared" si="3"/>
        <v>15</v>
      </c>
      <c r="G26" s="66">
        <f t="shared" si="3"/>
        <v>15</v>
      </c>
      <c r="H26" s="66">
        <f t="shared" si="3"/>
        <v>15</v>
      </c>
      <c r="I26" s="66">
        <f t="shared" si="3"/>
        <v>15</v>
      </c>
      <c r="J26" s="66">
        <f t="shared" si="3"/>
        <v>15</v>
      </c>
      <c r="K26" s="66">
        <f t="shared" si="3"/>
        <v>15</v>
      </c>
      <c r="L26" s="66">
        <f t="shared" si="3"/>
        <v>15</v>
      </c>
      <c r="M26" s="66">
        <f t="shared" si="3"/>
        <v>15</v>
      </c>
      <c r="N26" s="66">
        <f t="shared" si="3"/>
        <v>15</v>
      </c>
      <c r="O26" s="66">
        <f t="shared" si="3"/>
        <v>15</v>
      </c>
      <c r="P26" s="66">
        <f t="shared" si="3"/>
        <v>15</v>
      </c>
      <c r="Q26" s="67">
        <f t="shared" si="1"/>
        <v>15</v>
      </c>
    </row>
  </sheetData>
  <mergeCells count="10">
    <mergeCell ref="A15:A17"/>
    <mergeCell ref="A18:A20"/>
    <mergeCell ref="A21:A23"/>
    <mergeCell ref="A10:A11"/>
    <mergeCell ref="A24:A26"/>
    <mergeCell ref="B10:B11"/>
    <mergeCell ref="C10:C11"/>
    <mergeCell ref="D10:D11"/>
    <mergeCell ref="E10:Q10"/>
    <mergeCell ref="A12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28"/>
  <sheetViews>
    <sheetView showGridLines="0" workbookViewId="0">
      <selection activeCell="G37" sqref="G37"/>
    </sheetView>
  </sheetViews>
  <sheetFormatPr baseColWidth="10" defaultRowHeight="15"/>
  <cols>
    <col min="1" max="1" width="17" customWidth="1"/>
    <col min="2" max="2" width="21" customWidth="1"/>
    <col min="3" max="4" width="16.7109375" customWidth="1"/>
    <col min="5" max="13" width="16.7109375" style="21" customWidth="1"/>
    <col min="14" max="14" width="16.7109375" customWidth="1"/>
    <col min="15" max="15" width="17.28515625" customWidth="1"/>
  </cols>
  <sheetData>
    <row r="1" spans="1:20" ht="27" thickBot="1">
      <c r="A1" s="15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21" customForma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5" customFormat="1">
      <c r="A3" s="17" t="s">
        <v>60</v>
      </c>
    </row>
    <row r="4" spans="1:20" s="5" customFormat="1" ht="15.75" thickBot="1"/>
    <row r="5" spans="1:20" s="5" customFormat="1" ht="27" thickBot="1">
      <c r="A5" s="15"/>
    </row>
    <row r="6" spans="1:20" s="5" customFormat="1"/>
    <row r="7" spans="1:20" s="21" customFormat="1">
      <c r="A7" s="6" t="s">
        <v>51</v>
      </c>
    </row>
    <row r="8" spans="1:20" s="21" customFormat="1" ht="15.75" thickBot="1"/>
    <row r="9" spans="1:20" s="21" customFormat="1" ht="15" customHeight="1">
      <c r="A9" s="47" t="s">
        <v>13</v>
      </c>
      <c r="B9" s="49" t="s">
        <v>18</v>
      </c>
      <c r="C9" s="40" t="s">
        <v>43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</row>
    <row r="10" spans="1:20" s="21" customFormat="1" ht="15.75" thickBot="1">
      <c r="A10" s="48"/>
      <c r="B10" s="50"/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8" t="s">
        <v>19</v>
      </c>
    </row>
    <row r="11" spans="1:20" s="21" customFormat="1" ht="15.75">
      <c r="A11" s="43" t="s">
        <v>61</v>
      </c>
      <c r="B11" s="60" t="s">
        <v>50</v>
      </c>
      <c r="C11" s="56">
        <v>53.604765</v>
      </c>
      <c r="D11" s="56">
        <v>49.010762999999997</v>
      </c>
      <c r="E11" s="56">
        <v>40.498469</v>
      </c>
      <c r="F11" s="56">
        <v>52.954494000000004</v>
      </c>
      <c r="G11" s="56">
        <v>44.466915999999998</v>
      </c>
      <c r="H11" s="56">
        <v>32.199618999999998</v>
      </c>
      <c r="I11" s="56">
        <v>52.625205000000001</v>
      </c>
      <c r="J11" s="56">
        <v>51.108138000000004</v>
      </c>
      <c r="K11" s="56">
        <v>43.799284</v>
      </c>
      <c r="L11" s="56">
        <v>62.030431</v>
      </c>
      <c r="M11" s="56">
        <v>52.815159999999999</v>
      </c>
      <c r="N11" s="56">
        <v>39.027328999999995</v>
      </c>
      <c r="O11" s="56">
        <f t="shared" ref="O11:O22" si="0">+SUM(C11:N11)</f>
        <v>574.14057300000002</v>
      </c>
    </row>
    <row r="12" spans="1:20" s="21" customFormat="1" ht="15.75">
      <c r="A12" s="43"/>
      <c r="B12" s="61" t="s">
        <v>65</v>
      </c>
      <c r="C12" s="57">
        <v>35.831507999999999</v>
      </c>
      <c r="D12" s="57">
        <v>41.963512000000001</v>
      </c>
      <c r="E12" s="57">
        <v>35.288960000000003</v>
      </c>
      <c r="F12" s="57">
        <v>34.995181000000002</v>
      </c>
      <c r="G12" s="57">
        <v>32.317304</v>
      </c>
      <c r="H12" s="57">
        <v>35.829686000000002</v>
      </c>
      <c r="I12" s="57">
        <v>38.01097</v>
      </c>
      <c r="J12" s="57">
        <v>42.192332</v>
      </c>
      <c r="K12" s="57">
        <v>41.398282000000002</v>
      </c>
      <c r="L12" s="57">
        <v>39.185026999999998</v>
      </c>
      <c r="M12" s="57">
        <v>36.080573000000001</v>
      </c>
      <c r="N12" s="57">
        <v>35.017676999999999</v>
      </c>
      <c r="O12" s="57">
        <f t="shared" si="0"/>
        <v>448.11101200000002</v>
      </c>
    </row>
    <row r="13" spans="1:20" s="21" customFormat="1" ht="16.5" thickBot="1">
      <c r="A13" s="44"/>
      <c r="B13" s="62" t="s">
        <v>66</v>
      </c>
      <c r="C13" s="58">
        <v>24.467490000000002</v>
      </c>
      <c r="D13" s="58">
        <v>22.59721</v>
      </c>
      <c r="E13" s="58">
        <v>23.77994</v>
      </c>
      <c r="F13" s="58">
        <v>22.54852</v>
      </c>
      <c r="G13" s="58">
        <v>20.11467</v>
      </c>
      <c r="H13" s="58">
        <v>23.202179999999998</v>
      </c>
      <c r="I13" s="58">
        <v>23.947600000000001</v>
      </c>
      <c r="J13" s="58">
        <v>24.12255</v>
      </c>
      <c r="K13" s="58">
        <v>23.104396000000001</v>
      </c>
      <c r="L13" s="58">
        <v>24.372712</v>
      </c>
      <c r="M13" s="58">
        <v>23.18882</v>
      </c>
      <c r="N13" s="58">
        <v>24.495229999999999</v>
      </c>
      <c r="O13" s="58">
        <f t="shared" si="0"/>
        <v>279.94131800000002</v>
      </c>
    </row>
    <row r="14" spans="1:20" s="21" customFormat="1" ht="15.75">
      <c r="A14" s="45" t="s">
        <v>62</v>
      </c>
      <c r="B14" s="60" t="s">
        <v>50</v>
      </c>
      <c r="C14" s="59">
        <v>67.599052999999998</v>
      </c>
      <c r="D14" s="59">
        <v>67.169269</v>
      </c>
      <c r="E14" s="59">
        <v>44.643282999999997</v>
      </c>
      <c r="F14" s="59">
        <v>74.348045099999993</v>
      </c>
      <c r="G14" s="59">
        <v>55.975080000000005</v>
      </c>
      <c r="H14" s="59">
        <v>42.209449999999997</v>
      </c>
      <c r="I14" s="59">
        <v>67.741902999999994</v>
      </c>
      <c r="J14" s="59">
        <v>67.892345000000006</v>
      </c>
      <c r="K14" s="59">
        <v>64.336724000000004</v>
      </c>
      <c r="L14" s="59">
        <v>88.602153000000001</v>
      </c>
      <c r="M14" s="59">
        <v>73.203406999999999</v>
      </c>
      <c r="N14" s="59">
        <v>54.169268000000002</v>
      </c>
      <c r="O14" s="56">
        <f t="shared" si="0"/>
        <v>767.8899801</v>
      </c>
    </row>
    <row r="15" spans="1:20" s="21" customFormat="1" ht="15.75">
      <c r="A15" s="43"/>
      <c r="B15" s="61" t="s">
        <v>65</v>
      </c>
      <c r="C15" s="57">
        <v>38.533152000000001</v>
      </c>
      <c r="D15" s="57">
        <v>37.765444000000002</v>
      </c>
      <c r="E15" s="57">
        <v>36.287914999999998</v>
      </c>
      <c r="F15" s="57">
        <v>38.725602000000002</v>
      </c>
      <c r="G15" s="57">
        <v>35.891652000000001</v>
      </c>
      <c r="H15" s="57">
        <v>36.818326999999996</v>
      </c>
      <c r="I15" s="57">
        <v>39.862079999999999</v>
      </c>
      <c r="J15" s="57">
        <v>45.216822999999998</v>
      </c>
      <c r="K15" s="57">
        <v>44.374960000000002</v>
      </c>
      <c r="L15" s="57">
        <v>38.886918999999999</v>
      </c>
      <c r="M15" s="57">
        <v>38.491106000000002</v>
      </c>
      <c r="N15" s="57">
        <v>38.106873999999998</v>
      </c>
      <c r="O15" s="57">
        <f t="shared" si="0"/>
        <v>468.96085399999993</v>
      </c>
    </row>
    <row r="16" spans="1:20" s="21" customFormat="1" ht="16.5" thickBot="1">
      <c r="A16" s="44"/>
      <c r="B16" s="62" t="s">
        <v>66</v>
      </c>
      <c r="C16" s="58">
        <v>0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f t="shared" si="0"/>
        <v>0</v>
      </c>
    </row>
    <row r="17" spans="1:15" s="21" customFormat="1" ht="15.75">
      <c r="A17" s="46" t="s">
        <v>63</v>
      </c>
      <c r="B17" s="60" t="s">
        <v>50</v>
      </c>
      <c r="C17" s="59">
        <v>71.290029000000004</v>
      </c>
      <c r="D17" s="59">
        <v>71.076297999999994</v>
      </c>
      <c r="E17" s="59">
        <v>80.914410000000004</v>
      </c>
      <c r="F17" s="59">
        <v>69.756175999999996</v>
      </c>
      <c r="G17" s="59">
        <v>66.663490999999993</v>
      </c>
      <c r="H17" s="59">
        <v>68.918148000000002</v>
      </c>
      <c r="I17" s="59">
        <v>76.076986000000005</v>
      </c>
      <c r="J17" s="59">
        <v>85.36605200000001</v>
      </c>
      <c r="K17" s="59">
        <v>86.877019000000004</v>
      </c>
      <c r="L17" s="59">
        <v>89.628980999999996</v>
      </c>
      <c r="M17" s="59">
        <v>80.722612999999996</v>
      </c>
      <c r="N17" s="59">
        <v>67.662371000000007</v>
      </c>
      <c r="O17" s="56">
        <f t="shared" si="0"/>
        <v>914.95257400000003</v>
      </c>
    </row>
    <row r="18" spans="1:15" s="21" customFormat="1" ht="15.75">
      <c r="A18" s="43"/>
      <c r="B18" s="61" t="s">
        <v>65</v>
      </c>
      <c r="C18" s="57">
        <v>69.821151</v>
      </c>
      <c r="D18" s="57">
        <v>72.175887000000003</v>
      </c>
      <c r="E18" s="57">
        <v>68.745255999999998</v>
      </c>
      <c r="F18" s="57">
        <v>74.183970000000002</v>
      </c>
      <c r="G18" s="57">
        <v>67.477207000000007</v>
      </c>
      <c r="H18" s="57">
        <v>72.096619000000004</v>
      </c>
      <c r="I18" s="57">
        <v>69.215658000000005</v>
      </c>
      <c r="J18" s="57">
        <v>76.332145999999995</v>
      </c>
      <c r="K18" s="57">
        <v>74.164180999999999</v>
      </c>
      <c r="L18" s="57">
        <v>70.548207000000005</v>
      </c>
      <c r="M18" s="57">
        <v>71.296859999999995</v>
      </c>
      <c r="N18" s="57">
        <v>71.939263999999994</v>
      </c>
      <c r="O18" s="57">
        <f t="shared" si="0"/>
        <v>857.99640600000009</v>
      </c>
    </row>
    <row r="19" spans="1:15" s="21" customFormat="1" ht="16.5" thickBot="1">
      <c r="A19" s="44"/>
      <c r="B19" s="62" t="s">
        <v>66</v>
      </c>
      <c r="C19" s="58">
        <v>12.300409999999999</v>
      </c>
      <c r="D19" s="58">
        <v>13.40278</v>
      </c>
      <c r="E19" s="58">
        <v>14.467890000000001</v>
      </c>
      <c r="F19" s="58">
        <v>13.28213</v>
      </c>
      <c r="G19" s="58">
        <v>13.811999999999999</v>
      </c>
      <c r="H19" s="58">
        <v>14.018990000000001</v>
      </c>
      <c r="I19" s="58">
        <v>14.332369999999999</v>
      </c>
      <c r="J19" s="58">
        <v>13.14105</v>
      </c>
      <c r="K19" s="58">
        <v>12.693479999999999</v>
      </c>
      <c r="L19" s="58">
        <v>11.22147</v>
      </c>
      <c r="M19" s="58">
        <v>9.9260999999999999</v>
      </c>
      <c r="N19" s="58">
        <v>11.54336</v>
      </c>
      <c r="O19" s="58">
        <f t="shared" si="0"/>
        <v>154.14203000000001</v>
      </c>
    </row>
    <row r="20" spans="1:15" s="21" customFormat="1" ht="15.75">
      <c r="A20" s="46" t="s">
        <v>64</v>
      </c>
      <c r="B20" s="60" t="s">
        <v>50</v>
      </c>
      <c r="C20" s="59">
        <v>59.079385000000002</v>
      </c>
      <c r="D20" s="59">
        <v>51.782716999999998</v>
      </c>
      <c r="E20" s="59">
        <v>56.527448999999997</v>
      </c>
      <c r="F20" s="59">
        <v>60.684420000000003</v>
      </c>
      <c r="G20" s="59">
        <v>47.374690000000001</v>
      </c>
      <c r="H20" s="59">
        <v>49.555489000000001</v>
      </c>
      <c r="I20" s="59">
        <v>66.244074999999995</v>
      </c>
      <c r="J20" s="59">
        <v>61.337815999999997</v>
      </c>
      <c r="K20" s="59">
        <v>65.983069999999998</v>
      </c>
      <c r="L20" s="59">
        <v>73.180543999999998</v>
      </c>
      <c r="M20" s="59">
        <v>56.705755000000003</v>
      </c>
      <c r="N20" s="59">
        <v>47.086309</v>
      </c>
      <c r="O20" s="56">
        <f t="shared" si="0"/>
        <v>695.54171900000006</v>
      </c>
    </row>
    <row r="21" spans="1:15" s="21" customFormat="1" ht="15.75">
      <c r="A21" s="43"/>
      <c r="B21" s="61" t="s">
        <v>65</v>
      </c>
      <c r="C21" s="57">
        <v>31.549849999999999</v>
      </c>
      <c r="D21" s="57">
        <v>34.791055999999998</v>
      </c>
      <c r="E21" s="57">
        <v>31.308166</v>
      </c>
      <c r="F21" s="57">
        <v>33.474226999999999</v>
      </c>
      <c r="G21" s="57">
        <v>32.800683999999997</v>
      </c>
      <c r="H21" s="57">
        <v>37.967950999999999</v>
      </c>
      <c r="I21" s="57">
        <v>37.337249999999997</v>
      </c>
      <c r="J21" s="57">
        <v>37.96228</v>
      </c>
      <c r="K21" s="57">
        <v>40.293022000000001</v>
      </c>
      <c r="L21" s="57">
        <v>36.61054</v>
      </c>
      <c r="M21" s="57">
        <v>38.856867000000001</v>
      </c>
      <c r="N21" s="57">
        <v>37.034269000000002</v>
      </c>
      <c r="O21" s="57">
        <f t="shared" si="0"/>
        <v>429.98616200000004</v>
      </c>
    </row>
    <row r="22" spans="1:15" s="21" customFormat="1" ht="16.5" thickBot="1">
      <c r="A22" s="44"/>
      <c r="B22" s="62" t="s">
        <v>66</v>
      </c>
      <c r="C22" s="58">
        <v>0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f t="shared" si="0"/>
        <v>0</v>
      </c>
    </row>
    <row r="23" spans="1:15" s="21" customFormat="1" ht="15.75">
      <c r="A23" s="45" t="s">
        <v>59</v>
      </c>
      <c r="B23" s="60" t="s">
        <v>50</v>
      </c>
      <c r="C23" s="59">
        <f>+C11+C14+C17+C20</f>
        <v>251.57323200000002</v>
      </c>
      <c r="D23" s="59">
        <f t="shared" ref="D23:O23" si="1">+D11+D14+D17+D20</f>
        <v>239.03904699999998</v>
      </c>
      <c r="E23" s="59">
        <f t="shared" si="1"/>
        <v>222.58361099999999</v>
      </c>
      <c r="F23" s="59">
        <f t="shared" si="1"/>
        <v>257.74313509999996</v>
      </c>
      <c r="G23" s="59">
        <f t="shared" si="1"/>
        <v>214.48017699999997</v>
      </c>
      <c r="H23" s="59">
        <f t="shared" si="1"/>
        <v>192.88270599999998</v>
      </c>
      <c r="I23" s="59">
        <f t="shared" si="1"/>
        <v>262.68816900000002</v>
      </c>
      <c r="J23" s="59">
        <f t="shared" si="1"/>
        <v>265.70435099999997</v>
      </c>
      <c r="K23" s="59">
        <f t="shared" si="1"/>
        <v>260.99609700000002</v>
      </c>
      <c r="L23" s="59">
        <f t="shared" si="1"/>
        <v>313.44210900000002</v>
      </c>
      <c r="M23" s="59">
        <f t="shared" si="1"/>
        <v>263.446935</v>
      </c>
      <c r="N23" s="59">
        <f t="shared" si="1"/>
        <v>207.945277</v>
      </c>
      <c r="O23" s="59">
        <f t="shared" si="1"/>
        <v>2952.5248461000001</v>
      </c>
    </row>
    <row r="24" spans="1:15" s="21" customFormat="1" ht="15.75">
      <c r="A24" s="43"/>
      <c r="B24" s="61" t="s">
        <v>65</v>
      </c>
      <c r="C24" s="57">
        <f>+C12+C15+C18+C21</f>
        <v>175.73566099999999</v>
      </c>
      <c r="D24" s="57">
        <f t="shared" ref="D24:O24" si="2">+D12+D15+D18+D21</f>
        <v>186.69589900000003</v>
      </c>
      <c r="E24" s="57">
        <f t="shared" si="2"/>
        <v>171.63029700000001</v>
      </c>
      <c r="F24" s="57">
        <f t="shared" si="2"/>
        <v>181.37898000000001</v>
      </c>
      <c r="G24" s="57">
        <f t="shared" si="2"/>
        <v>168.48684700000001</v>
      </c>
      <c r="H24" s="57">
        <f t="shared" si="2"/>
        <v>182.712583</v>
      </c>
      <c r="I24" s="57">
        <f t="shared" si="2"/>
        <v>184.42595799999998</v>
      </c>
      <c r="J24" s="57">
        <f t="shared" si="2"/>
        <v>201.70358099999999</v>
      </c>
      <c r="K24" s="57">
        <f t="shared" si="2"/>
        <v>200.23044500000003</v>
      </c>
      <c r="L24" s="57">
        <f t="shared" si="2"/>
        <v>185.23069300000003</v>
      </c>
      <c r="M24" s="57">
        <f t="shared" si="2"/>
        <v>184.72540599999999</v>
      </c>
      <c r="N24" s="57">
        <f t="shared" si="2"/>
        <v>182.09808399999997</v>
      </c>
      <c r="O24" s="57">
        <f t="shared" si="2"/>
        <v>2205.0544340000001</v>
      </c>
    </row>
    <row r="25" spans="1:15" s="21" customFormat="1" ht="16.5" thickBot="1">
      <c r="A25" s="44"/>
      <c r="B25" s="62" t="s">
        <v>66</v>
      </c>
      <c r="C25" s="58">
        <f>+C13+C16+C19+C22</f>
        <v>36.767899999999997</v>
      </c>
      <c r="D25" s="58">
        <f t="shared" ref="D25:O25" si="3">+D13+D16+D19+D22</f>
        <v>35.999989999999997</v>
      </c>
      <c r="E25" s="58">
        <f t="shared" si="3"/>
        <v>38.24783</v>
      </c>
      <c r="F25" s="58">
        <f t="shared" si="3"/>
        <v>35.830649999999999</v>
      </c>
      <c r="G25" s="58">
        <f t="shared" si="3"/>
        <v>33.926670000000001</v>
      </c>
      <c r="H25" s="58">
        <f t="shared" si="3"/>
        <v>37.221170000000001</v>
      </c>
      <c r="I25" s="58">
        <f t="shared" si="3"/>
        <v>38.279969999999999</v>
      </c>
      <c r="J25" s="58">
        <f t="shared" si="3"/>
        <v>37.263599999999997</v>
      </c>
      <c r="K25" s="58">
        <f t="shared" si="3"/>
        <v>35.797876000000002</v>
      </c>
      <c r="L25" s="58">
        <f t="shared" si="3"/>
        <v>35.594182000000004</v>
      </c>
      <c r="M25" s="58">
        <f t="shared" si="3"/>
        <v>33.114919999999998</v>
      </c>
      <c r="N25" s="58">
        <f t="shared" si="3"/>
        <v>36.038589999999999</v>
      </c>
      <c r="O25" s="58">
        <f t="shared" si="3"/>
        <v>434.083348</v>
      </c>
    </row>
    <row r="27" spans="1:15">
      <c r="D27" s="21"/>
      <c r="N27" s="21"/>
    </row>
    <row r="28" spans="1:15">
      <c r="D28" s="21"/>
      <c r="N28" s="21"/>
    </row>
  </sheetData>
  <mergeCells count="8">
    <mergeCell ref="A20:A22"/>
    <mergeCell ref="A9:A10"/>
    <mergeCell ref="A23:A25"/>
    <mergeCell ref="B9:B10"/>
    <mergeCell ref="C9:O9"/>
    <mergeCell ref="A11:A13"/>
    <mergeCell ref="A14:A16"/>
    <mergeCell ref="A17:A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25"/>
  <sheetViews>
    <sheetView showGridLines="0" workbookViewId="0">
      <selection activeCell="C26" sqref="C26"/>
    </sheetView>
  </sheetViews>
  <sheetFormatPr baseColWidth="10" defaultColWidth="11.42578125" defaultRowHeight="15"/>
  <cols>
    <col min="1" max="1" width="16.7109375" style="21" customWidth="1"/>
    <col min="2" max="2" width="56.7109375" style="21" bestFit="1" customWidth="1"/>
    <col min="3" max="3" width="12.28515625" style="21" customWidth="1"/>
    <col min="4" max="4" width="16.42578125" style="21" customWidth="1"/>
    <col min="5" max="5" width="7.7109375" style="21" customWidth="1"/>
    <col min="6" max="6" width="8.7109375" style="21" customWidth="1"/>
    <col min="7" max="7" width="7.5703125" style="21" customWidth="1"/>
    <col min="8" max="8" width="6.7109375" style="21" customWidth="1"/>
    <col min="9" max="9" width="8" style="21" customWidth="1"/>
    <col min="10" max="10" width="7.5703125" style="21" customWidth="1"/>
    <col min="11" max="11" width="10.5703125" style="21" customWidth="1"/>
    <col min="12" max="12" width="8.140625" style="21" bestFit="1" customWidth="1"/>
    <col min="13" max="13" width="10.85546875" style="21" bestFit="1" customWidth="1"/>
    <col min="14" max="14" width="10.140625" style="21" bestFit="1" customWidth="1"/>
    <col min="15" max="15" width="10.42578125" style="21" bestFit="1" customWidth="1"/>
    <col min="16" max="16" width="10.140625" style="21" bestFit="1" customWidth="1"/>
    <col min="17" max="16384" width="11.42578125" style="21"/>
  </cols>
  <sheetData>
    <row r="1" spans="1:22" ht="27" thickBot="1">
      <c r="A1" s="15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s="5" customFormat="1">
      <c r="A3" s="17" t="s">
        <v>60</v>
      </c>
    </row>
    <row r="4" spans="1:22" s="5" customFormat="1" ht="15.75" thickBot="1"/>
    <row r="5" spans="1:22" s="5" customFormat="1" ht="27" thickBot="1">
      <c r="A5" s="15"/>
    </row>
    <row r="6" spans="1:22" s="5" customFormat="1"/>
    <row r="7" spans="1:22">
      <c r="A7" s="36" t="s">
        <v>52</v>
      </c>
      <c r="B7" s="37"/>
      <c r="C7" s="38"/>
      <c r="D7" s="38"/>
      <c r="E7" s="38"/>
    </row>
    <row r="8" spans="1:22" ht="15.75" thickBot="1">
      <c r="A8" s="39"/>
      <c r="B8" s="37"/>
      <c r="C8" s="38"/>
      <c r="D8" s="38"/>
      <c r="E8" s="38"/>
    </row>
    <row r="9" spans="1:22">
      <c r="A9" s="47" t="s">
        <v>13</v>
      </c>
      <c r="B9" s="49" t="s">
        <v>18</v>
      </c>
      <c r="C9" s="51" t="s">
        <v>20</v>
      </c>
      <c r="D9" s="51" t="s">
        <v>14</v>
      </c>
      <c r="E9" s="40" t="s">
        <v>53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 spans="1:22" ht="15.75" thickBot="1">
      <c r="A10" s="48"/>
      <c r="B10" s="50"/>
      <c r="C10" s="52"/>
      <c r="D10" s="52"/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8</v>
      </c>
      <c r="M10" s="1" t="s">
        <v>9</v>
      </c>
      <c r="N10" s="1" t="s">
        <v>10</v>
      </c>
      <c r="O10" s="1" t="s">
        <v>11</v>
      </c>
      <c r="P10" s="1" t="s">
        <v>12</v>
      </c>
      <c r="Q10" s="18" t="s">
        <v>19</v>
      </c>
    </row>
    <row r="11" spans="1:22">
      <c r="A11" s="45" t="s">
        <v>61</v>
      </c>
      <c r="B11" s="10" t="s">
        <v>50</v>
      </c>
      <c r="C11" s="11">
        <f t="shared" ref="C11:C25" si="0">+Q11-D11</f>
        <v>66</v>
      </c>
      <c r="D11" s="11">
        <v>178420</v>
      </c>
      <c r="E11" s="11">
        <v>178251</v>
      </c>
      <c r="F11" s="11">
        <v>177729</v>
      </c>
      <c r="G11" s="11">
        <v>178046</v>
      </c>
      <c r="H11" s="11">
        <v>178029</v>
      </c>
      <c r="I11" s="11">
        <v>178446</v>
      </c>
      <c r="J11" s="11">
        <v>178214</v>
      </c>
      <c r="K11" s="11">
        <v>178187</v>
      </c>
      <c r="L11" s="11">
        <v>178281</v>
      </c>
      <c r="M11" s="11">
        <v>178334</v>
      </c>
      <c r="N11" s="11">
        <v>178278</v>
      </c>
      <c r="O11" s="11">
        <v>178425</v>
      </c>
      <c r="P11" s="11">
        <v>178486</v>
      </c>
      <c r="Q11" s="16">
        <f t="shared" ref="Q11:Q25" si="1">+P11</f>
        <v>178486</v>
      </c>
    </row>
    <row r="12" spans="1:22">
      <c r="A12" s="43"/>
      <c r="B12" s="7" t="s">
        <v>65</v>
      </c>
      <c r="C12" s="9">
        <f t="shared" si="0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8">
        <f t="shared" si="1"/>
        <v>0</v>
      </c>
    </row>
    <row r="13" spans="1:22" ht="16.5" thickBot="1">
      <c r="A13" s="44"/>
      <c r="B13" s="12" t="s">
        <v>66</v>
      </c>
      <c r="C13" s="66">
        <f t="shared" si="0"/>
        <v>0</v>
      </c>
      <c r="D13" s="66">
        <v>3</v>
      </c>
      <c r="E13" s="66">
        <v>3</v>
      </c>
      <c r="F13" s="66">
        <v>3</v>
      </c>
      <c r="G13" s="66">
        <v>3</v>
      </c>
      <c r="H13" s="66">
        <v>3</v>
      </c>
      <c r="I13" s="66">
        <v>3</v>
      </c>
      <c r="J13" s="66">
        <v>3</v>
      </c>
      <c r="K13" s="66">
        <v>3</v>
      </c>
      <c r="L13" s="66">
        <v>3</v>
      </c>
      <c r="M13" s="66">
        <v>3</v>
      </c>
      <c r="N13" s="66">
        <v>3</v>
      </c>
      <c r="O13" s="66">
        <v>3</v>
      </c>
      <c r="P13" s="66">
        <v>3</v>
      </c>
      <c r="Q13" s="67">
        <f t="shared" si="1"/>
        <v>3</v>
      </c>
    </row>
    <row r="14" spans="1:22">
      <c r="A14" s="45" t="s">
        <v>62</v>
      </c>
      <c r="B14" s="10" t="s">
        <v>50</v>
      </c>
      <c r="C14" s="11">
        <f t="shared" si="0"/>
        <v>8392</v>
      </c>
      <c r="D14" s="14">
        <v>224108</v>
      </c>
      <c r="E14" s="14">
        <v>224848</v>
      </c>
      <c r="F14" s="14">
        <v>224930</v>
      </c>
      <c r="G14" s="14">
        <v>225691</v>
      </c>
      <c r="H14" s="14">
        <v>226100</v>
      </c>
      <c r="I14" s="14">
        <v>226691</v>
      </c>
      <c r="J14" s="14">
        <v>227270</v>
      </c>
      <c r="K14" s="14">
        <v>228038</v>
      </c>
      <c r="L14" s="14">
        <v>228805</v>
      </c>
      <c r="M14" s="14">
        <v>230078</v>
      </c>
      <c r="N14" s="14">
        <v>230584</v>
      </c>
      <c r="O14" s="14">
        <v>231712</v>
      </c>
      <c r="P14" s="14">
        <v>232500</v>
      </c>
      <c r="Q14" s="16">
        <f t="shared" si="1"/>
        <v>232500</v>
      </c>
    </row>
    <row r="15" spans="1:22">
      <c r="A15" s="43"/>
      <c r="B15" s="7" t="s">
        <v>65</v>
      </c>
      <c r="C15" s="9">
        <f t="shared" si="0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8">
        <f t="shared" si="1"/>
        <v>0</v>
      </c>
    </row>
    <row r="16" spans="1:22" ht="16.5" thickBot="1">
      <c r="A16" s="44"/>
      <c r="B16" s="12" t="s">
        <v>66</v>
      </c>
      <c r="C16" s="66">
        <v>1</v>
      </c>
      <c r="D16" s="66">
        <v>1</v>
      </c>
      <c r="E16" s="66">
        <v>0</v>
      </c>
      <c r="F16" s="66">
        <v>0</v>
      </c>
      <c r="G16" s="66">
        <v>0</v>
      </c>
      <c r="H16" s="66">
        <v>0</v>
      </c>
      <c r="I16" s="66">
        <v>0</v>
      </c>
      <c r="J16" s="66">
        <v>0</v>
      </c>
      <c r="K16" s="66">
        <v>0</v>
      </c>
      <c r="L16" s="66">
        <v>0</v>
      </c>
      <c r="M16" s="66">
        <v>0</v>
      </c>
      <c r="N16" s="66">
        <v>0</v>
      </c>
      <c r="O16" s="66">
        <v>0</v>
      </c>
      <c r="P16" s="66">
        <v>1</v>
      </c>
      <c r="Q16" s="67">
        <f t="shared" si="1"/>
        <v>1</v>
      </c>
    </row>
    <row r="17" spans="1:17">
      <c r="A17" s="46" t="s">
        <v>63</v>
      </c>
      <c r="B17" s="10" t="s">
        <v>50</v>
      </c>
      <c r="C17" s="11">
        <f t="shared" si="0"/>
        <v>11763</v>
      </c>
      <c r="D17" s="14">
        <v>226558</v>
      </c>
      <c r="E17" s="14">
        <v>226933</v>
      </c>
      <c r="F17" s="14">
        <v>228460</v>
      </c>
      <c r="G17" s="14">
        <v>232543</v>
      </c>
      <c r="H17" s="14">
        <v>233434</v>
      </c>
      <c r="I17" s="14">
        <v>234122</v>
      </c>
      <c r="J17" s="14">
        <v>235413</v>
      </c>
      <c r="K17" s="14">
        <v>236360</v>
      </c>
      <c r="L17" s="14">
        <v>236972</v>
      </c>
      <c r="M17" s="14">
        <v>237615</v>
      </c>
      <c r="N17" s="14">
        <v>238282</v>
      </c>
      <c r="O17" s="14">
        <v>238543</v>
      </c>
      <c r="P17" s="14">
        <v>238321</v>
      </c>
      <c r="Q17" s="16">
        <f t="shared" si="1"/>
        <v>238321</v>
      </c>
    </row>
    <row r="18" spans="1:17">
      <c r="A18" s="53"/>
      <c r="B18" s="7" t="s">
        <v>65</v>
      </c>
      <c r="C18" s="9">
        <f t="shared" si="0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>
        <f t="shared" si="1"/>
        <v>0</v>
      </c>
    </row>
    <row r="19" spans="1:17" ht="16.5" thickBot="1">
      <c r="A19" s="54"/>
      <c r="B19" s="12" t="s">
        <v>66</v>
      </c>
      <c r="C19" s="66">
        <f t="shared" si="0"/>
        <v>0</v>
      </c>
      <c r="D19" s="66">
        <v>5</v>
      </c>
      <c r="E19" s="66">
        <v>5</v>
      </c>
      <c r="F19" s="66">
        <v>5</v>
      </c>
      <c r="G19" s="66">
        <v>5</v>
      </c>
      <c r="H19" s="66">
        <v>5</v>
      </c>
      <c r="I19" s="66">
        <v>5</v>
      </c>
      <c r="J19" s="66">
        <v>5</v>
      </c>
      <c r="K19" s="66">
        <v>5</v>
      </c>
      <c r="L19" s="66">
        <v>5</v>
      </c>
      <c r="M19" s="66">
        <v>5</v>
      </c>
      <c r="N19" s="66">
        <v>5</v>
      </c>
      <c r="O19" s="66">
        <v>5</v>
      </c>
      <c r="P19" s="66">
        <v>5</v>
      </c>
      <c r="Q19" s="67">
        <f t="shared" si="1"/>
        <v>5</v>
      </c>
    </row>
    <row r="20" spans="1:17" ht="14.45" customHeight="1">
      <c r="A20" s="46" t="s">
        <v>64</v>
      </c>
      <c r="B20" s="10" t="s">
        <v>50</v>
      </c>
      <c r="C20" s="11">
        <f t="shared" si="0"/>
        <v>3638</v>
      </c>
      <c r="D20" s="14">
        <v>189175</v>
      </c>
      <c r="E20" s="14">
        <v>189898</v>
      </c>
      <c r="F20" s="14">
        <v>191182</v>
      </c>
      <c r="G20" s="14">
        <v>192533</v>
      </c>
      <c r="H20" s="14">
        <v>192683</v>
      </c>
      <c r="I20" s="14">
        <v>192001</v>
      </c>
      <c r="J20" s="14">
        <v>192331</v>
      </c>
      <c r="K20" s="14">
        <v>191752</v>
      </c>
      <c r="L20" s="14">
        <v>191716</v>
      </c>
      <c r="M20" s="14">
        <v>191650</v>
      </c>
      <c r="N20" s="14">
        <v>192013</v>
      </c>
      <c r="O20" s="14">
        <v>192631</v>
      </c>
      <c r="P20" s="14">
        <v>192813</v>
      </c>
      <c r="Q20" s="16">
        <f t="shared" si="1"/>
        <v>192813</v>
      </c>
    </row>
    <row r="21" spans="1:17">
      <c r="A21" s="53"/>
      <c r="B21" s="7" t="s">
        <v>65</v>
      </c>
      <c r="C21" s="9">
        <f t="shared" si="0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8">
        <f t="shared" si="1"/>
        <v>0</v>
      </c>
    </row>
    <row r="22" spans="1:17" ht="16.5" thickBot="1">
      <c r="A22" s="54"/>
      <c r="B22" s="12" t="s">
        <v>66</v>
      </c>
      <c r="C22" s="66">
        <f t="shared" si="0"/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7">
        <f t="shared" si="1"/>
        <v>0</v>
      </c>
    </row>
    <row r="23" spans="1:17">
      <c r="A23" s="45" t="s">
        <v>59</v>
      </c>
      <c r="B23" s="10" t="s">
        <v>50</v>
      </c>
      <c r="C23" s="11">
        <f t="shared" si="0"/>
        <v>23859</v>
      </c>
      <c r="D23" s="14">
        <f t="shared" ref="D23:E25" si="2">+D11+D14+D17+D20</f>
        <v>818261</v>
      </c>
      <c r="E23" s="14">
        <f t="shared" si="2"/>
        <v>819930</v>
      </c>
      <c r="F23" s="14">
        <f t="shared" ref="F23:P25" si="3">+F11+F14+F17+F20</f>
        <v>822301</v>
      </c>
      <c r="G23" s="14">
        <f t="shared" si="3"/>
        <v>828813</v>
      </c>
      <c r="H23" s="14">
        <f t="shared" si="3"/>
        <v>830246</v>
      </c>
      <c r="I23" s="14">
        <f t="shared" si="3"/>
        <v>831260</v>
      </c>
      <c r="J23" s="14">
        <f t="shared" si="3"/>
        <v>833228</v>
      </c>
      <c r="K23" s="14">
        <f t="shared" si="3"/>
        <v>834337</v>
      </c>
      <c r="L23" s="14">
        <f t="shared" si="3"/>
        <v>835774</v>
      </c>
      <c r="M23" s="14">
        <f t="shared" si="3"/>
        <v>837677</v>
      </c>
      <c r="N23" s="14">
        <f t="shared" si="3"/>
        <v>839157</v>
      </c>
      <c r="O23" s="14">
        <f t="shared" si="3"/>
        <v>841311</v>
      </c>
      <c r="P23" s="14">
        <f t="shared" si="3"/>
        <v>842120</v>
      </c>
      <c r="Q23" s="16">
        <f t="shared" si="1"/>
        <v>842120</v>
      </c>
    </row>
    <row r="24" spans="1:17">
      <c r="A24" s="43"/>
      <c r="B24" s="7" t="s">
        <v>65</v>
      </c>
      <c r="C24" s="9">
        <f t="shared" si="0"/>
        <v>0</v>
      </c>
      <c r="D24" s="9">
        <f t="shared" si="2"/>
        <v>0</v>
      </c>
      <c r="E24" s="9">
        <f t="shared" si="2"/>
        <v>0</v>
      </c>
      <c r="F24" s="9">
        <f t="shared" si="3"/>
        <v>0</v>
      </c>
      <c r="G24" s="9">
        <f t="shared" si="3"/>
        <v>0</v>
      </c>
      <c r="H24" s="9">
        <f t="shared" si="3"/>
        <v>0</v>
      </c>
      <c r="I24" s="9">
        <f t="shared" si="3"/>
        <v>0</v>
      </c>
      <c r="J24" s="9">
        <f t="shared" si="3"/>
        <v>0</v>
      </c>
      <c r="K24" s="9">
        <f t="shared" si="3"/>
        <v>0</v>
      </c>
      <c r="L24" s="9">
        <f t="shared" si="3"/>
        <v>0</v>
      </c>
      <c r="M24" s="9">
        <f t="shared" si="3"/>
        <v>0</v>
      </c>
      <c r="N24" s="9">
        <f t="shared" si="3"/>
        <v>0</v>
      </c>
      <c r="O24" s="9">
        <f t="shared" si="3"/>
        <v>0</v>
      </c>
      <c r="P24" s="9">
        <f t="shared" si="3"/>
        <v>0</v>
      </c>
      <c r="Q24" s="8">
        <f t="shared" si="1"/>
        <v>0</v>
      </c>
    </row>
    <row r="25" spans="1:17" ht="16.5" thickBot="1">
      <c r="A25" s="44"/>
      <c r="B25" s="12" t="s">
        <v>66</v>
      </c>
      <c r="C25" s="66">
        <v>1</v>
      </c>
      <c r="D25" s="66">
        <f t="shared" si="2"/>
        <v>9</v>
      </c>
      <c r="E25" s="66">
        <f t="shared" si="2"/>
        <v>8</v>
      </c>
      <c r="F25" s="66">
        <f t="shared" si="3"/>
        <v>8</v>
      </c>
      <c r="G25" s="66">
        <f t="shared" si="3"/>
        <v>8</v>
      </c>
      <c r="H25" s="66">
        <f t="shared" si="3"/>
        <v>8</v>
      </c>
      <c r="I25" s="66">
        <f t="shared" si="3"/>
        <v>8</v>
      </c>
      <c r="J25" s="66">
        <f t="shared" si="3"/>
        <v>8</v>
      </c>
      <c r="K25" s="66">
        <f t="shared" si="3"/>
        <v>8</v>
      </c>
      <c r="L25" s="66">
        <f t="shared" si="3"/>
        <v>8</v>
      </c>
      <c r="M25" s="66">
        <f t="shared" si="3"/>
        <v>8</v>
      </c>
      <c r="N25" s="66">
        <f t="shared" si="3"/>
        <v>8</v>
      </c>
      <c r="O25" s="66">
        <f t="shared" si="3"/>
        <v>8</v>
      </c>
      <c r="P25" s="66">
        <f t="shared" si="3"/>
        <v>9</v>
      </c>
      <c r="Q25" s="67">
        <f t="shared" si="1"/>
        <v>9</v>
      </c>
    </row>
  </sheetData>
  <mergeCells count="10">
    <mergeCell ref="A23:A25"/>
    <mergeCell ref="C9:C10"/>
    <mergeCell ref="D9:D10"/>
    <mergeCell ref="E9:Q9"/>
    <mergeCell ref="A20:A22"/>
    <mergeCell ref="A9:A10"/>
    <mergeCell ref="B9:B10"/>
    <mergeCell ref="A11:A13"/>
    <mergeCell ref="A14:A16"/>
    <mergeCell ref="A17:A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22"/>
  <sheetViews>
    <sheetView showGridLines="0" topLeftCell="B1" workbookViewId="0">
      <selection activeCell="L31" sqref="L31"/>
    </sheetView>
  </sheetViews>
  <sheetFormatPr baseColWidth="10" defaultColWidth="11.42578125" defaultRowHeight="15"/>
  <cols>
    <col min="1" max="1" width="50.5703125" style="21" bestFit="1" customWidth="1"/>
    <col min="2" max="2" width="56.7109375" style="21" bestFit="1" customWidth="1"/>
    <col min="3" max="15" width="11.28515625" style="21" customWidth="1"/>
    <col min="16" max="16" width="10.140625" style="21" bestFit="1" customWidth="1"/>
    <col min="17" max="16384" width="11.42578125" style="21"/>
  </cols>
  <sheetData>
    <row r="1" spans="1:22" ht="27" thickBot="1">
      <c r="A1" s="15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s="5" customFormat="1">
      <c r="A3" s="17" t="s">
        <v>56</v>
      </c>
    </row>
    <row r="4" spans="1:22" s="5" customFormat="1" ht="15.75" thickBot="1"/>
    <row r="5" spans="1:22" s="5" customFormat="1" ht="27" thickBot="1">
      <c r="A5" s="15"/>
    </row>
    <row r="6" spans="1:22" s="20" customFormat="1">
      <c r="B6" s="2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22" s="20" customFormat="1">
      <c r="A7" s="6" t="s">
        <v>54</v>
      </c>
      <c r="B7" s="22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9" spans="1:22">
      <c r="C9" s="55" t="s">
        <v>43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</row>
    <row r="10" spans="1:22">
      <c r="A10" s="27" t="s">
        <v>41</v>
      </c>
      <c r="B10" s="27" t="s">
        <v>44</v>
      </c>
      <c r="C10" s="27" t="s">
        <v>1</v>
      </c>
      <c r="D10" s="28" t="s">
        <v>2</v>
      </c>
      <c r="E10" s="28" t="s">
        <v>3</v>
      </c>
      <c r="F10" s="28" t="s">
        <v>4</v>
      </c>
      <c r="G10" s="28" t="s">
        <v>5</v>
      </c>
      <c r="H10" s="28" t="s">
        <v>6</v>
      </c>
      <c r="I10" s="28" t="s">
        <v>7</v>
      </c>
      <c r="J10" s="28" t="s">
        <v>8</v>
      </c>
      <c r="K10" s="28" t="s">
        <v>9</v>
      </c>
      <c r="L10" s="28" t="s">
        <v>10</v>
      </c>
      <c r="M10" s="28" t="s">
        <v>11</v>
      </c>
      <c r="N10" s="28" t="s">
        <v>12</v>
      </c>
      <c r="O10" s="28" t="s">
        <v>19</v>
      </c>
    </row>
    <row r="11" spans="1:22">
      <c r="A11" s="31" t="s">
        <v>21</v>
      </c>
      <c r="B11" s="25" t="s">
        <v>22</v>
      </c>
      <c r="C11" s="23">
        <v>20208000</v>
      </c>
      <c r="D11" s="23">
        <v>18523000</v>
      </c>
      <c r="E11" s="23">
        <v>19488000</v>
      </c>
      <c r="F11" s="23">
        <v>18406000</v>
      </c>
      <c r="G11" s="23">
        <v>16057000</v>
      </c>
      <c r="H11" s="23">
        <v>19020000</v>
      </c>
      <c r="I11" s="23">
        <v>19847000</v>
      </c>
      <c r="J11" s="23">
        <v>20023000</v>
      </c>
      <c r="K11" s="23">
        <v>18871000</v>
      </c>
      <c r="L11" s="23">
        <v>20030000</v>
      </c>
      <c r="M11" s="23">
        <v>19298000</v>
      </c>
      <c r="N11" s="23">
        <v>20342000</v>
      </c>
      <c r="O11" s="23">
        <f>+SUM(C11:N11)</f>
        <v>230113000</v>
      </c>
    </row>
    <row r="12" spans="1:22">
      <c r="A12" s="32" t="s">
        <v>23</v>
      </c>
      <c r="B12" s="26" t="s">
        <v>24</v>
      </c>
      <c r="C12" s="24">
        <v>2679000</v>
      </c>
      <c r="D12" s="24">
        <v>3070000</v>
      </c>
      <c r="E12" s="24">
        <v>3234000</v>
      </c>
      <c r="F12" s="24">
        <v>3072000</v>
      </c>
      <c r="G12" s="24">
        <v>3144000</v>
      </c>
      <c r="H12" s="24">
        <v>3304000</v>
      </c>
      <c r="I12" s="24">
        <v>3319000</v>
      </c>
      <c r="J12" s="24">
        <v>3366000</v>
      </c>
      <c r="K12" s="24">
        <v>3314000</v>
      </c>
      <c r="L12" s="24">
        <v>1841000</v>
      </c>
      <c r="M12" s="24">
        <v>1706000</v>
      </c>
      <c r="N12" s="24">
        <v>2867000</v>
      </c>
      <c r="O12" s="23">
        <f t="shared" ref="O12:O21" si="0">+SUM(C12:N12)</f>
        <v>34916000</v>
      </c>
    </row>
    <row r="13" spans="1:22">
      <c r="A13" s="31" t="s">
        <v>25</v>
      </c>
      <c r="B13" s="25" t="s">
        <v>45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f t="shared" si="0"/>
        <v>0</v>
      </c>
    </row>
    <row r="14" spans="1:22">
      <c r="A14" s="31" t="s">
        <v>26</v>
      </c>
      <c r="B14" s="25" t="s">
        <v>27</v>
      </c>
      <c r="C14" s="23">
        <v>3686000</v>
      </c>
      <c r="D14" s="23">
        <v>4041000</v>
      </c>
      <c r="E14" s="23">
        <v>4379000</v>
      </c>
      <c r="F14" s="23">
        <v>3838000</v>
      </c>
      <c r="G14" s="23">
        <v>4136000</v>
      </c>
      <c r="H14" s="23">
        <v>3477000</v>
      </c>
      <c r="I14" s="23">
        <v>3026000</v>
      </c>
      <c r="J14" s="23">
        <v>1231000</v>
      </c>
      <c r="K14" s="23">
        <v>1651000</v>
      </c>
      <c r="L14" s="23">
        <v>1889000</v>
      </c>
      <c r="M14" s="23">
        <v>1937000</v>
      </c>
      <c r="N14" s="23">
        <v>2033000</v>
      </c>
      <c r="O14" s="23">
        <f t="shared" si="0"/>
        <v>35324000</v>
      </c>
    </row>
    <row r="15" spans="1:22">
      <c r="A15" s="32" t="s">
        <v>28</v>
      </c>
      <c r="B15" s="26" t="s">
        <v>29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3">
        <f t="shared" si="0"/>
        <v>0</v>
      </c>
    </row>
    <row r="16" spans="1:22">
      <c r="A16" s="31" t="s">
        <v>39</v>
      </c>
      <c r="B16" s="25" t="s">
        <v>40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3">
        <f t="shared" si="0"/>
        <v>0</v>
      </c>
    </row>
    <row r="17" spans="1:15">
      <c r="A17" s="31" t="s">
        <v>32</v>
      </c>
      <c r="B17" s="25" t="s">
        <v>33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f t="shared" si="0"/>
        <v>0</v>
      </c>
    </row>
    <row r="18" spans="1:15">
      <c r="A18" s="32" t="s">
        <v>34</v>
      </c>
      <c r="B18" s="26" t="s">
        <v>35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f t="shared" si="0"/>
        <v>0</v>
      </c>
    </row>
    <row r="19" spans="1:15">
      <c r="A19" s="31" t="s">
        <v>37</v>
      </c>
      <c r="B19" s="25" t="s">
        <v>38</v>
      </c>
      <c r="C19" s="24">
        <v>9076730</v>
      </c>
      <c r="D19" s="24">
        <v>8640020</v>
      </c>
      <c r="E19" s="24">
        <v>9288970</v>
      </c>
      <c r="F19" s="24">
        <v>8750820</v>
      </c>
      <c r="G19" s="24">
        <v>8691440</v>
      </c>
      <c r="H19" s="24">
        <v>9430030</v>
      </c>
      <c r="I19" s="24">
        <v>9869470</v>
      </c>
      <c r="J19" s="24">
        <v>10317080</v>
      </c>
      <c r="K19" s="24">
        <v>9833846</v>
      </c>
      <c r="L19" s="24">
        <v>9748792</v>
      </c>
      <c r="M19" s="24">
        <v>8463410</v>
      </c>
      <c r="N19" s="24">
        <v>9067930</v>
      </c>
      <c r="O19" s="23">
        <f t="shared" si="0"/>
        <v>111178538</v>
      </c>
    </row>
    <row r="20" spans="1:15">
      <c r="A20" s="31" t="s">
        <v>30</v>
      </c>
      <c r="B20" s="25" t="s">
        <v>31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f t="shared" si="0"/>
        <v>0</v>
      </c>
    </row>
    <row r="21" spans="1:15">
      <c r="A21" s="32" t="s">
        <v>36</v>
      </c>
      <c r="B21" s="26" t="s">
        <v>46</v>
      </c>
      <c r="C21" s="32">
        <v>1118170</v>
      </c>
      <c r="D21" s="26">
        <v>1725970</v>
      </c>
      <c r="E21" s="32">
        <v>1857860</v>
      </c>
      <c r="F21" s="26">
        <v>1763830</v>
      </c>
      <c r="G21" s="32">
        <v>1898230</v>
      </c>
      <c r="H21" s="26">
        <v>1990140</v>
      </c>
      <c r="I21" s="32">
        <v>2218500</v>
      </c>
      <c r="J21" s="26">
        <v>2326520</v>
      </c>
      <c r="K21" s="32">
        <v>2128030</v>
      </c>
      <c r="L21" s="26">
        <v>2085390</v>
      </c>
      <c r="M21" s="32">
        <v>1710510</v>
      </c>
      <c r="N21" s="26">
        <v>1728660</v>
      </c>
      <c r="O21" s="23">
        <f t="shared" si="0"/>
        <v>22551810</v>
      </c>
    </row>
    <row r="22" spans="1:15">
      <c r="B22" s="29" t="s">
        <v>19</v>
      </c>
      <c r="C22" s="30">
        <f>+SUM(C11:C21)</f>
        <v>36767900</v>
      </c>
      <c r="D22" s="30">
        <f t="shared" ref="D22:O22" si="1">+SUM(D11:D21)</f>
        <v>35999990</v>
      </c>
      <c r="E22" s="30">
        <f t="shared" si="1"/>
        <v>38247830</v>
      </c>
      <c r="F22" s="30">
        <f t="shared" si="1"/>
        <v>35830650</v>
      </c>
      <c r="G22" s="30">
        <f t="shared" si="1"/>
        <v>33926670</v>
      </c>
      <c r="H22" s="30">
        <f t="shared" si="1"/>
        <v>37221170</v>
      </c>
      <c r="I22" s="30">
        <f t="shared" si="1"/>
        <v>38279970</v>
      </c>
      <c r="J22" s="30">
        <f t="shared" si="1"/>
        <v>37263600</v>
      </c>
      <c r="K22" s="30">
        <f t="shared" si="1"/>
        <v>35797876</v>
      </c>
      <c r="L22" s="30">
        <f t="shared" si="1"/>
        <v>35594182</v>
      </c>
      <c r="M22" s="30">
        <f t="shared" si="1"/>
        <v>33114920</v>
      </c>
      <c r="N22" s="30">
        <f t="shared" si="1"/>
        <v>36038590</v>
      </c>
      <c r="O22" s="30">
        <f t="shared" si="1"/>
        <v>434083348</v>
      </c>
    </row>
  </sheetData>
  <mergeCells count="1">
    <mergeCell ref="C9:O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22"/>
  <sheetViews>
    <sheetView showGridLines="0" topLeftCell="B1" workbookViewId="0">
      <selection activeCell="C11" sqref="C11:C21"/>
    </sheetView>
  </sheetViews>
  <sheetFormatPr baseColWidth="10" defaultColWidth="11.42578125" defaultRowHeight="15"/>
  <cols>
    <col min="1" max="1" width="50.5703125" style="21" bestFit="1" customWidth="1"/>
    <col min="2" max="2" width="56.7109375" style="21" bestFit="1" customWidth="1"/>
    <col min="3" max="3" width="12.28515625" style="21" customWidth="1"/>
    <col min="4" max="4" width="16.42578125" style="21" customWidth="1"/>
    <col min="5" max="5" width="7.7109375" style="21" customWidth="1"/>
    <col min="6" max="6" width="8.7109375" style="21" customWidth="1"/>
    <col min="7" max="7" width="7.5703125" style="21" customWidth="1"/>
    <col min="8" max="8" width="6.7109375" style="21" customWidth="1"/>
    <col min="9" max="9" width="8" style="21" customWidth="1"/>
    <col min="10" max="10" width="7.5703125" style="21" customWidth="1"/>
    <col min="11" max="11" width="10.5703125" style="21" customWidth="1"/>
    <col min="12" max="12" width="8.140625" style="21" bestFit="1" customWidth="1"/>
    <col min="13" max="13" width="10.85546875" style="21" bestFit="1" customWidth="1"/>
    <col min="14" max="14" width="10.140625" style="21" bestFit="1" customWidth="1"/>
    <col min="15" max="15" width="10.42578125" style="21" bestFit="1" customWidth="1"/>
    <col min="16" max="16" width="10.140625" style="21" bestFit="1" customWidth="1"/>
    <col min="17" max="16384" width="11.42578125" style="21"/>
  </cols>
  <sheetData>
    <row r="1" spans="1:22" ht="27" thickBot="1">
      <c r="A1" s="15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s="5" customFormat="1">
      <c r="A3" s="17" t="s">
        <v>56</v>
      </c>
    </row>
    <row r="4" spans="1:22" s="5" customFormat="1" ht="15.75" thickBot="1"/>
    <row r="5" spans="1:22" s="5" customFormat="1" ht="27" thickBot="1">
      <c r="A5" s="15"/>
    </row>
    <row r="6" spans="1:22" s="20" customFormat="1">
      <c r="B6" s="2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22">
      <c r="A7" s="6" t="s">
        <v>55</v>
      </c>
    </row>
    <row r="9" spans="1:22">
      <c r="E9" s="55" t="s">
        <v>47</v>
      </c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</row>
    <row r="10" spans="1:22" ht="33" customHeight="1">
      <c r="A10" s="34" t="s">
        <v>41</v>
      </c>
      <c r="B10" s="34" t="s">
        <v>42</v>
      </c>
      <c r="C10" s="33" t="s">
        <v>49</v>
      </c>
      <c r="D10" s="33" t="s">
        <v>48</v>
      </c>
      <c r="E10" s="34" t="s">
        <v>1</v>
      </c>
      <c r="F10" s="35" t="s">
        <v>2</v>
      </c>
      <c r="G10" s="35" t="s">
        <v>3</v>
      </c>
      <c r="H10" s="35" t="s">
        <v>4</v>
      </c>
      <c r="I10" s="35" t="s">
        <v>5</v>
      </c>
      <c r="J10" s="35" t="s">
        <v>6</v>
      </c>
      <c r="K10" s="35" t="s">
        <v>7</v>
      </c>
      <c r="L10" s="35" t="s">
        <v>8</v>
      </c>
      <c r="M10" s="35" t="s">
        <v>9</v>
      </c>
      <c r="N10" s="35" t="s">
        <v>10</v>
      </c>
      <c r="O10" s="35" t="s">
        <v>11</v>
      </c>
      <c r="P10" s="35" t="s">
        <v>12</v>
      </c>
    </row>
    <row r="11" spans="1:22">
      <c r="A11" s="31" t="s">
        <v>21</v>
      </c>
      <c r="B11" s="25" t="s">
        <v>22</v>
      </c>
      <c r="C11" s="23">
        <f>+P11-D11</f>
        <v>0</v>
      </c>
      <c r="D11" s="23">
        <v>1</v>
      </c>
      <c r="E11" s="23">
        <v>1</v>
      </c>
      <c r="F11" s="23">
        <v>1</v>
      </c>
      <c r="G11" s="23">
        <v>1</v>
      </c>
      <c r="H11" s="23">
        <v>1</v>
      </c>
      <c r="I11" s="23">
        <v>1</v>
      </c>
      <c r="J11" s="23">
        <v>1</v>
      </c>
      <c r="K11" s="23">
        <v>1</v>
      </c>
      <c r="L11" s="23">
        <v>1</v>
      </c>
      <c r="M11" s="23">
        <v>1</v>
      </c>
      <c r="N11" s="23">
        <v>1</v>
      </c>
      <c r="O11" s="23">
        <v>1</v>
      </c>
      <c r="P11" s="23">
        <v>1</v>
      </c>
    </row>
    <row r="12" spans="1:22">
      <c r="A12" s="32" t="s">
        <v>23</v>
      </c>
      <c r="B12" s="26" t="s">
        <v>24</v>
      </c>
      <c r="C12" s="23">
        <f t="shared" ref="C12:C21" si="0">+P12-D12</f>
        <v>0</v>
      </c>
      <c r="D12" s="24">
        <v>1</v>
      </c>
      <c r="E12" s="24">
        <v>1</v>
      </c>
      <c r="F12" s="24">
        <v>1</v>
      </c>
      <c r="G12" s="24">
        <v>1</v>
      </c>
      <c r="H12" s="24">
        <v>1</v>
      </c>
      <c r="I12" s="24">
        <v>1</v>
      </c>
      <c r="J12" s="24">
        <v>1</v>
      </c>
      <c r="K12" s="24">
        <v>1</v>
      </c>
      <c r="L12" s="24">
        <v>1</v>
      </c>
      <c r="M12" s="24">
        <v>1</v>
      </c>
      <c r="N12" s="24">
        <v>1</v>
      </c>
      <c r="O12" s="24">
        <v>1</v>
      </c>
      <c r="P12" s="24">
        <v>1</v>
      </c>
    </row>
    <row r="13" spans="1:22">
      <c r="A13" s="31" t="s">
        <v>25</v>
      </c>
      <c r="B13" s="25" t="s">
        <v>45</v>
      </c>
      <c r="C13" s="23">
        <f t="shared" si="0"/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</row>
    <row r="14" spans="1:22">
      <c r="A14" s="31" t="s">
        <v>26</v>
      </c>
      <c r="B14" s="25" t="s">
        <v>27</v>
      </c>
      <c r="C14" s="23">
        <f t="shared" si="0"/>
        <v>0</v>
      </c>
      <c r="D14" s="23">
        <v>1</v>
      </c>
      <c r="E14" s="23">
        <v>1</v>
      </c>
      <c r="F14" s="23">
        <v>1</v>
      </c>
      <c r="G14" s="23">
        <v>1</v>
      </c>
      <c r="H14" s="23">
        <v>1</v>
      </c>
      <c r="I14" s="23">
        <v>1</v>
      </c>
      <c r="J14" s="23">
        <v>1</v>
      </c>
      <c r="K14" s="23">
        <v>1</v>
      </c>
      <c r="L14" s="23">
        <v>1</v>
      </c>
      <c r="M14" s="23">
        <v>1</v>
      </c>
      <c r="N14" s="23">
        <v>1</v>
      </c>
      <c r="O14" s="23">
        <v>1</v>
      </c>
      <c r="P14" s="23">
        <v>1</v>
      </c>
    </row>
    <row r="15" spans="1:22">
      <c r="A15" s="32" t="s">
        <v>28</v>
      </c>
      <c r="B15" s="26" t="s">
        <v>29</v>
      </c>
      <c r="C15" s="23">
        <f t="shared" si="0"/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</row>
    <row r="16" spans="1:22">
      <c r="A16" s="31" t="s">
        <v>39</v>
      </c>
      <c r="B16" s="25" t="s">
        <v>40</v>
      </c>
      <c r="C16" s="23">
        <f t="shared" si="0"/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</row>
    <row r="17" spans="1:16">
      <c r="A17" s="31" t="s">
        <v>32</v>
      </c>
      <c r="B17" s="25" t="s">
        <v>33</v>
      </c>
      <c r="C17" s="23">
        <f t="shared" si="0"/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</row>
    <row r="18" spans="1:16">
      <c r="A18" s="32" t="s">
        <v>34</v>
      </c>
      <c r="B18" s="26" t="s">
        <v>35</v>
      </c>
      <c r="C18" s="23">
        <f t="shared" si="0"/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</row>
    <row r="19" spans="1:16">
      <c r="A19" s="31" t="s">
        <v>37</v>
      </c>
      <c r="B19" s="25" t="s">
        <v>38</v>
      </c>
      <c r="C19" s="23">
        <f t="shared" si="0"/>
        <v>1</v>
      </c>
      <c r="D19" s="24">
        <v>4</v>
      </c>
      <c r="E19" s="24">
        <v>4</v>
      </c>
      <c r="F19" s="24">
        <v>4</v>
      </c>
      <c r="G19" s="24">
        <v>4</v>
      </c>
      <c r="H19" s="24">
        <v>4</v>
      </c>
      <c r="I19" s="24">
        <v>4</v>
      </c>
      <c r="J19" s="24">
        <v>4</v>
      </c>
      <c r="K19" s="24">
        <v>4</v>
      </c>
      <c r="L19" s="24">
        <v>4</v>
      </c>
      <c r="M19" s="24">
        <v>4</v>
      </c>
      <c r="N19" s="24">
        <v>4</v>
      </c>
      <c r="O19" s="24">
        <v>4</v>
      </c>
      <c r="P19" s="24">
        <v>5</v>
      </c>
    </row>
    <row r="20" spans="1:16">
      <c r="A20" s="31" t="s">
        <v>30</v>
      </c>
      <c r="B20" s="25" t="s">
        <v>31</v>
      </c>
      <c r="C20" s="23">
        <f t="shared" si="0"/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</row>
    <row r="21" spans="1:16">
      <c r="A21" s="32" t="s">
        <v>36</v>
      </c>
      <c r="B21" s="26" t="s">
        <v>46</v>
      </c>
      <c r="C21" s="23">
        <f t="shared" si="0"/>
        <v>0</v>
      </c>
      <c r="D21" s="23">
        <v>1</v>
      </c>
      <c r="E21" s="23">
        <v>1</v>
      </c>
      <c r="F21" s="23">
        <v>1</v>
      </c>
      <c r="G21" s="23">
        <v>1</v>
      </c>
      <c r="H21" s="23">
        <v>1</v>
      </c>
      <c r="I21" s="23">
        <v>1</v>
      </c>
      <c r="J21" s="23">
        <v>1</v>
      </c>
      <c r="K21" s="23">
        <v>1</v>
      </c>
      <c r="L21" s="23">
        <v>1</v>
      </c>
      <c r="M21" s="23">
        <v>1</v>
      </c>
      <c r="N21" s="23">
        <v>1</v>
      </c>
      <c r="O21" s="23">
        <v>1</v>
      </c>
      <c r="P21" s="23">
        <v>1</v>
      </c>
    </row>
    <row r="22" spans="1:16">
      <c r="B22" s="29" t="s">
        <v>19</v>
      </c>
      <c r="C22" s="30">
        <f>+SUM(C11:C21)</f>
        <v>1</v>
      </c>
      <c r="D22" s="30">
        <f t="shared" ref="D22:P22" si="1">+SUM(D11:D21)</f>
        <v>8</v>
      </c>
      <c r="E22" s="30">
        <f t="shared" si="1"/>
        <v>8</v>
      </c>
      <c r="F22" s="30">
        <f t="shared" si="1"/>
        <v>8</v>
      </c>
      <c r="G22" s="30">
        <f t="shared" si="1"/>
        <v>8</v>
      </c>
      <c r="H22" s="30">
        <f t="shared" si="1"/>
        <v>8</v>
      </c>
      <c r="I22" s="30">
        <f t="shared" si="1"/>
        <v>8</v>
      </c>
      <c r="J22" s="30">
        <f t="shared" si="1"/>
        <v>8</v>
      </c>
      <c r="K22" s="30">
        <f t="shared" si="1"/>
        <v>8</v>
      </c>
      <c r="L22" s="30">
        <f t="shared" si="1"/>
        <v>8</v>
      </c>
      <c r="M22" s="30">
        <f t="shared" si="1"/>
        <v>8</v>
      </c>
      <c r="N22" s="30">
        <f t="shared" si="1"/>
        <v>8</v>
      </c>
      <c r="O22" s="30">
        <f t="shared" si="1"/>
        <v>8</v>
      </c>
      <c r="P22" s="30">
        <f t="shared" si="1"/>
        <v>9</v>
      </c>
    </row>
  </sheetData>
  <mergeCells count="1">
    <mergeCell ref="E9:P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22"/>
  <sheetViews>
    <sheetView showGridLines="0" workbookViewId="0">
      <selection activeCell="D27" sqref="D27"/>
    </sheetView>
  </sheetViews>
  <sheetFormatPr baseColWidth="10" defaultColWidth="11.42578125" defaultRowHeight="15"/>
  <cols>
    <col min="1" max="1" width="50.5703125" style="21" bestFit="1" customWidth="1"/>
    <col min="2" max="2" width="56.7109375" style="21" bestFit="1" customWidth="1"/>
    <col min="3" max="3" width="12.28515625" style="21" customWidth="1"/>
    <col min="4" max="4" width="16.42578125" style="21" customWidth="1"/>
    <col min="5" max="5" width="7.7109375" style="21" customWidth="1"/>
    <col min="6" max="6" width="8.7109375" style="21" customWidth="1"/>
    <col min="7" max="7" width="7.5703125" style="21" customWidth="1"/>
    <col min="8" max="8" width="6.7109375" style="21" customWidth="1"/>
    <col min="9" max="9" width="8" style="21" customWidth="1"/>
    <col min="10" max="10" width="7.5703125" style="21" customWidth="1"/>
    <col min="11" max="11" width="10.5703125" style="21" customWidth="1"/>
    <col min="12" max="12" width="8.140625" style="21" bestFit="1" customWidth="1"/>
    <col min="13" max="13" width="10.85546875" style="21" bestFit="1" customWidth="1"/>
    <col min="14" max="14" width="10.140625" style="21" bestFit="1" customWidth="1"/>
    <col min="15" max="15" width="10.42578125" style="21" bestFit="1" customWidth="1"/>
    <col min="16" max="16" width="10.140625" style="21" bestFit="1" customWidth="1"/>
    <col min="17" max="16384" width="11.42578125" style="21"/>
  </cols>
  <sheetData>
    <row r="1" spans="1:22" ht="27" thickBot="1">
      <c r="A1" s="15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s="5" customFormat="1">
      <c r="A3" s="17" t="s">
        <v>56</v>
      </c>
    </row>
    <row r="4" spans="1:22" s="5" customFormat="1" ht="15.75" thickBot="1"/>
    <row r="5" spans="1:22" s="5" customFormat="1" ht="27" thickBot="1">
      <c r="A5" s="15"/>
    </row>
    <row r="6" spans="1:22" s="20" customFormat="1">
      <c r="B6" s="2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22">
      <c r="A7" s="6" t="s">
        <v>67</v>
      </c>
    </row>
    <row r="9" spans="1:22">
      <c r="E9" s="55" t="s">
        <v>47</v>
      </c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</row>
    <row r="10" spans="1:22" ht="33" customHeight="1">
      <c r="A10" s="34" t="s">
        <v>41</v>
      </c>
      <c r="B10" s="34" t="s">
        <v>42</v>
      </c>
      <c r="C10" s="33" t="s">
        <v>49</v>
      </c>
      <c r="D10" s="33" t="s">
        <v>48</v>
      </c>
      <c r="E10" s="34" t="s">
        <v>1</v>
      </c>
      <c r="F10" s="35" t="s">
        <v>2</v>
      </c>
      <c r="G10" s="35" t="s">
        <v>3</v>
      </c>
      <c r="H10" s="35" t="s">
        <v>4</v>
      </c>
      <c r="I10" s="35" t="s">
        <v>5</v>
      </c>
      <c r="J10" s="35" t="s">
        <v>6</v>
      </c>
      <c r="K10" s="35" t="s">
        <v>7</v>
      </c>
      <c r="L10" s="35" t="s">
        <v>8</v>
      </c>
      <c r="M10" s="35" t="s">
        <v>9</v>
      </c>
      <c r="N10" s="35" t="s">
        <v>10</v>
      </c>
      <c r="O10" s="35" t="s">
        <v>11</v>
      </c>
      <c r="P10" s="35" t="s">
        <v>12</v>
      </c>
    </row>
    <row r="11" spans="1:22">
      <c r="A11" s="31" t="s">
        <v>21</v>
      </c>
      <c r="B11" s="25" t="s">
        <v>22</v>
      </c>
      <c r="C11" s="23">
        <f>+P11-D11</f>
        <v>0</v>
      </c>
      <c r="D11" s="23">
        <v>1</v>
      </c>
      <c r="E11" s="23">
        <v>1</v>
      </c>
      <c r="F11" s="23">
        <v>1</v>
      </c>
      <c r="G11" s="23">
        <v>1</v>
      </c>
      <c r="H11" s="23">
        <v>1</v>
      </c>
      <c r="I11" s="23">
        <v>1</v>
      </c>
      <c r="J11" s="23">
        <v>1</v>
      </c>
      <c r="K11" s="23">
        <v>1</v>
      </c>
      <c r="L11" s="23">
        <v>1</v>
      </c>
      <c r="M11" s="23">
        <v>1</v>
      </c>
      <c r="N11" s="23">
        <v>1</v>
      </c>
      <c r="O11" s="23">
        <v>1</v>
      </c>
      <c r="P11" s="23">
        <v>1</v>
      </c>
    </row>
    <row r="12" spans="1:22">
      <c r="A12" s="32" t="s">
        <v>23</v>
      </c>
      <c r="B12" s="26" t="s">
        <v>24</v>
      </c>
      <c r="C12" s="23">
        <f t="shared" ref="C12:C21" si="0">+P12-D12</f>
        <v>0</v>
      </c>
      <c r="D12" s="24">
        <v>2</v>
      </c>
      <c r="E12" s="24">
        <v>2</v>
      </c>
      <c r="F12" s="24">
        <v>2</v>
      </c>
      <c r="G12" s="24">
        <v>2</v>
      </c>
      <c r="H12" s="24">
        <v>2</v>
      </c>
      <c r="I12" s="24">
        <v>2</v>
      </c>
      <c r="J12" s="24">
        <v>2</v>
      </c>
      <c r="K12" s="24">
        <v>2</v>
      </c>
      <c r="L12" s="24">
        <v>2</v>
      </c>
      <c r="M12" s="24">
        <v>2</v>
      </c>
      <c r="N12" s="24">
        <v>2</v>
      </c>
      <c r="O12" s="24">
        <v>2</v>
      </c>
      <c r="P12" s="24">
        <v>2</v>
      </c>
    </row>
    <row r="13" spans="1:22">
      <c r="A13" s="31" t="s">
        <v>25</v>
      </c>
      <c r="B13" s="25" t="s">
        <v>45</v>
      </c>
      <c r="C13" s="23">
        <f t="shared" si="0"/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</row>
    <row r="14" spans="1:22">
      <c r="A14" s="31" t="s">
        <v>26</v>
      </c>
      <c r="B14" s="25" t="s">
        <v>27</v>
      </c>
      <c r="C14" s="23">
        <f t="shared" si="0"/>
        <v>0</v>
      </c>
      <c r="D14" s="23">
        <v>2</v>
      </c>
      <c r="E14" s="23">
        <v>2</v>
      </c>
      <c r="F14" s="23">
        <v>2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  <c r="O14" s="23">
        <v>2</v>
      </c>
      <c r="P14" s="23">
        <v>2</v>
      </c>
    </row>
    <row r="15" spans="1:22">
      <c r="A15" s="32" t="s">
        <v>28</v>
      </c>
      <c r="B15" s="26" t="s">
        <v>29</v>
      </c>
      <c r="C15" s="23">
        <f t="shared" si="0"/>
        <v>0</v>
      </c>
      <c r="D15" s="24">
        <v>5</v>
      </c>
      <c r="E15" s="24">
        <v>5</v>
      </c>
      <c r="F15" s="24">
        <v>5</v>
      </c>
      <c r="G15" s="24">
        <v>5</v>
      </c>
      <c r="H15" s="24">
        <v>5</v>
      </c>
      <c r="I15" s="24">
        <v>5</v>
      </c>
      <c r="J15" s="24">
        <v>5</v>
      </c>
      <c r="K15" s="24">
        <v>5</v>
      </c>
      <c r="L15" s="24">
        <v>5</v>
      </c>
      <c r="M15" s="24">
        <v>5</v>
      </c>
      <c r="N15" s="24">
        <v>5</v>
      </c>
      <c r="O15" s="24">
        <v>5</v>
      </c>
      <c r="P15" s="24">
        <v>5</v>
      </c>
    </row>
    <row r="16" spans="1:22">
      <c r="A16" s="31" t="s">
        <v>39</v>
      </c>
      <c r="B16" s="25" t="s">
        <v>40</v>
      </c>
      <c r="C16" s="23">
        <f t="shared" si="0"/>
        <v>0</v>
      </c>
      <c r="D16" s="24">
        <v>1</v>
      </c>
      <c r="E16" s="24">
        <v>1</v>
      </c>
      <c r="F16" s="24">
        <v>1</v>
      </c>
      <c r="G16" s="24">
        <v>1</v>
      </c>
      <c r="H16" s="24">
        <v>1</v>
      </c>
      <c r="I16" s="24">
        <v>1</v>
      </c>
      <c r="J16" s="24">
        <v>1</v>
      </c>
      <c r="K16" s="24">
        <v>1</v>
      </c>
      <c r="L16" s="24">
        <v>1</v>
      </c>
      <c r="M16" s="24">
        <v>1</v>
      </c>
      <c r="N16" s="24">
        <v>1</v>
      </c>
      <c r="O16" s="24">
        <v>1</v>
      </c>
      <c r="P16" s="24">
        <v>1</v>
      </c>
    </row>
    <row r="17" spans="1:16">
      <c r="A17" s="31" t="s">
        <v>32</v>
      </c>
      <c r="B17" s="25" t="s">
        <v>33</v>
      </c>
      <c r="C17" s="23">
        <f t="shared" si="0"/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</row>
    <row r="18" spans="1:16">
      <c r="A18" s="32" t="s">
        <v>34</v>
      </c>
      <c r="B18" s="26" t="s">
        <v>35</v>
      </c>
      <c r="C18" s="23">
        <f t="shared" si="0"/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</row>
    <row r="19" spans="1:16">
      <c r="A19" s="31" t="s">
        <v>37</v>
      </c>
      <c r="B19" s="25" t="s">
        <v>38</v>
      </c>
      <c r="C19" s="23">
        <f t="shared" si="0"/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</row>
    <row r="20" spans="1:16">
      <c r="A20" s="31" t="s">
        <v>30</v>
      </c>
      <c r="B20" s="25" t="s">
        <v>31</v>
      </c>
      <c r="C20" s="23">
        <f t="shared" si="0"/>
        <v>0</v>
      </c>
      <c r="D20" s="23">
        <v>4</v>
      </c>
      <c r="E20" s="23">
        <v>4</v>
      </c>
      <c r="F20" s="23">
        <v>4</v>
      </c>
      <c r="G20" s="23">
        <v>4</v>
      </c>
      <c r="H20" s="23">
        <v>4</v>
      </c>
      <c r="I20" s="23">
        <v>4</v>
      </c>
      <c r="J20" s="23">
        <v>4</v>
      </c>
      <c r="K20" s="23">
        <v>4</v>
      </c>
      <c r="L20" s="23">
        <v>4</v>
      </c>
      <c r="M20" s="23">
        <v>4</v>
      </c>
      <c r="N20" s="23">
        <v>4</v>
      </c>
      <c r="O20" s="23">
        <v>4</v>
      </c>
      <c r="P20" s="23">
        <v>4</v>
      </c>
    </row>
    <row r="21" spans="1:16">
      <c r="A21" s="32" t="s">
        <v>36</v>
      </c>
      <c r="B21" s="26" t="s">
        <v>46</v>
      </c>
      <c r="C21" s="23">
        <f t="shared" si="0"/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</row>
    <row r="22" spans="1:16">
      <c r="B22" s="29" t="s">
        <v>19</v>
      </c>
      <c r="C22" s="30">
        <f>+SUM(C11:C21)</f>
        <v>0</v>
      </c>
      <c r="D22" s="30">
        <f t="shared" ref="D22:P22" si="1">+SUM(D11:D21)</f>
        <v>15</v>
      </c>
      <c r="E22" s="30">
        <f t="shared" si="1"/>
        <v>15</v>
      </c>
      <c r="F22" s="30">
        <f t="shared" si="1"/>
        <v>15</v>
      </c>
      <c r="G22" s="30">
        <f t="shared" si="1"/>
        <v>15</v>
      </c>
      <c r="H22" s="30">
        <f t="shared" si="1"/>
        <v>15</v>
      </c>
      <c r="I22" s="30">
        <f t="shared" si="1"/>
        <v>15</v>
      </c>
      <c r="J22" s="30">
        <f t="shared" si="1"/>
        <v>15</v>
      </c>
      <c r="K22" s="30">
        <f t="shared" si="1"/>
        <v>15</v>
      </c>
      <c r="L22" s="30">
        <f t="shared" si="1"/>
        <v>15</v>
      </c>
      <c r="M22" s="30">
        <f t="shared" si="1"/>
        <v>15</v>
      </c>
      <c r="N22" s="30">
        <f t="shared" si="1"/>
        <v>15</v>
      </c>
      <c r="O22" s="30">
        <f t="shared" si="1"/>
        <v>15</v>
      </c>
      <c r="P22" s="30">
        <f t="shared" si="1"/>
        <v>15</v>
      </c>
    </row>
  </sheetData>
  <mergeCells count="1">
    <mergeCell ref="E9:P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22"/>
  <sheetViews>
    <sheetView showGridLines="0" workbookViewId="0">
      <selection activeCell="A27" sqref="A27"/>
    </sheetView>
  </sheetViews>
  <sheetFormatPr baseColWidth="10" defaultColWidth="11.42578125" defaultRowHeight="15"/>
  <cols>
    <col min="1" max="1" width="50.5703125" style="21" bestFit="1" customWidth="1"/>
    <col min="2" max="2" width="56.7109375" style="21" bestFit="1" customWidth="1"/>
    <col min="3" max="3" width="12.28515625" style="21" customWidth="1"/>
    <col min="4" max="4" width="16.42578125" style="21" customWidth="1"/>
    <col min="5" max="5" width="7.7109375" style="21" customWidth="1"/>
    <col min="6" max="6" width="8.7109375" style="21" customWidth="1"/>
    <col min="7" max="7" width="7.5703125" style="21" customWidth="1"/>
    <col min="8" max="8" width="6.7109375" style="21" customWidth="1"/>
    <col min="9" max="9" width="8" style="21" customWidth="1"/>
    <col min="10" max="10" width="7.5703125" style="21" customWidth="1"/>
    <col min="11" max="11" width="10.5703125" style="21" customWidth="1"/>
    <col min="12" max="12" width="8.140625" style="21" bestFit="1" customWidth="1"/>
    <col min="13" max="13" width="10.85546875" style="21" bestFit="1" customWidth="1"/>
    <col min="14" max="14" width="10.140625" style="21" bestFit="1" customWidth="1"/>
    <col min="15" max="15" width="10.42578125" style="21" bestFit="1" customWidth="1"/>
    <col min="16" max="16" width="10.140625" style="21" bestFit="1" customWidth="1"/>
    <col min="17" max="16384" width="11.42578125" style="21"/>
  </cols>
  <sheetData>
    <row r="1" spans="1:22" ht="27" thickBot="1">
      <c r="A1" s="15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s="5" customFormat="1">
      <c r="A3" s="17" t="s">
        <v>56</v>
      </c>
    </row>
    <row r="4" spans="1:22" s="5" customFormat="1" ht="15.75" thickBot="1"/>
    <row r="5" spans="1:22" s="5" customFormat="1" ht="27" thickBot="1">
      <c r="A5" s="15"/>
    </row>
    <row r="6" spans="1:22" s="20" customFormat="1">
      <c r="B6" s="2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22" s="20" customFormat="1">
      <c r="A7" s="6" t="s">
        <v>68</v>
      </c>
      <c r="B7" s="22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9" spans="1:22">
      <c r="C9" s="55" t="s">
        <v>43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</row>
    <row r="10" spans="1:22">
      <c r="A10" s="27" t="s">
        <v>41</v>
      </c>
      <c r="B10" s="27" t="s">
        <v>44</v>
      </c>
      <c r="C10" s="27" t="s">
        <v>1</v>
      </c>
      <c r="D10" s="28" t="s">
        <v>2</v>
      </c>
      <c r="E10" s="28" t="s">
        <v>3</v>
      </c>
      <c r="F10" s="28" t="s">
        <v>4</v>
      </c>
      <c r="G10" s="28" t="s">
        <v>5</v>
      </c>
      <c r="H10" s="28" t="s">
        <v>6</v>
      </c>
      <c r="I10" s="28" t="s">
        <v>7</v>
      </c>
      <c r="J10" s="28" t="s">
        <v>8</v>
      </c>
      <c r="K10" s="28" t="s">
        <v>9</v>
      </c>
      <c r="L10" s="28" t="s">
        <v>10</v>
      </c>
      <c r="M10" s="28" t="s">
        <v>11</v>
      </c>
      <c r="N10" s="28" t="s">
        <v>12</v>
      </c>
      <c r="O10" s="28" t="s">
        <v>19</v>
      </c>
    </row>
    <row r="11" spans="1:22">
      <c r="A11" s="31" t="s">
        <v>21</v>
      </c>
      <c r="B11" s="25" t="s">
        <v>22</v>
      </c>
      <c r="C11" s="23">
        <v>474729</v>
      </c>
      <c r="D11" s="23">
        <v>563041</v>
      </c>
      <c r="E11" s="23">
        <v>810168</v>
      </c>
      <c r="F11" s="23">
        <v>511608</v>
      </c>
      <c r="G11" s="23">
        <v>615104</v>
      </c>
      <c r="H11" s="23">
        <v>341939</v>
      </c>
      <c r="I11" s="23">
        <v>290974</v>
      </c>
      <c r="J11" s="23">
        <v>555540</v>
      </c>
      <c r="K11" s="23">
        <v>515275</v>
      </c>
      <c r="L11" s="23">
        <v>848568</v>
      </c>
      <c r="M11" s="23">
        <v>687723</v>
      </c>
      <c r="N11" s="23">
        <v>772002</v>
      </c>
      <c r="O11" s="23">
        <f>+SUM(C11:N11)</f>
        <v>6986671</v>
      </c>
    </row>
    <row r="12" spans="1:22">
      <c r="A12" s="32" t="s">
        <v>23</v>
      </c>
      <c r="B12" s="26" t="s">
        <v>24</v>
      </c>
      <c r="C12" s="24">
        <v>4123116</v>
      </c>
      <c r="D12" s="24">
        <v>1878585</v>
      </c>
      <c r="E12" s="24">
        <v>2462747</v>
      </c>
      <c r="F12" s="24">
        <v>2760273</v>
      </c>
      <c r="G12" s="24">
        <v>5157517</v>
      </c>
      <c r="H12" s="24">
        <v>2988238</v>
      </c>
      <c r="I12" s="24">
        <v>3769162</v>
      </c>
      <c r="J12" s="24">
        <v>3529996</v>
      </c>
      <c r="K12" s="24">
        <v>5566971</v>
      </c>
      <c r="L12" s="24">
        <v>6256224</v>
      </c>
      <c r="M12" s="24">
        <v>5629694</v>
      </c>
      <c r="N12" s="24">
        <v>3055012</v>
      </c>
      <c r="O12" s="23">
        <f t="shared" ref="O12:O21" si="0">+SUM(C12:N12)</f>
        <v>47177535</v>
      </c>
    </row>
    <row r="13" spans="1:22">
      <c r="A13" s="31" t="s">
        <v>25</v>
      </c>
      <c r="B13" s="25" t="s">
        <v>45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f t="shared" si="0"/>
        <v>0</v>
      </c>
    </row>
    <row r="14" spans="1:22">
      <c r="A14" s="31" t="s">
        <v>26</v>
      </c>
      <c r="B14" s="25" t="s">
        <v>27</v>
      </c>
      <c r="C14" s="23">
        <v>5416014</v>
      </c>
      <c r="D14" s="23">
        <v>7494589</v>
      </c>
      <c r="E14" s="23">
        <v>8171946</v>
      </c>
      <c r="F14" s="23">
        <v>4676592</v>
      </c>
      <c r="G14" s="23">
        <v>3991729</v>
      </c>
      <c r="H14" s="23">
        <v>2919973</v>
      </c>
      <c r="I14" s="23">
        <v>2451499</v>
      </c>
      <c r="J14" s="23">
        <v>1083784</v>
      </c>
      <c r="K14" s="23">
        <v>1390564</v>
      </c>
      <c r="L14" s="23">
        <v>2520161</v>
      </c>
      <c r="M14" s="23">
        <v>2603573</v>
      </c>
      <c r="N14" s="23">
        <v>3799515</v>
      </c>
      <c r="O14" s="23">
        <f t="shared" si="0"/>
        <v>46519939</v>
      </c>
    </row>
    <row r="15" spans="1:22">
      <c r="A15" s="32" t="s">
        <v>28</v>
      </c>
      <c r="B15" s="26" t="s">
        <v>29</v>
      </c>
      <c r="C15" s="24">
        <v>51707399</v>
      </c>
      <c r="D15" s="24">
        <v>46659531</v>
      </c>
      <c r="E15" s="24">
        <v>36643063</v>
      </c>
      <c r="F15" s="24">
        <v>45694401</v>
      </c>
      <c r="G15" s="24">
        <v>51931490</v>
      </c>
      <c r="H15" s="24">
        <v>38382798</v>
      </c>
      <c r="I15" s="24">
        <v>32183951</v>
      </c>
      <c r="J15" s="24">
        <v>27046919</v>
      </c>
      <c r="K15" s="24">
        <v>46771598</v>
      </c>
      <c r="L15" s="24">
        <v>43712882</v>
      </c>
      <c r="M15" s="24">
        <v>40812842</v>
      </c>
      <c r="N15" s="24">
        <v>43517544</v>
      </c>
      <c r="O15" s="23">
        <f t="shared" si="0"/>
        <v>505064418</v>
      </c>
    </row>
    <row r="16" spans="1:22">
      <c r="A16" s="31" t="s">
        <v>39</v>
      </c>
      <c r="B16" s="25" t="s">
        <v>40</v>
      </c>
      <c r="C16" s="24">
        <v>23839</v>
      </c>
      <c r="D16" s="24">
        <v>21322</v>
      </c>
      <c r="E16" s="24">
        <v>22094</v>
      </c>
      <c r="F16" s="24">
        <v>12907</v>
      </c>
      <c r="G16" s="24">
        <v>10983</v>
      </c>
      <c r="H16" s="24">
        <v>9378</v>
      </c>
      <c r="I16" s="24">
        <v>11441</v>
      </c>
      <c r="J16" s="24">
        <v>14056</v>
      </c>
      <c r="K16" s="24">
        <v>14392</v>
      </c>
      <c r="L16" s="24">
        <v>13038</v>
      </c>
      <c r="M16" s="24">
        <v>16728</v>
      </c>
      <c r="N16" s="24">
        <v>16414</v>
      </c>
      <c r="O16" s="23">
        <f t="shared" si="0"/>
        <v>186592</v>
      </c>
    </row>
    <row r="17" spans="1:15">
      <c r="A17" s="31" t="s">
        <v>32</v>
      </c>
      <c r="B17" s="25" t="s">
        <v>33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f t="shared" si="0"/>
        <v>0</v>
      </c>
    </row>
    <row r="18" spans="1:15">
      <c r="A18" s="32" t="s">
        <v>34</v>
      </c>
      <c r="B18" s="26" t="s">
        <v>35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f t="shared" si="0"/>
        <v>0</v>
      </c>
    </row>
    <row r="19" spans="1:15">
      <c r="A19" s="31" t="s">
        <v>37</v>
      </c>
      <c r="B19" s="25" t="s">
        <v>38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3">
        <f t="shared" si="0"/>
        <v>0</v>
      </c>
    </row>
    <row r="20" spans="1:15">
      <c r="A20" s="31" t="s">
        <v>30</v>
      </c>
      <c r="B20" s="25" t="s">
        <v>31</v>
      </c>
      <c r="C20" s="23">
        <v>5138992</v>
      </c>
      <c r="D20" s="23">
        <v>3348535</v>
      </c>
      <c r="E20" s="23">
        <v>4760547</v>
      </c>
      <c r="F20" s="23">
        <v>2757890</v>
      </c>
      <c r="G20" s="23">
        <v>5410270</v>
      </c>
      <c r="H20" s="23">
        <v>4107983</v>
      </c>
      <c r="I20" s="23">
        <v>2523548</v>
      </c>
      <c r="J20" s="23">
        <v>2899831</v>
      </c>
      <c r="K20" s="23">
        <v>2916541</v>
      </c>
      <c r="L20" s="23">
        <v>3354172</v>
      </c>
      <c r="M20" s="23">
        <v>3268232</v>
      </c>
      <c r="N20" s="23">
        <v>4772665</v>
      </c>
      <c r="O20" s="23">
        <f t="shared" si="0"/>
        <v>45259206</v>
      </c>
    </row>
    <row r="21" spans="1:15">
      <c r="A21" s="32" t="s">
        <v>36</v>
      </c>
      <c r="B21" s="26" t="s">
        <v>46</v>
      </c>
      <c r="C21" s="32">
        <v>0</v>
      </c>
      <c r="D21" s="26">
        <v>0</v>
      </c>
      <c r="E21" s="32">
        <v>0</v>
      </c>
      <c r="F21" s="26">
        <v>0</v>
      </c>
      <c r="G21" s="32">
        <v>0</v>
      </c>
      <c r="H21" s="26">
        <v>0</v>
      </c>
      <c r="I21" s="32">
        <v>0</v>
      </c>
      <c r="J21" s="26">
        <v>0</v>
      </c>
      <c r="K21" s="32">
        <v>0</v>
      </c>
      <c r="L21" s="26">
        <v>0</v>
      </c>
      <c r="M21" s="32">
        <v>0</v>
      </c>
      <c r="N21" s="26">
        <v>0</v>
      </c>
      <c r="O21" s="23">
        <f t="shared" si="0"/>
        <v>0</v>
      </c>
    </row>
    <row r="22" spans="1:15">
      <c r="B22" s="29" t="s">
        <v>19</v>
      </c>
      <c r="C22" s="30">
        <v>36767900</v>
      </c>
      <c r="D22" s="30">
        <v>35999990</v>
      </c>
      <c r="E22" s="30">
        <v>38247830</v>
      </c>
      <c r="F22" s="30">
        <v>35830650</v>
      </c>
      <c r="G22" s="30">
        <v>33926670</v>
      </c>
      <c r="H22" s="30">
        <v>37221170</v>
      </c>
      <c r="I22" s="30">
        <v>38279970</v>
      </c>
      <c r="J22" s="30">
        <v>37263600</v>
      </c>
      <c r="K22" s="30">
        <v>35797876</v>
      </c>
      <c r="L22" s="30">
        <v>35594182</v>
      </c>
      <c r="M22" s="30">
        <v>33114920</v>
      </c>
      <c r="N22" s="30">
        <v>36038590</v>
      </c>
      <c r="O22" s="30">
        <f t="shared" ref="O22" si="1">+SUM(O11:O21)</f>
        <v>651194361</v>
      </c>
    </row>
  </sheetData>
  <mergeCells count="1">
    <mergeCell ref="C9:O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1-Gaz-Consommation</vt:lpstr>
      <vt:lpstr>2-Gaz-abonnés</vt:lpstr>
      <vt:lpstr>1-Elec-cons-niveau-tension</vt:lpstr>
      <vt:lpstr>2-Elec-abonnés-niveau-tension</vt:lpstr>
      <vt:lpstr>7-Elec-cons-HTB(HT)</vt:lpstr>
      <vt:lpstr>8-Elec-abonnés-HTB(HT)</vt:lpstr>
      <vt:lpstr>9-Elec-abonnés-HP</vt:lpstr>
      <vt:lpstr>10-Elec-cons-HP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BOUATA</dc:creator>
  <cp:lastModifiedBy>bouatta.adel</cp:lastModifiedBy>
  <dcterms:created xsi:type="dcterms:W3CDTF">2017-02-02T10:36:58Z</dcterms:created>
  <dcterms:modified xsi:type="dcterms:W3CDTF">2017-02-02T10:53:01Z</dcterms:modified>
</cp:coreProperties>
</file>