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72"/>
  </bookViews>
  <sheets>
    <sheet name="Traitement Signalés 2016" sheetId="1" r:id="rId1"/>
    <sheet name="Traitement Signalés 2017" sheetId="3" r:id="rId2"/>
    <sheet name="Traitement Signalés pertes 2016" sheetId="4" r:id="rId3"/>
    <sheet name="Traitement Signalés pertes 2017" sheetId="5" r:id="rId4"/>
    <sheet name="Nombre de clients Agenc 2016" sheetId="8" r:id="rId5"/>
    <sheet name="Nombre de clients Agenc 2017" sheetId="9" r:id="rId6"/>
    <sheet name="Codes Agences par DD" sheetId="7" r:id="rId7"/>
  </sheets>
  <calcPr calcId="145621"/>
</workbook>
</file>

<file path=xl/calcChain.xml><?xml version="1.0" encoding="utf-8"?>
<calcChain xmlns="http://schemas.openxmlformats.org/spreadsheetml/2006/main">
  <c r="J45" i="5" l="1"/>
  <c r="I45" i="5"/>
  <c r="H45" i="5"/>
  <c r="G45" i="5"/>
  <c r="F45" i="5"/>
  <c r="E45" i="5"/>
  <c r="D45" i="5"/>
  <c r="C45" i="5"/>
  <c r="J45" i="4"/>
  <c r="I45" i="4"/>
  <c r="H45" i="4"/>
  <c r="G45" i="4"/>
  <c r="F45" i="4"/>
  <c r="E45" i="4"/>
  <c r="D45" i="4"/>
  <c r="C45" i="4"/>
  <c r="J45" i="3" l="1"/>
  <c r="I45" i="3"/>
  <c r="H45" i="3"/>
  <c r="G45" i="3"/>
  <c r="F45" i="3"/>
  <c r="E45" i="3"/>
  <c r="D45" i="3"/>
  <c r="C45" i="3"/>
  <c r="J45" i="1" l="1"/>
  <c r="I45" i="1"/>
  <c r="H45" i="1"/>
  <c r="G45" i="1"/>
  <c r="F45" i="1"/>
  <c r="E45" i="1"/>
  <c r="D45" i="1"/>
  <c r="C45" i="1"/>
  <c r="J43" i="9" l="1"/>
  <c r="I43" i="9"/>
  <c r="H43" i="9"/>
  <c r="G43" i="9"/>
  <c r="F43" i="9"/>
  <c r="E43" i="9"/>
  <c r="D43" i="9"/>
  <c r="C43" i="9"/>
  <c r="J33" i="9"/>
  <c r="I33" i="9"/>
  <c r="H33" i="9"/>
  <c r="G33" i="9"/>
  <c r="F33" i="9"/>
  <c r="E33" i="9"/>
  <c r="D33" i="9"/>
  <c r="C33" i="9"/>
  <c r="J25" i="9"/>
  <c r="I25" i="9"/>
  <c r="H25" i="9"/>
  <c r="G25" i="9"/>
  <c r="F25" i="9"/>
  <c r="E25" i="9"/>
  <c r="D25" i="9"/>
  <c r="C25" i="9"/>
  <c r="J16" i="9"/>
  <c r="I16" i="9"/>
  <c r="H16" i="9"/>
  <c r="G16" i="9"/>
  <c r="F16" i="9"/>
  <c r="E16" i="9"/>
  <c r="D16" i="9"/>
  <c r="C16" i="9"/>
  <c r="D16" i="8"/>
  <c r="E16" i="8"/>
  <c r="F16" i="8"/>
  <c r="G16" i="8"/>
  <c r="H16" i="8"/>
  <c r="I16" i="8"/>
  <c r="J16" i="8"/>
  <c r="C16" i="8"/>
  <c r="D33" i="8"/>
  <c r="D44" i="8" s="1"/>
  <c r="E33" i="8"/>
  <c r="E44" i="8" s="1"/>
  <c r="F33" i="8"/>
  <c r="G33" i="8"/>
  <c r="H33" i="8"/>
  <c r="I33" i="8"/>
  <c r="I44" i="8" s="1"/>
  <c r="J33" i="8"/>
  <c r="C33" i="8"/>
  <c r="D43" i="8"/>
  <c r="E43" i="8"/>
  <c r="F43" i="8"/>
  <c r="F44" i="8" s="1"/>
  <c r="G43" i="8"/>
  <c r="H43" i="8"/>
  <c r="I43" i="8"/>
  <c r="J43" i="8"/>
  <c r="J44" i="8" s="1"/>
  <c r="G44" i="8"/>
  <c r="H44" i="8"/>
  <c r="C43" i="8"/>
  <c r="D44" i="9" l="1"/>
  <c r="H44" i="9"/>
  <c r="E44" i="9"/>
  <c r="I44" i="9"/>
  <c r="F44" i="9"/>
  <c r="J44" i="9"/>
  <c r="G44" i="9"/>
  <c r="C44" i="9"/>
  <c r="C44" i="8"/>
  <c r="T94" i="8" l="1"/>
  <c r="S94" i="8"/>
  <c r="R94" i="8"/>
  <c r="Q94" i="8"/>
  <c r="P94" i="8"/>
  <c r="O94" i="8"/>
  <c r="N93" i="8"/>
  <c r="N92" i="8"/>
  <c r="N91" i="8"/>
  <c r="N90" i="8"/>
  <c r="N89" i="8"/>
  <c r="N88" i="8"/>
  <c r="N87" i="8"/>
  <c r="N86" i="8"/>
  <c r="N94" i="8" s="1"/>
  <c r="N96" i="8" s="1"/>
  <c r="T81" i="8"/>
  <c r="S81" i="8"/>
  <c r="R81" i="8"/>
  <c r="Q81" i="8"/>
  <c r="P81" i="8"/>
  <c r="O81" i="8"/>
  <c r="N80" i="8"/>
  <c r="N79" i="8"/>
  <c r="N78" i="8"/>
  <c r="N77" i="8"/>
  <c r="N76" i="8"/>
  <c r="N75" i="8"/>
  <c r="N74" i="8"/>
  <c r="N73" i="8"/>
  <c r="N81" i="8" s="1"/>
  <c r="N83" i="8" s="1"/>
  <c r="T67" i="8"/>
  <c r="S67" i="8"/>
  <c r="R67" i="8"/>
  <c r="Q67" i="8"/>
  <c r="P67" i="8"/>
  <c r="O67" i="8"/>
  <c r="N66" i="8"/>
  <c r="N65" i="8"/>
  <c r="N64" i="8"/>
  <c r="N63" i="8"/>
  <c r="N62" i="8"/>
  <c r="N61" i="8"/>
  <c r="N60" i="8"/>
  <c r="N59" i="8"/>
  <c r="N67" i="8" s="1"/>
  <c r="N68" i="8" s="1"/>
  <c r="T54" i="8"/>
  <c r="S54" i="8"/>
  <c r="R54" i="8"/>
  <c r="Q54" i="8"/>
  <c r="P54" i="8"/>
  <c r="O54" i="8"/>
  <c r="N53" i="8"/>
  <c r="N52" i="8"/>
  <c r="N51" i="8"/>
  <c r="N50" i="8"/>
  <c r="N49" i="8"/>
  <c r="N48" i="8"/>
  <c r="N47" i="8"/>
  <c r="N46" i="8"/>
  <c r="N54" i="8" s="1"/>
  <c r="N56" i="8" s="1"/>
  <c r="T41" i="8"/>
  <c r="S41" i="8"/>
  <c r="R41" i="8"/>
  <c r="Q41" i="8"/>
  <c r="P41" i="8"/>
  <c r="O41" i="8"/>
  <c r="N40" i="8"/>
  <c r="N39" i="8"/>
  <c r="N38" i="8"/>
  <c r="N37" i="8"/>
  <c r="N36" i="8"/>
  <c r="N35" i="8"/>
  <c r="N34" i="8"/>
  <c r="N33" i="8"/>
  <c r="N41" i="8" s="1"/>
  <c r="N43" i="8" s="1"/>
  <c r="T28" i="8"/>
  <c r="S28" i="8"/>
  <c r="R28" i="8"/>
  <c r="Q28" i="8"/>
  <c r="P28" i="8"/>
  <c r="O28" i="8"/>
  <c r="N27" i="8"/>
  <c r="N26" i="8"/>
  <c r="N25" i="8"/>
  <c r="N24" i="8"/>
  <c r="N23" i="8"/>
  <c r="N22" i="8"/>
  <c r="N21" i="8"/>
  <c r="N20" i="8"/>
  <c r="N28" i="8" s="1"/>
  <c r="N30" i="8" s="1"/>
  <c r="T14" i="8"/>
  <c r="S14" i="8"/>
  <c r="R14" i="8"/>
  <c r="Q14" i="8"/>
  <c r="P14" i="8"/>
  <c r="O14" i="8"/>
  <c r="N13" i="8"/>
  <c r="N12" i="8"/>
  <c r="N11" i="8"/>
  <c r="N10" i="8"/>
  <c r="N9" i="8"/>
  <c r="N8" i="8"/>
  <c r="N7" i="8"/>
  <c r="N6" i="8"/>
  <c r="N14" i="8" s="1"/>
  <c r="N16" i="8" s="1"/>
  <c r="T94" i="9"/>
  <c r="S94" i="9"/>
  <c r="R94" i="9"/>
  <c r="Q94" i="9"/>
  <c r="P94" i="9"/>
  <c r="O94" i="9"/>
  <c r="N93" i="9"/>
  <c r="N92" i="9"/>
  <c r="N91" i="9"/>
  <c r="N90" i="9"/>
  <c r="N89" i="9"/>
  <c r="N88" i="9"/>
  <c r="N87" i="9"/>
  <c r="N86" i="9"/>
  <c r="T81" i="9"/>
  <c r="S81" i="9"/>
  <c r="R81" i="9"/>
  <c r="Q81" i="9"/>
  <c r="P81" i="9"/>
  <c r="O81" i="9"/>
  <c r="N80" i="9"/>
  <c r="N79" i="9"/>
  <c r="N78" i="9"/>
  <c r="N77" i="9"/>
  <c r="N76" i="9"/>
  <c r="N75" i="9"/>
  <c r="N74" i="9"/>
  <c r="N73" i="9"/>
  <c r="T67" i="9"/>
  <c r="S67" i="9"/>
  <c r="R67" i="9"/>
  <c r="Q67" i="9"/>
  <c r="P67" i="9"/>
  <c r="O67" i="9"/>
  <c r="N66" i="9"/>
  <c r="N65" i="9"/>
  <c r="N64" i="9"/>
  <c r="N63" i="9"/>
  <c r="N62" i="9"/>
  <c r="N61" i="9"/>
  <c r="N60" i="9"/>
  <c r="N59" i="9"/>
  <c r="T54" i="9"/>
  <c r="S54" i="9"/>
  <c r="R54" i="9"/>
  <c r="Q54" i="9"/>
  <c r="P54" i="9"/>
  <c r="O54" i="9"/>
  <c r="N53" i="9"/>
  <c r="N52" i="9"/>
  <c r="N51" i="9"/>
  <c r="N50" i="9"/>
  <c r="N49" i="9"/>
  <c r="N48" i="9"/>
  <c r="N47" i="9"/>
  <c r="N46" i="9"/>
  <c r="T41" i="9"/>
  <c r="S41" i="9"/>
  <c r="R41" i="9"/>
  <c r="Q41" i="9"/>
  <c r="P41" i="9"/>
  <c r="O41" i="9"/>
  <c r="N40" i="9"/>
  <c r="N39" i="9"/>
  <c r="N38" i="9"/>
  <c r="N37" i="9"/>
  <c r="N36" i="9"/>
  <c r="N35" i="9"/>
  <c r="N34" i="9"/>
  <c r="N33" i="9"/>
  <c r="T28" i="9"/>
  <c r="S28" i="9"/>
  <c r="R28" i="9"/>
  <c r="Q28" i="9"/>
  <c r="P28" i="9"/>
  <c r="O28" i="9"/>
  <c r="N27" i="9"/>
  <c r="N26" i="9"/>
  <c r="N25" i="9"/>
  <c r="N24" i="9"/>
  <c r="N23" i="9"/>
  <c r="N22" i="9"/>
  <c r="N21" i="9"/>
  <c r="N20" i="9"/>
  <c r="T14" i="9"/>
  <c r="S14" i="9"/>
  <c r="R14" i="9"/>
  <c r="Q14" i="9"/>
  <c r="P14" i="9"/>
  <c r="O14" i="9"/>
  <c r="N13" i="9"/>
  <c r="N12" i="9"/>
  <c r="N11" i="9"/>
  <c r="N10" i="9"/>
  <c r="N9" i="9"/>
  <c r="N8" i="9"/>
  <c r="N7" i="9"/>
  <c r="N6" i="9"/>
  <c r="J25" i="8"/>
  <c r="I25" i="8"/>
  <c r="H25" i="8"/>
  <c r="G25" i="8"/>
  <c r="F25" i="8"/>
  <c r="E25" i="8"/>
  <c r="D25" i="8"/>
  <c r="C25" i="8"/>
  <c r="N94" i="9" l="1"/>
  <c r="N96" i="9" s="1"/>
  <c r="N83" i="9"/>
  <c r="N81" i="9"/>
  <c r="N28" i="9"/>
  <c r="N30" i="9" s="1"/>
  <c r="N67" i="9"/>
  <c r="N68" i="9" s="1"/>
  <c r="N54" i="9"/>
  <c r="N56" i="9" s="1"/>
  <c r="N41" i="9"/>
  <c r="N43" i="9" s="1"/>
  <c r="N14" i="9"/>
  <c r="N16" i="9" s="1"/>
</calcChain>
</file>

<file path=xl/sharedStrings.xml><?xml version="1.0" encoding="utf-8"?>
<sst xmlns="http://schemas.openxmlformats.org/spreadsheetml/2006/main" count="528" uniqueCount="97">
  <si>
    <t>Agence</t>
  </si>
  <si>
    <t>Nombre de signalées</t>
  </si>
  <si>
    <t>Au 31/12/2015</t>
  </si>
  <si>
    <t>Fev-2016</t>
  </si>
  <si>
    <t>EL HARRACH</t>
  </si>
  <si>
    <t>ROUIBA</t>
  </si>
  <si>
    <t>AIN TAYA</t>
  </si>
  <si>
    <t>BAB EZZOUAR</t>
  </si>
  <si>
    <t>EUCALYPTUS</t>
  </si>
  <si>
    <t>DAR EL BEIDA</t>
  </si>
  <si>
    <t>BORDJ EL KIFFAN</t>
  </si>
  <si>
    <t>REGHAIA</t>
  </si>
  <si>
    <t>MOHAMMADIA</t>
  </si>
  <si>
    <t>DERGANA</t>
  </si>
  <si>
    <t>Total DD EL HARRACH</t>
  </si>
  <si>
    <t>BELOUIZDAD</t>
  </si>
  <si>
    <t>KOUBA</t>
  </si>
  <si>
    <t>BACHDJERAH</t>
  </si>
  <si>
    <t>SIDI MHAMED</t>
  </si>
  <si>
    <t>ASSELAH HOCINE</t>
  </si>
  <si>
    <t>EL BIAR</t>
  </si>
  <si>
    <t>HUSSEIN DEY</t>
  </si>
  <si>
    <t>SAID HAMDINE</t>
  </si>
  <si>
    <t>Total DD BELOUIZDAD</t>
  </si>
  <si>
    <t>BIRKHADEM</t>
  </si>
  <si>
    <t>AIN NAADJA</t>
  </si>
  <si>
    <t>BARAKI</t>
  </si>
  <si>
    <t>SIDI MOUSSA</t>
  </si>
  <si>
    <t>DRARIA</t>
  </si>
  <si>
    <t>BIRTOUTA</t>
  </si>
  <si>
    <t>BABA ALI</t>
  </si>
  <si>
    <t>Total DD GUE CONSTANTINE</t>
  </si>
  <si>
    <t>BOLOGHINE</t>
  </si>
  <si>
    <t>CASBAH</t>
  </si>
  <si>
    <t>CHERAGA</t>
  </si>
  <si>
    <t>AIN BENIAN</t>
  </si>
  <si>
    <t>BOUZEREAH</t>
  </si>
  <si>
    <t>BAB EL OUED</t>
  </si>
  <si>
    <t>ZERALDA</t>
  </si>
  <si>
    <t>DOUERA</t>
  </si>
  <si>
    <t>OULED FAYET</t>
  </si>
  <si>
    <t>Total DD BOLOGHINE</t>
  </si>
  <si>
    <t>Total SDA</t>
  </si>
  <si>
    <t>Au 31/12/2016</t>
  </si>
  <si>
    <t>Fev-2017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</si>
  <si>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 Narrow"/>
        <family val="2"/>
      </rPr>
      <t>Signalées (total tous type d'anomalies)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</si>
  <si>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 Narrow"/>
        <family val="2"/>
      </rPr>
      <t>Signalées (avec un impact sur l’énergie : compteur bloqué, fraude, défectueux, compteurs non intégrés, fraude, consommations nulles…)</t>
    </r>
  </si>
  <si>
    <t>Nombre clients</t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</si>
  <si>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 Narrow"/>
        <family val="2"/>
      </rPr>
      <t>Evolution du nombre de clients Total BT+BP (Mixte AO+ Elec AO+ Gaz AO+ Mixtes FSM+ Elec FSM+ Gaz FSM)</t>
    </r>
  </si>
  <si>
    <t>Abonnés  Ordinaires</t>
  </si>
  <si>
    <t>Abonnés  FSM</t>
  </si>
  <si>
    <t>NOMBRE DE CLIENTS</t>
  </si>
  <si>
    <t>Mixtes</t>
  </si>
  <si>
    <t>Elec</t>
  </si>
  <si>
    <t>Gaz</t>
  </si>
  <si>
    <t>TOT</t>
  </si>
  <si>
    <t>TOTAL</t>
  </si>
  <si>
    <t>Exemple DD Belouizdad</t>
  </si>
  <si>
    <t xml:space="preserve">DOUERA </t>
  </si>
  <si>
    <t xml:space="preserve">BAB EL OUED </t>
  </si>
  <si>
    <t xml:space="preserve">ZERALDA </t>
  </si>
  <si>
    <t xml:space="preserve">BOLOGHINE </t>
  </si>
  <si>
    <t xml:space="preserve">OULED FAYET </t>
  </si>
  <si>
    <t xml:space="preserve">BOUZAREAH </t>
  </si>
  <si>
    <t xml:space="preserve">AIN BENIAN </t>
  </si>
  <si>
    <t xml:space="preserve">CASBAH </t>
  </si>
  <si>
    <t xml:space="preserve">EL BIAR </t>
  </si>
  <si>
    <t xml:space="preserve">BACHDJERAH </t>
  </si>
  <si>
    <t xml:space="preserve">SIDI MHAMED </t>
  </si>
  <si>
    <t xml:space="preserve">SAID HAMDINE </t>
  </si>
  <si>
    <t xml:space="preserve">ASSELAH HOCINE </t>
  </si>
  <si>
    <t xml:space="preserve">KOUBA </t>
  </si>
  <si>
    <t xml:space="preserve">HUSSEIN DEY </t>
  </si>
  <si>
    <t xml:space="preserve">EL HARRACH </t>
  </si>
  <si>
    <t xml:space="preserve">ROUIBA </t>
  </si>
  <si>
    <t xml:space="preserve">AIN TAYA </t>
  </si>
  <si>
    <t xml:space="preserve">BAB EZZOUAR </t>
  </si>
  <si>
    <t xml:space="preserve">LES EUCALYPTUS </t>
  </si>
  <si>
    <t xml:space="preserve">DAR EL BEIDA </t>
  </si>
  <si>
    <t xml:space="preserve">BORDJ EL KIFFAN </t>
  </si>
  <si>
    <t xml:space="preserve">REGHAIA </t>
  </si>
  <si>
    <t xml:space="preserve">MOHAMMADIA </t>
  </si>
  <si>
    <t>55A</t>
  </si>
  <si>
    <t xml:space="preserve">DERGANA </t>
  </si>
  <si>
    <t xml:space="preserve">SIDI MOUSSA </t>
  </si>
  <si>
    <t xml:space="preserve">BIRKHADEM </t>
  </si>
  <si>
    <t xml:space="preserve">BABA ALI </t>
  </si>
  <si>
    <t xml:space="preserve">BIRTOUTA </t>
  </si>
  <si>
    <t xml:space="preserve">AIN NAADJA </t>
  </si>
  <si>
    <t xml:space="preserve">DRARIA </t>
  </si>
  <si>
    <t xml:space="preserve">BARAKI </t>
  </si>
  <si>
    <t>CODE AGENCE</t>
  </si>
  <si>
    <t>DD EL HARRACH</t>
  </si>
  <si>
    <t>DD BELOUIZDAD</t>
  </si>
  <si>
    <t>DD GUE CONSTANTINE</t>
  </si>
  <si>
    <t>DD BOLOGHINE</t>
  </si>
  <si>
    <t>CODIFICATION AGENCE PAR DD/SDA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</si>
</sst>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sz val="7"/>
      <color theme="1"/>
      <name val="Times New Roman"/>
      <family val="1"/>
    </font>
    <font>
      <b/>
      <sz val="9"/>
      <color indexed="8"/>
      <name val="Arial"/>
      <family val="2"/>
    </font>
    <font>
      <b/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b/>
      <sz val="8.0500000000000007"/>
      <color indexed="8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2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 style="thick">
        <color indexed="62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 style="thin">
        <color indexed="64"/>
      </right>
      <top style="thick">
        <color indexed="62"/>
      </top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ck">
        <color indexed="62"/>
      </top>
      <bottom style="thick">
        <color indexed="62"/>
      </bottom>
      <diagonal/>
    </border>
    <border>
      <left style="thin">
        <color indexed="64"/>
      </left>
      <right style="thick">
        <color indexed="64"/>
      </right>
      <top style="thick">
        <color indexed="62"/>
      </top>
      <bottom style="thick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5" xfId="0" applyFont="1" applyFill="1" applyBorder="1" applyAlignment="1">
      <alignment vertical="center" wrapText="1"/>
    </xf>
    <xf numFmtId="17" fontId="1" fillId="2" borderId="5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0" xfId="0" applyFont="1" applyAlignment="1">
      <alignment horizontal="left" vertical="center" indent="5"/>
    </xf>
    <xf numFmtId="0" fontId="1" fillId="2" borderId="5" xfId="0" applyFont="1" applyFill="1" applyBorder="1" applyAlignment="1">
      <alignment horizontal="center" vertical="center" wrapText="1"/>
    </xf>
    <xf numFmtId="17" fontId="1" fillId="2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7"/>
    </xf>
    <xf numFmtId="17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6" fillId="3" borderId="7" xfId="0" applyFont="1" applyFill="1" applyBorder="1" applyAlignment="1">
      <alignment horizontal="centerContinuous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 applyProtection="1">
      <alignment horizontal="center" vertical="center"/>
    </xf>
    <xf numFmtId="0" fontId="8" fillId="3" borderId="9" xfId="0" applyNumberFormat="1" applyFont="1" applyFill="1" applyBorder="1" applyAlignment="1" applyProtection="1">
      <alignment horizontal="center" vertical="center"/>
    </xf>
    <xf numFmtId="0" fontId="8" fillId="3" borderId="10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22" xfId="0" applyNumberFormat="1" applyFont="1" applyFill="1" applyBorder="1" applyAlignment="1">
      <alignment horizontal="center" vertical="center"/>
    </xf>
    <xf numFmtId="3" fontId="10" fillId="3" borderId="2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0" fillId="4" borderId="12" xfId="0" applyNumberFormat="1" applyFont="1" applyFill="1" applyBorder="1" applyAlignment="1">
      <alignment horizontal="center" vertical="center"/>
    </xf>
    <xf numFmtId="3" fontId="10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0" xfId="0" applyFont="1"/>
    <xf numFmtId="3" fontId="0" fillId="0" borderId="0" xfId="0" applyNumberFormat="1"/>
    <xf numFmtId="0" fontId="1" fillId="2" borderId="33" xfId="0" applyFont="1" applyFill="1" applyBorder="1" applyAlignment="1">
      <alignment horizontal="center" vertical="center" wrapText="1"/>
    </xf>
    <xf numFmtId="17" fontId="1" fillId="2" borderId="33" xfId="0" applyNumberFormat="1" applyFont="1" applyFill="1" applyBorder="1" applyAlignment="1">
      <alignment horizontal="center" vertical="center" wrapText="1"/>
    </xf>
    <xf numFmtId="17" fontId="1" fillId="2" borderId="34" xfId="0" applyNumberFormat="1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vertical="center" wrapText="1"/>
    </xf>
    <xf numFmtId="3" fontId="12" fillId="0" borderId="17" xfId="0" applyNumberFormat="1" applyFont="1" applyBorder="1" applyAlignment="1">
      <alignment horizontal="center" vertical="center" wrapText="1"/>
    </xf>
    <xf numFmtId="3" fontId="12" fillId="0" borderId="39" xfId="0" applyNumberFormat="1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14" fillId="0" borderId="32" xfId="0" applyFont="1" applyBorder="1" applyAlignment="1">
      <alignment vertical="center" wrapText="1"/>
    </xf>
    <xf numFmtId="3" fontId="12" fillId="0" borderId="33" xfId="0" applyNumberFormat="1" applyFont="1" applyBorder="1" applyAlignment="1">
      <alignment horizontal="center" vertical="center" wrapText="1"/>
    </xf>
    <xf numFmtId="3" fontId="14" fillId="0" borderId="33" xfId="0" applyNumberFormat="1" applyFont="1" applyBorder="1" applyAlignment="1">
      <alignment horizontal="center" vertical="center" wrapText="1"/>
    </xf>
    <xf numFmtId="3" fontId="14" fillId="0" borderId="34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vertical="center" wrapText="1"/>
    </xf>
    <xf numFmtId="3" fontId="14" fillId="0" borderId="36" xfId="0" applyNumberFormat="1" applyFont="1" applyBorder="1" applyAlignment="1">
      <alignment horizontal="center" vertical="center" wrapText="1"/>
    </xf>
    <xf numFmtId="3" fontId="14" fillId="0" borderId="37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" fillId="2" borderId="46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3" fillId="0" borderId="43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4" fillId="0" borderId="44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3" fontId="12" fillId="0" borderId="45" xfId="0" applyNumberFormat="1" applyFont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3" fontId="14" fillId="0" borderId="46" xfId="0" applyNumberFormat="1" applyFont="1" applyBorder="1" applyAlignment="1">
      <alignment horizontal="center" vertical="center" wrapText="1"/>
    </xf>
    <xf numFmtId="3" fontId="14" fillId="0" borderId="47" xfId="0" applyNumberFormat="1" applyFont="1" applyBorder="1" applyAlignment="1">
      <alignment horizontal="center" vertical="center" wrapText="1"/>
    </xf>
    <xf numFmtId="3" fontId="12" fillId="0" borderId="46" xfId="0" applyNumberFormat="1" applyFont="1" applyBorder="1" applyAlignment="1">
      <alignment horizontal="center" vertical="center" wrapText="1"/>
    </xf>
    <xf numFmtId="3" fontId="12" fillId="0" borderId="34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32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tabSelected="1" zoomScaleNormal="100" workbookViewId="0">
      <selection activeCell="R30" sqref="R30"/>
    </sheetView>
  </sheetViews>
  <sheetFormatPr baseColWidth="10" defaultColWidth="8.85546875" defaultRowHeight="15" x14ac:dyDescent="0.25"/>
  <cols>
    <col min="2" max="2" width="23.5703125" customWidth="1"/>
    <col min="3" max="3" width="11.7109375" style="9" customWidth="1"/>
    <col min="4" max="10" width="8.85546875" style="9"/>
  </cols>
  <sheetData>
    <row r="3" spans="2:10" ht="16.5" x14ac:dyDescent="0.25">
      <c r="B3" s="6" t="s">
        <v>45</v>
      </c>
    </row>
    <row r="4" spans="2:10" ht="17.25" thickBot="1" x14ac:dyDescent="0.3">
      <c r="B4" s="6"/>
    </row>
    <row r="5" spans="2:10" x14ac:dyDescent="0.25">
      <c r="B5" s="85" t="s">
        <v>0</v>
      </c>
      <c r="C5" s="87" t="s">
        <v>1</v>
      </c>
      <c r="D5" s="87"/>
      <c r="E5" s="87"/>
      <c r="F5" s="87"/>
      <c r="G5" s="87"/>
      <c r="H5" s="87"/>
      <c r="I5" s="87"/>
      <c r="J5" s="88"/>
    </row>
    <row r="6" spans="2:10" ht="18" customHeight="1" thickBot="1" x14ac:dyDescent="0.3">
      <c r="B6" s="86"/>
      <c r="C6" s="55" t="s">
        <v>2</v>
      </c>
      <c r="D6" s="56">
        <v>42370</v>
      </c>
      <c r="E6" s="55" t="s">
        <v>3</v>
      </c>
      <c r="F6" s="56">
        <v>42430</v>
      </c>
      <c r="G6" s="56">
        <v>42461</v>
      </c>
      <c r="H6" s="56">
        <v>42491</v>
      </c>
      <c r="I6" s="56">
        <v>42522</v>
      </c>
      <c r="J6" s="57">
        <v>42552</v>
      </c>
    </row>
    <row r="7" spans="2:10" ht="12" customHeight="1" x14ac:dyDescent="0.25">
      <c r="B7" s="58" t="s">
        <v>4</v>
      </c>
      <c r="C7" s="59">
        <v>1823</v>
      </c>
      <c r="D7" s="59">
        <v>292</v>
      </c>
      <c r="E7" s="59">
        <v>452</v>
      </c>
      <c r="F7" s="59">
        <v>155</v>
      </c>
      <c r="G7" s="59">
        <v>422</v>
      </c>
      <c r="H7" s="59">
        <v>301</v>
      </c>
      <c r="I7" s="59">
        <v>207</v>
      </c>
      <c r="J7" s="60">
        <v>151</v>
      </c>
    </row>
    <row r="8" spans="2:10" ht="12" customHeight="1" x14ac:dyDescent="0.25">
      <c r="B8" s="61" t="s">
        <v>5</v>
      </c>
      <c r="C8" s="62">
        <v>485</v>
      </c>
      <c r="D8" s="62">
        <v>138</v>
      </c>
      <c r="E8" s="62">
        <v>34</v>
      </c>
      <c r="F8" s="62">
        <v>37</v>
      </c>
      <c r="G8" s="62">
        <v>20</v>
      </c>
      <c r="H8" s="62">
        <v>47</v>
      </c>
      <c r="I8" s="62">
        <v>51</v>
      </c>
      <c r="J8" s="63">
        <v>11</v>
      </c>
    </row>
    <row r="9" spans="2:10" ht="12" customHeight="1" x14ac:dyDescent="0.25">
      <c r="B9" s="64" t="s">
        <v>6</v>
      </c>
      <c r="C9" s="62">
        <v>385</v>
      </c>
      <c r="D9" s="62">
        <v>145</v>
      </c>
      <c r="E9" s="62">
        <v>43</v>
      </c>
      <c r="F9" s="62">
        <v>83</v>
      </c>
      <c r="G9" s="62">
        <v>280</v>
      </c>
      <c r="H9" s="62">
        <v>148</v>
      </c>
      <c r="I9" s="62">
        <v>84</v>
      </c>
      <c r="J9" s="63">
        <v>131</v>
      </c>
    </row>
    <row r="10" spans="2:10" ht="12" customHeight="1" x14ac:dyDescent="0.25">
      <c r="B10" s="64" t="s">
        <v>7</v>
      </c>
      <c r="C10" s="62">
        <v>651</v>
      </c>
      <c r="D10" s="62">
        <v>63</v>
      </c>
      <c r="E10" s="62">
        <v>49</v>
      </c>
      <c r="F10" s="62">
        <v>43</v>
      </c>
      <c r="G10" s="62">
        <v>131</v>
      </c>
      <c r="H10" s="62">
        <v>33</v>
      </c>
      <c r="I10" s="62">
        <v>7</v>
      </c>
      <c r="J10" s="63">
        <v>0</v>
      </c>
    </row>
    <row r="11" spans="2:10" ht="12" customHeight="1" x14ac:dyDescent="0.25">
      <c r="B11" s="64" t="s">
        <v>8</v>
      </c>
      <c r="C11" s="62">
        <v>1115</v>
      </c>
      <c r="D11" s="62">
        <v>11</v>
      </c>
      <c r="E11" s="62">
        <v>76</v>
      </c>
      <c r="F11" s="62">
        <v>38</v>
      </c>
      <c r="G11" s="62">
        <v>84</v>
      </c>
      <c r="H11" s="62">
        <v>140</v>
      </c>
      <c r="I11" s="62">
        <v>59</v>
      </c>
      <c r="J11" s="63">
        <v>16</v>
      </c>
    </row>
    <row r="12" spans="2:10" ht="12" customHeight="1" x14ac:dyDescent="0.25">
      <c r="B12" s="64" t="s">
        <v>9</v>
      </c>
      <c r="C12" s="62">
        <v>281</v>
      </c>
      <c r="D12" s="62">
        <v>32</v>
      </c>
      <c r="E12" s="62">
        <v>95</v>
      </c>
      <c r="F12" s="62">
        <v>30</v>
      </c>
      <c r="G12" s="62">
        <v>26</v>
      </c>
      <c r="H12" s="62">
        <v>58</v>
      </c>
      <c r="I12" s="62">
        <v>22</v>
      </c>
      <c r="J12" s="63">
        <v>0</v>
      </c>
    </row>
    <row r="13" spans="2:10" ht="12" customHeight="1" x14ac:dyDescent="0.25">
      <c r="B13" s="64" t="s">
        <v>10</v>
      </c>
      <c r="C13" s="62">
        <v>1229</v>
      </c>
      <c r="D13" s="62">
        <v>34</v>
      </c>
      <c r="E13" s="62">
        <v>43</v>
      </c>
      <c r="F13" s="62">
        <v>26</v>
      </c>
      <c r="G13" s="62">
        <v>4</v>
      </c>
      <c r="H13" s="62">
        <v>10</v>
      </c>
      <c r="I13" s="62">
        <v>17</v>
      </c>
      <c r="J13" s="63">
        <v>192</v>
      </c>
    </row>
    <row r="14" spans="2:10" ht="12" customHeight="1" x14ac:dyDescent="0.25">
      <c r="B14" s="64" t="s">
        <v>11</v>
      </c>
      <c r="C14" s="62">
        <v>970</v>
      </c>
      <c r="D14" s="62">
        <v>303</v>
      </c>
      <c r="E14" s="62">
        <v>404</v>
      </c>
      <c r="F14" s="62">
        <v>336</v>
      </c>
      <c r="G14" s="62">
        <v>373</v>
      </c>
      <c r="H14" s="62">
        <v>268</v>
      </c>
      <c r="I14" s="62">
        <v>54</v>
      </c>
      <c r="J14" s="63">
        <v>31</v>
      </c>
    </row>
    <row r="15" spans="2:10" ht="12" customHeight="1" x14ac:dyDescent="0.25">
      <c r="B15" s="64" t="s">
        <v>12</v>
      </c>
      <c r="C15" s="62">
        <v>684</v>
      </c>
      <c r="D15" s="62">
        <v>161</v>
      </c>
      <c r="E15" s="62">
        <v>99</v>
      </c>
      <c r="F15" s="62">
        <v>66</v>
      </c>
      <c r="G15" s="62">
        <v>149</v>
      </c>
      <c r="H15" s="62">
        <v>56</v>
      </c>
      <c r="I15" s="62">
        <v>74</v>
      </c>
      <c r="J15" s="63">
        <v>30</v>
      </c>
    </row>
    <row r="16" spans="2:10" ht="12" customHeight="1" x14ac:dyDescent="0.25">
      <c r="B16" s="64" t="s">
        <v>13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3">
        <v>0</v>
      </c>
    </row>
    <row r="17" spans="2:10" ht="12" customHeight="1" thickBot="1" x14ac:dyDescent="0.3">
      <c r="B17" s="65" t="s">
        <v>14</v>
      </c>
      <c r="C17" s="66">
        <v>7623</v>
      </c>
      <c r="D17" s="67">
        <v>1179</v>
      </c>
      <c r="E17" s="67">
        <v>1295</v>
      </c>
      <c r="F17" s="67">
        <v>814</v>
      </c>
      <c r="G17" s="67">
        <v>1489</v>
      </c>
      <c r="H17" s="67">
        <v>1061</v>
      </c>
      <c r="I17" s="67">
        <v>575</v>
      </c>
      <c r="J17" s="68">
        <v>562</v>
      </c>
    </row>
    <row r="18" spans="2:10" ht="12" customHeight="1" x14ac:dyDescent="0.25">
      <c r="B18" s="58" t="s">
        <v>15</v>
      </c>
      <c r="C18" s="59">
        <v>1380</v>
      </c>
      <c r="D18" s="59">
        <v>11</v>
      </c>
      <c r="E18" s="59">
        <v>346</v>
      </c>
      <c r="F18" s="59">
        <v>107</v>
      </c>
      <c r="G18" s="59">
        <v>102</v>
      </c>
      <c r="H18" s="59">
        <v>88</v>
      </c>
      <c r="I18" s="59">
        <v>0</v>
      </c>
      <c r="J18" s="60">
        <v>0</v>
      </c>
    </row>
    <row r="19" spans="2:10" ht="12" customHeight="1" x14ac:dyDescent="0.25">
      <c r="B19" s="64" t="s">
        <v>16</v>
      </c>
      <c r="C19" s="62">
        <v>1605</v>
      </c>
      <c r="D19" s="62">
        <v>0</v>
      </c>
      <c r="E19" s="62">
        <v>157</v>
      </c>
      <c r="F19" s="62">
        <v>254</v>
      </c>
      <c r="G19" s="62">
        <v>21</v>
      </c>
      <c r="H19" s="62">
        <v>546</v>
      </c>
      <c r="I19" s="62">
        <v>396</v>
      </c>
      <c r="J19" s="63">
        <v>327</v>
      </c>
    </row>
    <row r="20" spans="2:10" ht="12" customHeight="1" x14ac:dyDescent="0.25">
      <c r="B20" s="64" t="s">
        <v>17</v>
      </c>
      <c r="C20" s="62">
        <v>1218</v>
      </c>
      <c r="D20" s="62">
        <v>65</v>
      </c>
      <c r="E20" s="62">
        <v>40</v>
      </c>
      <c r="F20" s="62">
        <v>104</v>
      </c>
      <c r="G20" s="62">
        <v>107</v>
      </c>
      <c r="H20" s="62">
        <v>70</v>
      </c>
      <c r="I20" s="62">
        <v>26</v>
      </c>
      <c r="J20" s="63">
        <v>19</v>
      </c>
    </row>
    <row r="21" spans="2:10" ht="12" customHeight="1" x14ac:dyDescent="0.25">
      <c r="B21" s="64" t="s">
        <v>18</v>
      </c>
      <c r="C21" s="62">
        <v>1134</v>
      </c>
      <c r="D21" s="62">
        <v>200</v>
      </c>
      <c r="E21" s="62">
        <v>76</v>
      </c>
      <c r="F21" s="62">
        <v>156</v>
      </c>
      <c r="G21" s="62">
        <v>485</v>
      </c>
      <c r="H21" s="62">
        <v>446</v>
      </c>
      <c r="I21" s="62">
        <v>160</v>
      </c>
      <c r="J21" s="63">
        <v>36</v>
      </c>
    </row>
    <row r="22" spans="2:10" ht="12" customHeight="1" x14ac:dyDescent="0.25">
      <c r="B22" s="64" t="s">
        <v>19</v>
      </c>
      <c r="C22" s="62">
        <v>1911</v>
      </c>
      <c r="D22" s="62">
        <v>48</v>
      </c>
      <c r="E22" s="62">
        <v>251</v>
      </c>
      <c r="F22" s="62">
        <v>219</v>
      </c>
      <c r="G22" s="62">
        <v>106</v>
      </c>
      <c r="H22" s="62">
        <v>254</v>
      </c>
      <c r="I22" s="62">
        <v>795</v>
      </c>
      <c r="J22" s="63">
        <v>95</v>
      </c>
    </row>
    <row r="23" spans="2:10" ht="12" customHeight="1" x14ac:dyDescent="0.25">
      <c r="B23" s="64" t="s">
        <v>20</v>
      </c>
      <c r="C23" s="62">
        <v>1367</v>
      </c>
      <c r="D23" s="62">
        <v>26</v>
      </c>
      <c r="E23" s="62">
        <v>104</v>
      </c>
      <c r="F23" s="62">
        <v>51</v>
      </c>
      <c r="G23" s="62">
        <v>34</v>
      </c>
      <c r="H23" s="62">
        <v>17</v>
      </c>
      <c r="I23" s="62">
        <v>2</v>
      </c>
      <c r="J23" s="63">
        <v>0</v>
      </c>
    </row>
    <row r="24" spans="2:10" ht="12" customHeight="1" x14ac:dyDescent="0.25">
      <c r="B24" s="64" t="s">
        <v>21</v>
      </c>
      <c r="C24" s="62">
        <v>982</v>
      </c>
      <c r="D24" s="62">
        <v>116</v>
      </c>
      <c r="E24" s="62">
        <v>68</v>
      </c>
      <c r="F24" s="62">
        <v>41</v>
      </c>
      <c r="G24" s="62">
        <v>60</v>
      </c>
      <c r="H24" s="62">
        <v>57</v>
      </c>
      <c r="I24" s="62">
        <v>53</v>
      </c>
      <c r="J24" s="63">
        <v>44</v>
      </c>
    </row>
    <row r="25" spans="2:10" ht="12" customHeight="1" x14ac:dyDescent="0.25">
      <c r="B25" s="64" t="s">
        <v>22</v>
      </c>
      <c r="C25" s="62">
        <v>1788</v>
      </c>
      <c r="D25" s="62">
        <v>182</v>
      </c>
      <c r="E25" s="62">
        <v>150</v>
      </c>
      <c r="F25" s="62">
        <v>98</v>
      </c>
      <c r="G25" s="62">
        <v>110</v>
      </c>
      <c r="H25" s="62">
        <v>95</v>
      </c>
      <c r="I25" s="62">
        <v>24</v>
      </c>
      <c r="J25" s="63">
        <v>74</v>
      </c>
    </row>
    <row r="26" spans="2:10" ht="12" customHeight="1" thickBot="1" x14ac:dyDescent="0.3">
      <c r="B26" s="65" t="s">
        <v>23</v>
      </c>
      <c r="C26" s="67">
        <v>11385</v>
      </c>
      <c r="D26" s="67">
        <v>648</v>
      </c>
      <c r="E26" s="67">
        <v>1192</v>
      </c>
      <c r="F26" s="67">
        <v>1030</v>
      </c>
      <c r="G26" s="67">
        <v>1025</v>
      </c>
      <c r="H26" s="67">
        <v>1573</v>
      </c>
      <c r="I26" s="67">
        <v>1456</v>
      </c>
      <c r="J26" s="68">
        <v>595</v>
      </c>
    </row>
    <row r="27" spans="2:10" ht="12" customHeight="1" x14ac:dyDescent="0.25">
      <c r="B27" s="58" t="s">
        <v>24</v>
      </c>
      <c r="C27" s="59">
        <v>1029</v>
      </c>
      <c r="D27" s="59">
        <v>18</v>
      </c>
      <c r="E27" s="59">
        <v>7</v>
      </c>
      <c r="F27" s="59">
        <v>12</v>
      </c>
      <c r="G27" s="59">
        <v>0</v>
      </c>
      <c r="H27" s="59">
        <v>8</v>
      </c>
      <c r="I27" s="59">
        <v>2</v>
      </c>
      <c r="J27" s="60">
        <v>0</v>
      </c>
    </row>
    <row r="28" spans="2:10" ht="12" customHeight="1" x14ac:dyDescent="0.25">
      <c r="B28" s="64" t="s">
        <v>25</v>
      </c>
      <c r="C28" s="62">
        <v>2599</v>
      </c>
      <c r="D28" s="62">
        <v>263</v>
      </c>
      <c r="E28" s="62">
        <v>224</v>
      </c>
      <c r="F28" s="62">
        <v>196</v>
      </c>
      <c r="G28" s="62">
        <v>248</v>
      </c>
      <c r="H28" s="62">
        <v>115</v>
      </c>
      <c r="I28" s="62">
        <v>178</v>
      </c>
      <c r="J28" s="63">
        <v>153</v>
      </c>
    </row>
    <row r="29" spans="2:10" ht="12" customHeight="1" x14ac:dyDescent="0.25">
      <c r="B29" s="64" t="s">
        <v>26</v>
      </c>
      <c r="C29" s="62">
        <v>1431</v>
      </c>
      <c r="D29" s="62">
        <v>216</v>
      </c>
      <c r="E29" s="62">
        <v>208</v>
      </c>
      <c r="F29" s="62">
        <v>219</v>
      </c>
      <c r="G29" s="62">
        <v>172</v>
      </c>
      <c r="H29" s="62">
        <v>204</v>
      </c>
      <c r="I29" s="62">
        <v>66</v>
      </c>
      <c r="J29" s="63">
        <v>74</v>
      </c>
    </row>
    <row r="30" spans="2:10" ht="12" customHeight="1" x14ac:dyDescent="0.25">
      <c r="B30" s="64" t="s">
        <v>27</v>
      </c>
      <c r="C30" s="62">
        <v>667</v>
      </c>
      <c r="D30" s="62">
        <v>108</v>
      </c>
      <c r="E30" s="62">
        <v>218</v>
      </c>
      <c r="F30" s="62">
        <v>36</v>
      </c>
      <c r="G30" s="62">
        <v>100</v>
      </c>
      <c r="H30" s="62">
        <v>103</v>
      </c>
      <c r="I30" s="62">
        <v>86</v>
      </c>
      <c r="J30" s="63">
        <v>28</v>
      </c>
    </row>
    <row r="31" spans="2:10" ht="12" customHeight="1" x14ac:dyDescent="0.25">
      <c r="B31" s="64" t="s">
        <v>28</v>
      </c>
      <c r="C31" s="62">
        <v>5832</v>
      </c>
      <c r="D31" s="62">
        <v>879</v>
      </c>
      <c r="E31" s="62">
        <v>1347</v>
      </c>
      <c r="F31" s="62">
        <v>1041</v>
      </c>
      <c r="G31" s="62">
        <v>866</v>
      </c>
      <c r="H31" s="62">
        <v>1838</v>
      </c>
      <c r="I31" s="62">
        <v>797</v>
      </c>
      <c r="J31" s="63">
        <v>581</v>
      </c>
    </row>
    <row r="32" spans="2:10" ht="12" customHeight="1" x14ac:dyDescent="0.25">
      <c r="B32" s="64" t="s">
        <v>29</v>
      </c>
      <c r="C32" s="62">
        <v>2565</v>
      </c>
      <c r="D32" s="62">
        <v>16</v>
      </c>
      <c r="E32" s="62">
        <v>36</v>
      </c>
      <c r="F32" s="62">
        <v>231</v>
      </c>
      <c r="G32" s="62">
        <v>119</v>
      </c>
      <c r="H32" s="62">
        <v>542</v>
      </c>
      <c r="I32" s="62">
        <v>441</v>
      </c>
      <c r="J32" s="63">
        <v>160</v>
      </c>
    </row>
    <row r="33" spans="2:10" ht="12" customHeight="1" x14ac:dyDescent="0.25">
      <c r="B33" s="64" t="s">
        <v>30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3">
        <v>0</v>
      </c>
    </row>
    <row r="34" spans="2:10" ht="12" customHeight="1" thickBot="1" x14ac:dyDescent="0.3">
      <c r="B34" s="65" t="s">
        <v>31</v>
      </c>
      <c r="C34" s="66">
        <v>14123</v>
      </c>
      <c r="D34" s="67">
        <v>1500</v>
      </c>
      <c r="E34" s="67">
        <v>2040</v>
      </c>
      <c r="F34" s="67">
        <v>1735</v>
      </c>
      <c r="G34" s="67">
        <v>1505</v>
      </c>
      <c r="H34" s="67">
        <v>2810</v>
      </c>
      <c r="I34" s="67">
        <v>1570</v>
      </c>
      <c r="J34" s="68">
        <v>996</v>
      </c>
    </row>
    <row r="35" spans="2:10" ht="12" customHeight="1" x14ac:dyDescent="0.25">
      <c r="B35" s="58" t="s">
        <v>32</v>
      </c>
      <c r="C35" s="59">
        <v>1139</v>
      </c>
      <c r="D35" s="59">
        <v>47</v>
      </c>
      <c r="E35" s="59">
        <v>506</v>
      </c>
      <c r="F35" s="59">
        <v>249</v>
      </c>
      <c r="G35" s="59">
        <v>164</v>
      </c>
      <c r="H35" s="59">
        <v>168</v>
      </c>
      <c r="I35" s="59">
        <v>190</v>
      </c>
      <c r="J35" s="60">
        <v>62</v>
      </c>
    </row>
    <row r="36" spans="2:10" ht="12" customHeight="1" x14ac:dyDescent="0.25">
      <c r="B36" s="64" t="s">
        <v>33</v>
      </c>
      <c r="C36" s="62">
        <v>1831</v>
      </c>
      <c r="D36" s="62">
        <v>123</v>
      </c>
      <c r="E36" s="62">
        <v>144</v>
      </c>
      <c r="F36" s="62">
        <v>52</v>
      </c>
      <c r="G36" s="62">
        <v>28</v>
      </c>
      <c r="H36" s="62">
        <v>5</v>
      </c>
      <c r="I36" s="62">
        <v>16</v>
      </c>
      <c r="J36" s="63">
        <v>0</v>
      </c>
    </row>
    <row r="37" spans="2:10" ht="12" customHeight="1" x14ac:dyDescent="0.25">
      <c r="B37" s="64" t="s">
        <v>34</v>
      </c>
      <c r="C37" s="62">
        <v>720</v>
      </c>
      <c r="D37" s="62">
        <v>32</v>
      </c>
      <c r="E37" s="62">
        <v>64</v>
      </c>
      <c r="F37" s="62">
        <v>77</v>
      </c>
      <c r="G37" s="62">
        <v>16</v>
      </c>
      <c r="H37" s="62">
        <v>1</v>
      </c>
      <c r="I37" s="62">
        <v>0</v>
      </c>
      <c r="J37" s="63">
        <v>9</v>
      </c>
    </row>
    <row r="38" spans="2:10" ht="12" customHeight="1" x14ac:dyDescent="0.25">
      <c r="B38" s="64" t="s">
        <v>35</v>
      </c>
      <c r="C38" s="62">
        <v>4643</v>
      </c>
      <c r="D38" s="62">
        <v>20</v>
      </c>
      <c r="E38" s="62">
        <v>1</v>
      </c>
      <c r="F38" s="62">
        <v>48</v>
      </c>
      <c r="G38" s="62">
        <v>12</v>
      </c>
      <c r="H38" s="62">
        <v>12</v>
      </c>
      <c r="I38" s="62">
        <v>0</v>
      </c>
      <c r="J38" s="63">
        <v>37</v>
      </c>
    </row>
    <row r="39" spans="2:10" ht="12" customHeight="1" x14ac:dyDescent="0.25">
      <c r="B39" s="64" t="s">
        <v>36</v>
      </c>
      <c r="C39" s="62">
        <v>2008</v>
      </c>
      <c r="D39" s="62">
        <v>129</v>
      </c>
      <c r="E39" s="62">
        <v>150</v>
      </c>
      <c r="F39" s="62">
        <v>451</v>
      </c>
      <c r="G39" s="62">
        <v>428</v>
      </c>
      <c r="H39" s="62">
        <v>135</v>
      </c>
      <c r="I39" s="62">
        <v>51</v>
      </c>
      <c r="J39" s="63">
        <v>80</v>
      </c>
    </row>
    <row r="40" spans="2:10" ht="12" customHeight="1" x14ac:dyDescent="0.25">
      <c r="B40" s="64" t="s">
        <v>37</v>
      </c>
      <c r="C40" s="62">
        <v>1968</v>
      </c>
      <c r="D40" s="62">
        <v>159</v>
      </c>
      <c r="E40" s="62">
        <v>168</v>
      </c>
      <c r="F40" s="62">
        <v>65</v>
      </c>
      <c r="G40" s="62">
        <v>0</v>
      </c>
      <c r="H40" s="62">
        <v>36</v>
      </c>
      <c r="I40" s="62">
        <v>5</v>
      </c>
      <c r="J40" s="63">
        <v>0</v>
      </c>
    </row>
    <row r="41" spans="2:10" ht="12" customHeight="1" x14ac:dyDescent="0.25">
      <c r="B41" s="64" t="s">
        <v>38</v>
      </c>
      <c r="C41" s="62">
        <v>2179</v>
      </c>
      <c r="D41" s="62">
        <v>146</v>
      </c>
      <c r="E41" s="62">
        <v>267</v>
      </c>
      <c r="F41" s="62">
        <v>158</v>
      </c>
      <c r="G41" s="62">
        <v>83</v>
      </c>
      <c r="H41" s="62">
        <v>101</v>
      </c>
      <c r="I41" s="62">
        <v>56</v>
      </c>
      <c r="J41" s="63">
        <v>56</v>
      </c>
    </row>
    <row r="42" spans="2:10" ht="12" customHeight="1" x14ac:dyDescent="0.25">
      <c r="B42" s="64" t="s">
        <v>39</v>
      </c>
      <c r="C42" s="62">
        <v>3552</v>
      </c>
      <c r="D42" s="62">
        <v>83</v>
      </c>
      <c r="E42" s="62">
        <v>211</v>
      </c>
      <c r="F42" s="62">
        <v>58</v>
      </c>
      <c r="G42" s="62">
        <v>39</v>
      </c>
      <c r="H42" s="62">
        <v>238</v>
      </c>
      <c r="I42" s="62">
        <v>2</v>
      </c>
      <c r="J42" s="63">
        <v>0</v>
      </c>
    </row>
    <row r="43" spans="2:10" ht="12" customHeight="1" x14ac:dyDescent="0.25">
      <c r="B43" s="64" t="s">
        <v>40</v>
      </c>
      <c r="C43" s="62">
        <v>1177</v>
      </c>
      <c r="D43" s="62">
        <v>622</v>
      </c>
      <c r="E43" s="62">
        <v>710</v>
      </c>
      <c r="F43" s="62">
        <v>73</v>
      </c>
      <c r="G43" s="62">
        <v>0</v>
      </c>
      <c r="H43" s="62">
        <v>0</v>
      </c>
      <c r="I43" s="62">
        <v>0</v>
      </c>
      <c r="J43" s="63">
        <v>1</v>
      </c>
    </row>
    <row r="44" spans="2:10" ht="12" customHeight="1" thickBot="1" x14ac:dyDescent="0.3">
      <c r="B44" s="65" t="s">
        <v>41</v>
      </c>
      <c r="C44" s="67">
        <v>19217</v>
      </c>
      <c r="D44" s="67">
        <v>1361</v>
      </c>
      <c r="E44" s="67">
        <v>2221</v>
      </c>
      <c r="F44" s="67">
        <v>1231</v>
      </c>
      <c r="G44" s="67">
        <v>770</v>
      </c>
      <c r="H44" s="67">
        <v>696</v>
      </c>
      <c r="I44" s="67">
        <v>320</v>
      </c>
      <c r="J44" s="68">
        <v>245</v>
      </c>
    </row>
    <row r="45" spans="2:10" ht="12" customHeight="1" thickBot="1" x14ac:dyDescent="0.3">
      <c r="B45" s="69" t="s">
        <v>42</v>
      </c>
      <c r="C45" s="70">
        <f>C44+C34+C26+C17</f>
        <v>52348</v>
      </c>
      <c r="D45" s="70">
        <f t="shared" ref="D45:J45" si="0">D44+D34+D26+D17</f>
        <v>4688</v>
      </c>
      <c r="E45" s="70">
        <f t="shared" si="0"/>
        <v>6748</v>
      </c>
      <c r="F45" s="70">
        <f t="shared" si="0"/>
        <v>4810</v>
      </c>
      <c r="G45" s="70">
        <f t="shared" si="0"/>
        <v>4789</v>
      </c>
      <c r="H45" s="70">
        <f t="shared" si="0"/>
        <v>6140</v>
      </c>
      <c r="I45" s="70">
        <f t="shared" si="0"/>
        <v>3921</v>
      </c>
      <c r="J45" s="71">
        <f t="shared" si="0"/>
        <v>2398</v>
      </c>
    </row>
  </sheetData>
  <mergeCells count="2">
    <mergeCell ref="B5:B6"/>
    <mergeCell ref="C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workbookViewId="0">
      <selection activeCell="L1" sqref="L1:U1048576"/>
    </sheetView>
  </sheetViews>
  <sheetFormatPr baseColWidth="10" defaultColWidth="8.85546875" defaultRowHeight="15" x14ac:dyDescent="0.25"/>
  <cols>
    <col min="1" max="1" width="5.42578125" customWidth="1"/>
    <col min="2" max="2" width="23.28515625" customWidth="1"/>
    <col min="3" max="10" width="11.28515625" style="9" customWidth="1"/>
  </cols>
  <sheetData>
    <row r="3" spans="2:10" ht="16.5" x14ac:dyDescent="0.25">
      <c r="B3" s="6" t="s">
        <v>45</v>
      </c>
    </row>
    <row r="4" spans="2:10" ht="15.75" thickBot="1" x14ac:dyDescent="0.3"/>
    <row r="5" spans="2:10" x14ac:dyDescent="0.25">
      <c r="B5" s="85" t="s">
        <v>0</v>
      </c>
      <c r="C5" s="87" t="s">
        <v>1</v>
      </c>
      <c r="D5" s="87"/>
      <c r="E5" s="87"/>
      <c r="F5" s="87"/>
      <c r="G5" s="87"/>
      <c r="H5" s="87"/>
      <c r="I5" s="87"/>
      <c r="J5" s="88"/>
    </row>
    <row r="6" spans="2:10" ht="14.45" customHeight="1" thickBot="1" x14ac:dyDescent="0.3">
      <c r="B6" s="86"/>
      <c r="C6" s="55" t="s">
        <v>43</v>
      </c>
      <c r="D6" s="56">
        <v>42736</v>
      </c>
      <c r="E6" s="55" t="s">
        <v>44</v>
      </c>
      <c r="F6" s="56">
        <v>42795</v>
      </c>
      <c r="G6" s="56">
        <v>42826</v>
      </c>
      <c r="H6" s="56">
        <v>42856</v>
      </c>
      <c r="I6" s="56">
        <v>42887</v>
      </c>
      <c r="J6" s="57">
        <v>42917</v>
      </c>
    </row>
    <row r="7" spans="2:10" ht="13.15" customHeight="1" x14ac:dyDescent="0.25">
      <c r="B7" s="58" t="s">
        <v>4</v>
      </c>
      <c r="C7" s="59">
        <v>2214</v>
      </c>
      <c r="D7" s="59">
        <v>8</v>
      </c>
      <c r="E7" s="59">
        <v>23</v>
      </c>
      <c r="F7" s="59">
        <v>112</v>
      </c>
      <c r="G7" s="59">
        <v>39</v>
      </c>
      <c r="H7" s="59">
        <v>15</v>
      </c>
      <c r="I7" s="59">
        <v>25</v>
      </c>
      <c r="J7" s="60">
        <v>12</v>
      </c>
    </row>
    <row r="8" spans="2:10" ht="13.15" customHeight="1" x14ac:dyDescent="0.25">
      <c r="B8" s="61" t="s">
        <v>5</v>
      </c>
      <c r="C8" s="62">
        <v>357</v>
      </c>
      <c r="D8" s="62">
        <v>4</v>
      </c>
      <c r="E8" s="62">
        <v>6</v>
      </c>
      <c r="F8" s="62">
        <v>2</v>
      </c>
      <c r="G8" s="62">
        <v>0</v>
      </c>
      <c r="H8" s="62">
        <v>14</v>
      </c>
      <c r="I8" s="62">
        <v>22</v>
      </c>
      <c r="J8" s="63">
        <v>55</v>
      </c>
    </row>
    <row r="9" spans="2:10" ht="13.15" customHeight="1" x14ac:dyDescent="0.25">
      <c r="B9" s="64" t="s">
        <v>6</v>
      </c>
      <c r="C9" s="62">
        <v>1257</v>
      </c>
      <c r="D9" s="62">
        <v>45</v>
      </c>
      <c r="E9" s="62">
        <v>19</v>
      </c>
      <c r="F9" s="62">
        <v>107</v>
      </c>
      <c r="G9" s="62">
        <v>3</v>
      </c>
      <c r="H9" s="62">
        <v>0</v>
      </c>
      <c r="I9" s="62">
        <v>25</v>
      </c>
      <c r="J9" s="63">
        <v>41</v>
      </c>
    </row>
    <row r="10" spans="2:10" ht="13.15" customHeight="1" x14ac:dyDescent="0.25">
      <c r="B10" s="64" t="s">
        <v>7</v>
      </c>
      <c r="C10" s="62">
        <v>484</v>
      </c>
      <c r="D10" s="62">
        <v>136</v>
      </c>
      <c r="E10" s="62">
        <v>78</v>
      </c>
      <c r="F10" s="62">
        <v>14</v>
      </c>
      <c r="G10" s="62">
        <v>13</v>
      </c>
      <c r="H10" s="62">
        <v>26</v>
      </c>
      <c r="I10" s="62">
        <v>23</v>
      </c>
      <c r="J10" s="63">
        <v>59</v>
      </c>
    </row>
    <row r="11" spans="2:10" ht="13.15" customHeight="1" x14ac:dyDescent="0.25">
      <c r="B11" s="64" t="s">
        <v>8</v>
      </c>
      <c r="C11" s="62">
        <v>531</v>
      </c>
      <c r="D11" s="62">
        <v>39</v>
      </c>
      <c r="E11" s="62">
        <v>25</v>
      </c>
      <c r="F11" s="62">
        <v>104</v>
      </c>
      <c r="G11" s="62">
        <v>35</v>
      </c>
      <c r="H11" s="62">
        <v>0</v>
      </c>
      <c r="I11" s="62">
        <v>0</v>
      </c>
      <c r="J11" s="63">
        <v>0</v>
      </c>
    </row>
    <row r="12" spans="2:10" ht="13.15" customHeight="1" x14ac:dyDescent="0.25">
      <c r="B12" s="64" t="s">
        <v>9</v>
      </c>
      <c r="C12" s="62">
        <v>429</v>
      </c>
      <c r="D12" s="62">
        <v>26</v>
      </c>
      <c r="E12" s="62">
        <v>24</v>
      </c>
      <c r="F12" s="62">
        <v>18</v>
      </c>
      <c r="G12" s="62">
        <v>4</v>
      </c>
      <c r="H12" s="62">
        <v>17</v>
      </c>
      <c r="I12" s="62">
        <v>3</v>
      </c>
      <c r="J12" s="63">
        <v>1</v>
      </c>
    </row>
    <row r="13" spans="2:10" ht="13.15" customHeight="1" x14ac:dyDescent="0.25">
      <c r="B13" s="64" t="s">
        <v>10</v>
      </c>
      <c r="C13" s="62">
        <v>328</v>
      </c>
      <c r="D13" s="62">
        <v>0</v>
      </c>
      <c r="E13" s="62">
        <v>0</v>
      </c>
      <c r="F13" s="62">
        <v>0</v>
      </c>
      <c r="G13" s="62">
        <v>0</v>
      </c>
      <c r="H13" s="62">
        <v>40</v>
      </c>
      <c r="I13" s="62">
        <v>6</v>
      </c>
      <c r="J13" s="63">
        <v>98</v>
      </c>
    </row>
    <row r="14" spans="2:10" ht="13.15" customHeight="1" x14ac:dyDescent="0.25">
      <c r="B14" s="64" t="s">
        <v>11</v>
      </c>
      <c r="C14" s="62">
        <v>1787</v>
      </c>
      <c r="D14" s="62">
        <v>14</v>
      </c>
      <c r="E14" s="62">
        <v>14</v>
      </c>
      <c r="F14" s="62">
        <v>0</v>
      </c>
      <c r="G14" s="62">
        <v>4</v>
      </c>
      <c r="H14" s="62">
        <v>0</v>
      </c>
      <c r="I14" s="62">
        <v>9</v>
      </c>
      <c r="J14" s="63">
        <v>46</v>
      </c>
    </row>
    <row r="15" spans="2:10" ht="13.15" customHeight="1" x14ac:dyDescent="0.25">
      <c r="B15" s="64" t="s">
        <v>12</v>
      </c>
      <c r="C15" s="62">
        <v>745</v>
      </c>
      <c r="D15" s="62">
        <v>51</v>
      </c>
      <c r="E15" s="62">
        <v>76</v>
      </c>
      <c r="F15" s="62">
        <v>27</v>
      </c>
      <c r="G15" s="62">
        <v>0</v>
      </c>
      <c r="H15" s="62">
        <v>18</v>
      </c>
      <c r="I15" s="62">
        <v>47</v>
      </c>
      <c r="J15" s="63">
        <v>9</v>
      </c>
    </row>
    <row r="16" spans="2:10" ht="13.15" customHeight="1" x14ac:dyDescent="0.25">
      <c r="B16" s="64" t="s">
        <v>13</v>
      </c>
      <c r="C16" s="7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3">
        <v>142</v>
      </c>
    </row>
    <row r="17" spans="2:10" ht="13.15" customHeight="1" thickBot="1" x14ac:dyDescent="0.3">
      <c r="B17" s="65" t="s">
        <v>14</v>
      </c>
      <c r="C17" s="67">
        <v>8132</v>
      </c>
      <c r="D17" s="67">
        <v>323</v>
      </c>
      <c r="E17" s="67">
        <v>265</v>
      </c>
      <c r="F17" s="67">
        <v>384</v>
      </c>
      <c r="G17" s="67">
        <v>98</v>
      </c>
      <c r="H17" s="67">
        <v>130</v>
      </c>
      <c r="I17" s="67">
        <v>160</v>
      </c>
      <c r="J17" s="68">
        <v>321</v>
      </c>
    </row>
    <row r="18" spans="2:10" ht="13.15" customHeight="1" x14ac:dyDescent="0.25">
      <c r="B18" s="58" t="s">
        <v>15</v>
      </c>
      <c r="C18" s="59">
        <v>667</v>
      </c>
      <c r="D18" s="59">
        <v>0</v>
      </c>
      <c r="E18" s="59">
        <v>0</v>
      </c>
      <c r="F18" s="59">
        <v>0</v>
      </c>
      <c r="G18" s="59">
        <v>75</v>
      </c>
      <c r="H18" s="59">
        <v>357</v>
      </c>
      <c r="I18" s="59">
        <v>42</v>
      </c>
      <c r="J18" s="60">
        <v>133</v>
      </c>
    </row>
    <row r="19" spans="2:10" ht="13.15" customHeight="1" x14ac:dyDescent="0.25">
      <c r="B19" s="64" t="s">
        <v>16</v>
      </c>
      <c r="C19" s="62">
        <v>2529</v>
      </c>
      <c r="D19" s="62">
        <v>112</v>
      </c>
      <c r="E19" s="62">
        <v>72</v>
      </c>
      <c r="F19" s="62">
        <v>61</v>
      </c>
      <c r="G19" s="62">
        <v>201</v>
      </c>
      <c r="H19" s="62">
        <v>0</v>
      </c>
      <c r="I19" s="62">
        <v>19</v>
      </c>
      <c r="J19" s="63">
        <v>3</v>
      </c>
    </row>
    <row r="20" spans="2:10" ht="13.15" customHeight="1" x14ac:dyDescent="0.25">
      <c r="B20" s="64" t="s">
        <v>17</v>
      </c>
      <c r="C20" s="62">
        <v>529</v>
      </c>
      <c r="D20" s="62">
        <v>58</v>
      </c>
      <c r="E20" s="62">
        <v>5</v>
      </c>
      <c r="F20" s="62">
        <v>0</v>
      </c>
      <c r="G20" s="62">
        <v>5</v>
      </c>
      <c r="H20" s="62">
        <v>9</v>
      </c>
      <c r="I20" s="62">
        <v>1</v>
      </c>
      <c r="J20" s="63">
        <v>39</v>
      </c>
    </row>
    <row r="21" spans="2:10" ht="13.15" customHeight="1" x14ac:dyDescent="0.25">
      <c r="B21" s="64" t="s">
        <v>18</v>
      </c>
      <c r="C21" s="62">
        <v>2364</v>
      </c>
      <c r="D21" s="62">
        <v>192</v>
      </c>
      <c r="E21" s="62">
        <v>22</v>
      </c>
      <c r="F21" s="62">
        <v>50</v>
      </c>
      <c r="G21" s="62">
        <v>31</v>
      </c>
      <c r="H21" s="62">
        <v>5</v>
      </c>
      <c r="I21" s="62">
        <v>8</v>
      </c>
      <c r="J21" s="63">
        <v>4</v>
      </c>
    </row>
    <row r="22" spans="2:10" ht="13.15" customHeight="1" x14ac:dyDescent="0.25">
      <c r="B22" s="64" t="s">
        <v>19</v>
      </c>
      <c r="C22" s="62">
        <v>2048</v>
      </c>
      <c r="D22" s="62">
        <v>13</v>
      </c>
      <c r="E22" s="62">
        <v>93</v>
      </c>
      <c r="F22" s="62">
        <v>222</v>
      </c>
      <c r="G22" s="62">
        <v>162</v>
      </c>
      <c r="H22" s="62">
        <v>101</v>
      </c>
      <c r="I22" s="62">
        <v>84</v>
      </c>
      <c r="J22" s="63">
        <v>109</v>
      </c>
    </row>
    <row r="23" spans="2:10" ht="13.15" customHeight="1" x14ac:dyDescent="0.25">
      <c r="B23" s="64" t="s">
        <v>20</v>
      </c>
      <c r="C23" s="62">
        <v>339</v>
      </c>
      <c r="D23" s="62">
        <v>44</v>
      </c>
      <c r="E23" s="62">
        <v>25</v>
      </c>
      <c r="F23" s="62">
        <v>55</v>
      </c>
      <c r="G23" s="62">
        <v>29</v>
      </c>
      <c r="H23" s="62">
        <v>6</v>
      </c>
      <c r="I23" s="62">
        <v>0</v>
      </c>
      <c r="J23" s="63">
        <v>56</v>
      </c>
    </row>
    <row r="24" spans="2:10" ht="13.15" customHeight="1" x14ac:dyDescent="0.25">
      <c r="B24" s="64" t="s">
        <v>21</v>
      </c>
      <c r="C24" s="62">
        <v>565</v>
      </c>
      <c r="D24" s="62">
        <v>74</v>
      </c>
      <c r="E24" s="62">
        <v>21</v>
      </c>
      <c r="F24" s="62">
        <v>72</v>
      </c>
      <c r="G24" s="62">
        <v>59</v>
      </c>
      <c r="H24" s="62">
        <v>72</v>
      </c>
      <c r="I24" s="62">
        <v>0</v>
      </c>
      <c r="J24" s="63">
        <v>54</v>
      </c>
    </row>
    <row r="25" spans="2:10" ht="13.15" customHeight="1" x14ac:dyDescent="0.25">
      <c r="B25" s="64" t="s">
        <v>22</v>
      </c>
      <c r="C25" s="62">
        <v>1057</v>
      </c>
      <c r="D25" s="62">
        <v>37</v>
      </c>
      <c r="E25" s="62">
        <v>6</v>
      </c>
      <c r="F25" s="62">
        <v>0</v>
      </c>
      <c r="G25" s="62">
        <v>17</v>
      </c>
      <c r="H25" s="62">
        <v>34</v>
      </c>
      <c r="I25" s="62">
        <v>19</v>
      </c>
      <c r="J25" s="63">
        <v>59</v>
      </c>
    </row>
    <row r="26" spans="2:10" ht="13.15" customHeight="1" thickBot="1" x14ac:dyDescent="0.3">
      <c r="B26" s="65" t="s">
        <v>23</v>
      </c>
      <c r="C26" s="67">
        <v>10098</v>
      </c>
      <c r="D26" s="67">
        <v>530</v>
      </c>
      <c r="E26" s="67">
        <v>244</v>
      </c>
      <c r="F26" s="67">
        <v>460</v>
      </c>
      <c r="G26" s="67">
        <v>579</v>
      </c>
      <c r="H26" s="67">
        <v>584</v>
      </c>
      <c r="I26" s="67">
        <v>173</v>
      </c>
      <c r="J26" s="68">
        <v>457</v>
      </c>
    </row>
    <row r="27" spans="2:10" ht="13.15" customHeight="1" x14ac:dyDescent="0.25">
      <c r="B27" s="58" t="s">
        <v>24</v>
      </c>
      <c r="C27" s="59">
        <v>254</v>
      </c>
      <c r="D27" s="59">
        <v>72</v>
      </c>
      <c r="E27" s="59">
        <v>50</v>
      </c>
      <c r="F27" s="59">
        <v>83</v>
      </c>
      <c r="G27" s="59">
        <v>48</v>
      </c>
      <c r="H27" s="59">
        <v>25</v>
      </c>
      <c r="I27" s="59">
        <v>18</v>
      </c>
      <c r="J27" s="60">
        <v>8</v>
      </c>
    </row>
    <row r="28" spans="2:10" ht="13.15" customHeight="1" x14ac:dyDescent="0.25">
      <c r="B28" s="64" t="s">
        <v>25</v>
      </c>
      <c r="C28" s="62">
        <v>1714</v>
      </c>
      <c r="D28" s="62">
        <v>216</v>
      </c>
      <c r="E28" s="62">
        <v>99</v>
      </c>
      <c r="F28" s="62">
        <v>153</v>
      </c>
      <c r="G28" s="62">
        <v>48</v>
      </c>
      <c r="H28" s="62">
        <v>0</v>
      </c>
      <c r="I28" s="62">
        <v>0</v>
      </c>
      <c r="J28" s="63">
        <v>0</v>
      </c>
    </row>
    <row r="29" spans="2:10" ht="13.15" customHeight="1" x14ac:dyDescent="0.25">
      <c r="B29" s="64" t="s">
        <v>26</v>
      </c>
      <c r="C29" s="62">
        <v>1601</v>
      </c>
      <c r="D29" s="62">
        <v>247</v>
      </c>
      <c r="E29" s="62">
        <v>63</v>
      </c>
      <c r="F29" s="62">
        <v>132</v>
      </c>
      <c r="G29" s="62">
        <v>76</v>
      </c>
      <c r="H29" s="62">
        <v>242</v>
      </c>
      <c r="I29" s="62">
        <v>63</v>
      </c>
      <c r="J29" s="63">
        <v>80</v>
      </c>
    </row>
    <row r="30" spans="2:10" ht="13.15" customHeight="1" x14ac:dyDescent="0.25">
      <c r="B30" s="64" t="s">
        <v>27</v>
      </c>
      <c r="C30" s="62">
        <v>1174</v>
      </c>
      <c r="D30" s="62">
        <v>129</v>
      </c>
      <c r="E30" s="62">
        <v>94</v>
      </c>
      <c r="F30" s="62">
        <v>40</v>
      </c>
      <c r="G30" s="62">
        <v>0</v>
      </c>
      <c r="H30" s="62">
        <v>107</v>
      </c>
      <c r="I30" s="62">
        <v>69</v>
      </c>
      <c r="J30" s="63">
        <v>27</v>
      </c>
    </row>
    <row r="31" spans="2:10" ht="13.15" customHeight="1" x14ac:dyDescent="0.25">
      <c r="B31" s="64" t="s">
        <v>28</v>
      </c>
      <c r="C31" s="62">
        <v>12288</v>
      </c>
      <c r="D31" s="62">
        <v>612</v>
      </c>
      <c r="E31" s="62">
        <v>130</v>
      </c>
      <c r="F31" s="62">
        <v>694</v>
      </c>
      <c r="G31" s="62">
        <v>679</v>
      </c>
      <c r="H31" s="62">
        <v>1</v>
      </c>
      <c r="I31" s="62">
        <v>0</v>
      </c>
      <c r="J31" s="63">
        <v>0</v>
      </c>
    </row>
    <row r="32" spans="2:10" ht="13.15" customHeight="1" x14ac:dyDescent="0.25">
      <c r="B32" s="64" t="s">
        <v>29</v>
      </c>
      <c r="C32" s="62">
        <v>2158</v>
      </c>
      <c r="D32" s="62">
        <v>62</v>
      </c>
      <c r="E32" s="62">
        <v>106</v>
      </c>
      <c r="F32" s="62">
        <v>445</v>
      </c>
      <c r="G32" s="62">
        <v>633</v>
      </c>
      <c r="H32" s="62">
        <v>10</v>
      </c>
      <c r="I32" s="62">
        <v>0</v>
      </c>
      <c r="J32" s="63">
        <v>0</v>
      </c>
    </row>
    <row r="33" spans="2:10" ht="13.15" customHeight="1" x14ac:dyDescent="0.25">
      <c r="B33" s="64" t="s">
        <v>30</v>
      </c>
      <c r="C33" s="62">
        <v>0</v>
      </c>
      <c r="D33" s="62">
        <v>0</v>
      </c>
      <c r="E33" s="62">
        <v>0</v>
      </c>
      <c r="F33" s="62">
        <v>194</v>
      </c>
      <c r="G33" s="62">
        <v>211</v>
      </c>
      <c r="H33" s="62">
        <v>0</v>
      </c>
      <c r="I33" s="62">
        <v>164</v>
      </c>
      <c r="J33" s="63">
        <v>171</v>
      </c>
    </row>
    <row r="34" spans="2:10" ht="13.15" customHeight="1" thickBot="1" x14ac:dyDescent="0.3">
      <c r="B34" s="65" t="s">
        <v>31</v>
      </c>
      <c r="C34" s="67">
        <v>19189</v>
      </c>
      <c r="D34" s="67">
        <v>1338</v>
      </c>
      <c r="E34" s="67">
        <v>542</v>
      </c>
      <c r="F34" s="67">
        <v>1741</v>
      </c>
      <c r="G34" s="67">
        <v>1695</v>
      </c>
      <c r="H34" s="67">
        <v>385</v>
      </c>
      <c r="I34" s="67">
        <v>314</v>
      </c>
      <c r="J34" s="68">
        <v>262</v>
      </c>
    </row>
    <row r="35" spans="2:10" ht="13.15" customHeight="1" x14ac:dyDescent="0.25">
      <c r="B35" s="58" t="s">
        <v>32</v>
      </c>
      <c r="C35" s="59">
        <v>1626</v>
      </c>
      <c r="D35" s="59">
        <v>127</v>
      </c>
      <c r="E35" s="59">
        <v>223</v>
      </c>
      <c r="F35" s="59">
        <v>82</v>
      </c>
      <c r="G35" s="59">
        <v>32</v>
      </c>
      <c r="H35" s="59">
        <v>0</v>
      </c>
      <c r="I35" s="59">
        <v>46</v>
      </c>
      <c r="J35" s="60">
        <v>8</v>
      </c>
    </row>
    <row r="36" spans="2:10" ht="13.15" customHeight="1" x14ac:dyDescent="0.25">
      <c r="B36" s="64" t="s">
        <v>33</v>
      </c>
      <c r="C36" s="62">
        <v>557</v>
      </c>
      <c r="D36" s="62">
        <v>329</v>
      </c>
      <c r="E36" s="62">
        <v>402</v>
      </c>
      <c r="F36" s="62">
        <v>323</v>
      </c>
      <c r="G36" s="62">
        <v>197</v>
      </c>
      <c r="H36" s="62">
        <v>26</v>
      </c>
      <c r="I36" s="62">
        <v>0</v>
      </c>
      <c r="J36" s="63">
        <v>30</v>
      </c>
    </row>
    <row r="37" spans="2:10" ht="13.15" customHeight="1" x14ac:dyDescent="0.25">
      <c r="B37" s="64" t="s">
        <v>34</v>
      </c>
      <c r="C37" s="62">
        <v>1365</v>
      </c>
      <c r="D37" s="62">
        <v>305</v>
      </c>
      <c r="E37" s="62">
        <v>354</v>
      </c>
      <c r="F37" s="62">
        <v>72</v>
      </c>
      <c r="G37" s="62">
        <v>0</v>
      </c>
      <c r="H37" s="62">
        <v>9</v>
      </c>
      <c r="I37" s="62">
        <v>1</v>
      </c>
      <c r="J37" s="63">
        <v>0</v>
      </c>
    </row>
    <row r="38" spans="2:10" ht="13.15" customHeight="1" x14ac:dyDescent="0.25">
      <c r="B38" s="64" t="s">
        <v>35</v>
      </c>
      <c r="C38" s="62">
        <v>616</v>
      </c>
      <c r="D38" s="62">
        <v>248</v>
      </c>
      <c r="E38" s="62">
        <v>265</v>
      </c>
      <c r="F38" s="62">
        <v>170</v>
      </c>
      <c r="G38" s="62">
        <v>212</v>
      </c>
      <c r="H38" s="62">
        <v>218</v>
      </c>
      <c r="I38" s="62">
        <v>204</v>
      </c>
      <c r="J38" s="63">
        <v>42</v>
      </c>
    </row>
    <row r="39" spans="2:10" ht="13.15" customHeight="1" x14ac:dyDescent="0.25">
      <c r="B39" s="64" t="s">
        <v>36</v>
      </c>
      <c r="C39" s="62">
        <v>1692</v>
      </c>
      <c r="D39" s="62">
        <v>75</v>
      </c>
      <c r="E39" s="62">
        <v>106</v>
      </c>
      <c r="F39" s="62">
        <v>45</v>
      </c>
      <c r="G39" s="62">
        <v>10</v>
      </c>
      <c r="H39" s="62">
        <v>0</v>
      </c>
      <c r="I39" s="62">
        <v>20</v>
      </c>
      <c r="J39" s="63">
        <v>23</v>
      </c>
    </row>
    <row r="40" spans="2:10" ht="13.15" customHeight="1" x14ac:dyDescent="0.25">
      <c r="B40" s="64" t="s">
        <v>37</v>
      </c>
      <c r="C40" s="62">
        <v>602</v>
      </c>
      <c r="D40" s="62">
        <v>200</v>
      </c>
      <c r="E40" s="62">
        <v>313</v>
      </c>
      <c r="F40" s="62">
        <v>69</v>
      </c>
      <c r="G40" s="62">
        <v>84</v>
      </c>
      <c r="H40" s="62">
        <v>159</v>
      </c>
      <c r="I40" s="62">
        <v>10</v>
      </c>
      <c r="J40" s="63">
        <v>31</v>
      </c>
    </row>
    <row r="41" spans="2:10" ht="13.15" customHeight="1" x14ac:dyDescent="0.25">
      <c r="B41" s="64" t="s">
        <v>38</v>
      </c>
      <c r="C41" s="62">
        <v>2200</v>
      </c>
      <c r="D41" s="62">
        <v>399</v>
      </c>
      <c r="E41" s="62">
        <v>451</v>
      </c>
      <c r="F41" s="62">
        <v>293</v>
      </c>
      <c r="G41" s="62">
        <v>132</v>
      </c>
      <c r="H41" s="62">
        <v>51</v>
      </c>
      <c r="I41" s="62">
        <v>126</v>
      </c>
      <c r="J41" s="63">
        <v>126</v>
      </c>
    </row>
    <row r="42" spans="2:10" ht="13.15" customHeight="1" x14ac:dyDescent="0.25">
      <c r="B42" s="64" t="s">
        <v>39</v>
      </c>
      <c r="C42" s="62">
        <v>1115</v>
      </c>
      <c r="D42" s="62">
        <v>657</v>
      </c>
      <c r="E42" s="62">
        <v>909</v>
      </c>
      <c r="F42" s="62">
        <v>164</v>
      </c>
      <c r="G42" s="62">
        <v>166</v>
      </c>
      <c r="H42" s="62">
        <v>52</v>
      </c>
      <c r="I42" s="62">
        <v>87</v>
      </c>
      <c r="J42" s="63">
        <v>38</v>
      </c>
    </row>
    <row r="43" spans="2:10" ht="13.15" customHeight="1" x14ac:dyDescent="0.25">
      <c r="B43" s="64" t="s">
        <v>40</v>
      </c>
      <c r="C43" s="62">
        <v>1535</v>
      </c>
      <c r="D43" s="62">
        <v>139</v>
      </c>
      <c r="E43" s="62">
        <v>176</v>
      </c>
      <c r="F43" s="62">
        <v>245</v>
      </c>
      <c r="G43" s="62">
        <v>170</v>
      </c>
      <c r="H43" s="62">
        <v>10</v>
      </c>
      <c r="I43" s="62">
        <v>0</v>
      </c>
      <c r="J43" s="63">
        <v>46</v>
      </c>
    </row>
    <row r="44" spans="2:10" ht="13.15" customHeight="1" thickBot="1" x14ac:dyDescent="0.3">
      <c r="B44" s="65" t="s">
        <v>41</v>
      </c>
      <c r="C44" s="67">
        <v>11308</v>
      </c>
      <c r="D44" s="67">
        <v>2479</v>
      </c>
      <c r="E44" s="67">
        <v>3199</v>
      </c>
      <c r="F44" s="67">
        <v>1463</v>
      </c>
      <c r="G44" s="67">
        <v>1003</v>
      </c>
      <c r="H44" s="67">
        <v>525</v>
      </c>
      <c r="I44" s="67">
        <v>494</v>
      </c>
      <c r="J44" s="68">
        <v>344</v>
      </c>
    </row>
    <row r="45" spans="2:10" ht="13.15" customHeight="1" thickBot="1" x14ac:dyDescent="0.3">
      <c r="B45" s="69" t="s">
        <v>42</v>
      </c>
      <c r="C45" s="70">
        <f>C44+C34+C26+C17</f>
        <v>48727</v>
      </c>
      <c r="D45" s="70">
        <f t="shared" ref="D45:J45" si="0">D44+D34+D26+D17</f>
        <v>4670</v>
      </c>
      <c r="E45" s="70">
        <f t="shared" si="0"/>
        <v>4250</v>
      </c>
      <c r="F45" s="70">
        <f t="shared" si="0"/>
        <v>4048</v>
      </c>
      <c r="G45" s="70">
        <f t="shared" si="0"/>
        <v>3375</v>
      </c>
      <c r="H45" s="70">
        <f t="shared" si="0"/>
        <v>1624</v>
      </c>
      <c r="I45" s="70">
        <f t="shared" si="0"/>
        <v>1141</v>
      </c>
      <c r="J45" s="71">
        <f t="shared" si="0"/>
        <v>1384</v>
      </c>
    </row>
  </sheetData>
  <mergeCells count="2">
    <mergeCell ref="B5:B6"/>
    <mergeCell ref="C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workbookViewId="0">
      <selection activeCell="L1" sqref="L1:W1048576"/>
    </sheetView>
  </sheetViews>
  <sheetFormatPr baseColWidth="10" defaultColWidth="8.85546875" defaultRowHeight="15" x14ac:dyDescent="0.25"/>
  <cols>
    <col min="1" max="1" width="5.42578125" customWidth="1"/>
    <col min="2" max="2" width="23.28515625" customWidth="1"/>
    <col min="3" max="10" width="11.28515625" style="9" customWidth="1"/>
  </cols>
  <sheetData>
    <row r="3" spans="2:10" ht="16.5" x14ac:dyDescent="0.25">
      <c r="B3" s="6" t="s">
        <v>46</v>
      </c>
    </row>
    <row r="4" spans="2:10" ht="15.75" thickBot="1" x14ac:dyDescent="0.3"/>
    <row r="5" spans="2:10" ht="15" customHeight="1" x14ac:dyDescent="0.25">
      <c r="B5" s="89" t="s">
        <v>0</v>
      </c>
      <c r="C5" s="91" t="s">
        <v>1</v>
      </c>
      <c r="D5" s="87"/>
      <c r="E5" s="87"/>
      <c r="F5" s="87"/>
      <c r="G5" s="87"/>
      <c r="H5" s="87"/>
      <c r="I5" s="87"/>
      <c r="J5" s="88"/>
    </row>
    <row r="6" spans="2:10" ht="14.45" customHeight="1" thickBot="1" x14ac:dyDescent="0.3">
      <c r="B6" s="90"/>
      <c r="C6" s="73" t="s">
        <v>2</v>
      </c>
      <c r="D6" s="56">
        <v>42370</v>
      </c>
      <c r="E6" s="55" t="s">
        <v>3</v>
      </c>
      <c r="F6" s="56">
        <v>42430</v>
      </c>
      <c r="G6" s="56">
        <v>42461</v>
      </c>
      <c r="H6" s="56">
        <v>42491</v>
      </c>
      <c r="I6" s="56">
        <v>42522</v>
      </c>
      <c r="J6" s="57">
        <v>42552</v>
      </c>
    </row>
    <row r="7" spans="2:10" ht="13.15" customHeight="1" x14ac:dyDescent="0.25">
      <c r="B7" s="74" t="s">
        <v>4</v>
      </c>
      <c r="C7" s="79">
        <v>1684</v>
      </c>
      <c r="D7" s="59">
        <v>283</v>
      </c>
      <c r="E7" s="59">
        <v>452</v>
      </c>
      <c r="F7" s="59">
        <v>155</v>
      </c>
      <c r="G7" s="59">
        <v>421</v>
      </c>
      <c r="H7" s="59">
        <v>301</v>
      </c>
      <c r="I7" s="59">
        <v>207</v>
      </c>
      <c r="J7" s="60">
        <v>151</v>
      </c>
    </row>
    <row r="8" spans="2:10" ht="13.15" customHeight="1" x14ac:dyDescent="0.25">
      <c r="B8" s="75" t="s">
        <v>5</v>
      </c>
      <c r="C8" s="80">
        <v>478</v>
      </c>
      <c r="D8" s="62">
        <v>89</v>
      </c>
      <c r="E8" s="62">
        <v>31</v>
      </c>
      <c r="F8" s="62">
        <v>28</v>
      </c>
      <c r="G8" s="62">
        <v>17</v>
      </c>
      <c r="H8" s="62">
        <v>43</v>
      </c>
      <c r="I8" s="62">
        <v>21</v>
      </c>
      <c r="J8" s="63">
        <v>11</v>
      </c>
    </row>
    <row r="9" spans="2:10" ht="13.15" customHeight="1" x14ac:dyDescent="0.25">
      <c r="B9" s="76" t="s">
        <v>6</v>
      </c>
      <c r="C9" s="80">
        <v>369</v>
      </c>
      <c r="D9" s="62">
        <v>143</v>
      </c>
      <c r="E9" s="62">
        <v>39</v>
      </c>
      <c r="F9" s="62">
        <v>76</v>
      </c>
      <c r="G9" s="62">
        <v>271</v>
      </c>
      <c r="H9" s="62">
        <v>144</v>
      </c>
      <c r="I9" s="62">
        <v>81</v>
      </c>
      <c r="J9" s="63">
        <v>126</v>
      </c>
    </row>
    <row r="10" spans="2:10" ht="13.15" customHeight="1" x14ac:dyDescent="0.25">
      <c r="B10" s="76" t="s">
        <v>7</v>
      </c>
      <c r="C10" s="80">
        <v>590</v>
      </c>
      <c r="D10" s="62">
        <v>61</v>
      </c>
      <c r="E10" s="62">
        <v>47</v>
      </c>
      <c r="F10" s="62">
        <v>43</v>
      </c>
      <c r="G10" s="62">
        <v>129</v>
      </c>
      <c r="H10" s="62">
        <v>33</v>
      </c>
      <c r="I10" s="62">
        <v>6</v>
      </c>
      <c r="J10" s="63">
        <v>0</v>
      </c>
    </row>
    <row r="11" spans="2:10" ht="13.15" customHeight="1" x14ac:dyDescent="0.25">
      <c r="B11" s="76" t="s">
        <v>8</v>
      </c>
      <c r="C11" s="80">
        <v>1062</v>
      </c>
      <c r="D11" s="62">
        <v>10</v>
      </c>
      <c r="E11" s="62">
        <v>69</v>
      </c>
      <c r="F11" s="62">
        <v>35</v>
      </c>
      <c r="G11" s="62">
        <v>70</v>
      </c>
      <c r="H11" s="62">
        <v>130</v>
      </c>
      <c r="I11" s="62">
        <v>58</v>
      </c>
      <c r="J11" s="63">
        <v>15</v>
      </c>
    </row>
    <row r="12" spans="2:10" ht="13.15" customHeight="1" x14ac:dyDescent="0.25">
      <c r="B12" s="76" t="s">
        <v>9</v>
      </c>
      <c r="C12" s="80">
        <v>202</v>
      </c>
      <c r="D12" s="62">
        <v>24</v>
      </c>
      <c r="E12" s="62">
        <v>62</v>
      </c>
      <c r="F12" s="62">
        <v>28</v>
      </c>
      <c r="G12" s="62">
        <v>21</v>
      </c>
      <c r="H12" s="62">
        <v>49</v>
      </c>
      <c r="I12" s="62">
        <v>19</v>
      </c>
      <c r="J12" s="63">
        <v>0</v>
      </c>
    </row>
    <row r="13" spans="2:10" ht="13.15" customHeight="1" x14ac:dyDescent="0.25">
      <c r="B13" s="76" t="s">
        <v>10</v>
      </c>
      <c r="C13" s="80">
        <v>974</v>
      </c>
      <c r="D13" s="62">
        <v>33</v>
      </c>
      <c r="E13" s="62">
        <v>31</v>
      </c>
      <c r="F13" s="62">
        <v>26</v>
      </c>
      <c r="G13" s="62">
        <v>4</v>
      </c>
      <c r="H13" s="62">
        <v>9</v>
      </c>
      <c r="I13" s="62">
        <v>17</v>
      </c>
      <c r="J13" s="63">
        <v>166</v>
      </c>
    </row>
    <row r="14" spans="2:10" ht="13.15" customHeight="1" x14ac:dyDescent="0.25">
      <c r="B14" s="76" t="s">
        <v>11</v>
      </c>
      <c r="C14" s="80">
        <v>794</v>
      </c>
      <c r="D14" s="62">
        <v>252</v>
      </c>
      <c r="E14" s="62">
        <v>347</v>
      </c>
      <c r="F14" s="62">
        <v>318</v>
      </c>
      <c r="G14" s="62">
        <v>341</v>
      </c>
      <c r="H14" s="62">
        <v>231</v>
      </c>
      <c r="I14" s="62">
        <v>50</v>
      </c>
      <c r="J14" s="63">
        <v>30</v>
      </c>
    </row>
    <row r="15" spans="2:10" ht="13.15" customHeight="1" x14ac:dyDescent="0.25">
      <c r="B15" s="76" t="s">
        <v>12</v>
      </c>
      <c r="C15" s="80">
        <v>468</v>
      </c>
      <c r="D15" s="62">
        <v>142</v>
      </c>
      <c r="E15" s="62">
        <v>87</v>
      </c>
      <c r="F15" s="62">
        <v>58</v>
      </c>
      <c r="G15" s="62">
        <v>139</v>
      </c>
      <c r="H15" s="62">
        <v>55</v>
      </c>
      <c r="I15" s="62">
        <v>67</v>
      </c>
      <c r="J15" s="63">
        <v>28</v>
      </c>
    </row>
    <row r="16" spans="2:10" ht="13.15" customHeight="1" x14ac:dyDescent="0.25">
      <c r="B16" s="76" t="s">
        <v>13</v>
      </c>
      <c r="C16" s="80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3">
        <v>0</v>
      </c>
    </row>
    <row r="17" spans="2:10" ht="13.15" customHeight="1" thickBot="1" x14ac:dyDescent="0.3">
      <c r="B17" s="77" t="s">
        <v>14</v>
      </c>
      <c r="C17" s="83">
        <v>6621</v>
      </c>
      <c r="D17" s="66">
        <v>1037</v>
      </c>
      <c r="E17" s="66">
        <v>1165</v>
      </c>
      <c r="F17" s="66">
        <v>767</v>
      </c>
      <c r="G17" s="66">
        <v>1413</v>
      </c>
      <c r="H17" s="66">
        <v>995</v>
      </c>
      <c r="I17" s="66">
        <v>526</v>
      </c>
      <c r="J17" s="84">
        <v>527</v>
      </c>
    </row>
    <row r="18" spans="2:10" ht="13.15" customHeight="1" x14ac:dyDescent="0.25">
      <c r="B18" s="74" t="s">
        <v>15</v>
      </c>
      <c r="C18" s="79">
        <v>626</v>
      </c>
      <c r="D18" s="59">
        <v>10</v>
      </c>
      <c r="E18" s="59">
        <v>248</v>
      </c>
      <c r="F18" s="59">
        <v>83</v>
      </c>
      <c r="G18" s="59">
        <v>82</v>
      </c>
      <c r="H18" s="59">
        <v>69</v>
      </c>
      <c r="I18" s="59">
        <v>0</v>
      </c>
      <c r="J18" s="60">
        <v>0</v>
      </c>
    </row>
    <row r="19" spans="2:10" ht="13.15" customHeight="1" x14ac:dyDescent="0.25">
      <c r="B19" s="76" t="s">
        <v>16</v>
      </c>
      <c r="C19" s="80">
        <v>719</v>
      </c>
      <c r="D19" s="62">
        <v>0</v>
      </c>
      <c r="E19" s="62">
        <v>153</v>
      </c>
      <c r="F19" s="62">
        <v>237</v>
      </c>
      <c r="G19" s="62">
        <v>21</v>
      </c>
      <c r="H19" s="62">
        <v>459</v>
      </c>
      <c r="I19" s="62">
        <v>363</v>
      </c>
      <c r="J19" s="63">
        <v>296</v>
      </c>
    </row>
    <row r="20" spans="2:10" ht="13.15" customHeight="1" x14ac:dyDescent="0.25">
      <c r="B20" s="76" t="s">
        <v>17</v>
      </c>
      <c r="C20" s="80">
        <v>514</v>
      </c>
      <c r="D20" s="62">
        <v>65</v>
      </c>
      <c r="E20" s="62">
        <v>37</v>
      </c>
      <c r="F20" s="62">
        <v>100</v>
      </c>
      <c r="G20" s="62">
        <v>104</v>
      </c>
      <c r="H20" s="62">
        <v>69</v>
      </c>
      <c r="I20" s="62">
        <v>26</v>
      </c>
      <c r="J20" s="63">
        <v>16</v>
      </c>
    </row>
    <row r="21" spans="2:10" ht="13.15" customHeight="1" x14ac:dyDescent="0.25">
      <c r="B21" s="76" t="s">
        <v>18</v>
      </c>
      <c r="C21" s="80">
        <v>514</v>
      </c>
      <c r="D21" s="62">
        <v>163</v>
      </c>
      <c r="E21" s="62">
        <v>65</v>
      </c>
      <c r="F21" s="62">
        <v>133</v>
      </c>
      <c r="G21" s="62">
        <v>446</v>
      </c>
      <c r="H21" s="62">
        <v>434</v>
      </c>
      <c r="I21" s="62">
        <v>148</v>
      </c>
      <c r="J21" s="63">
        <v>33</v>
      </c>
    </row>
    <row r="22" spans="2:10" ht="13.15" customHeight="1" x14ac:dyDescent="0.25">
      <c r="B22" s="76" t="s">
        <v>19</v>
      </c>
      <c r="C22" s="80">
        <v>625</v>
      </c>
      <c r="D22" s="62">
        <v>48</v>
      </c>
      <c r="E22" s="62">
        <v>251</v>
      </c>
      <c r="F22" s="62">
        <v>219</v>
      </c>
      <c r="G22" s="62">
        <v>106</v>
      </c>
      <c r="H22" s="62">
        <v>254</v>
      </c>
      <c r="I22" s="62">
        <v>795</v>
      </c>
      <c r="J22" s="63">
        <v>95</v>
      </c>
    </row>
    <row r="23" spans="2:10" ht="13.15" customHeight="1" x14ac:dyDescent="0.25">
      <c r="B23" s="76" t="s">
        <v>20</v>
      </c>
      <c r="C23" s="80">
        <v>469</v>
      </c>
      <c r="D23" s="62">
        <v>20</v>
      </c>
      <c r="E23" s="62">
        <v>99</v>
      </c>
      <c r="F23" s="62">
        <v>44</v>
      </c>
      <c r="G23" s="62">
        <v>34</v>
      </c>
      <c r="H23" s="62">
        <v>17</v>
      </c>
      <c r="I23" s="62">
        <v>2</v>
      </c>
      <c r="J23" s="63">
        <v>0</v>
      </c>
    </row>
    <row r="24" spans="2:10" ht="13.15" customHeight="1" x14ac:dyDescent="0.25">
      <c r="B24" s="76" t="s">
        <v>21</v>
      </c>
      <c r="C24" s="80">
        <v>425</v>
      </c>
      <c r="D24" s="62">
        <v>106</v>
      </c>
      <c r="E24" s="62">
        <v>60</v>
      </c>
      <c r="F24" s="62">
        <v>35</v>
      </c>
      <c r="G24" s="62">
        <v>44</v>
      </c>
      <c r="H24" s="62">
        <v>54</v>
      </c>
      <c r="I24" s="62">
        <v>41</v>
      </c>
      <c r="J24" s="63">
        <v>35</v>
      </c>
    </row>
    <row r="25" spans="2:10" ht="13.15" customHeight="1" x14ac:dyDescent="0.25">
      <c r="B25" s="76" t="s">
        <v>22</v>
      </c>
      <c r="C25" s="80">
        <v>941</v>
      </c>
      <c r="D25" s="62">
        <v>166</v>
      </c>
      <c r="E25" s="62">
        <v>134</v>
      </c>
      <c r="F25" s="62">
        <v>93</v>
      </c>
      <c r="G25" s="62">
        <v>103</v>
      </c>
      <c r="H25" s="62">
        <v>90</v>
      </c>
      <c r="I25" s="62">
        <v>24</v>
      </c>
      <c r="J25" s="63">
        <v>56</v>
      </c>
    </row>
    <row r="26" spans="2:10" ht="13.15" customHeight="1" thickBot="1" x14ac:dyDescent="0.3">
      <c r="B26" s="77" t="s">
        <v>23</v>
      </c>
      <c r="C26" s="81">
        <v>4833</v>
      </c>
      <c r="D26" s="67">
        <v>578</v>
      </c>
      <c r="E26" s="67">
        <v>1047</v>
      </c>
      <c r="F26" s="67">
        <v>944</v>
      </c>
      <c r="G26" s="67">
        <v>940</v>
      </c>
      <c r="H26" s="67">
        <v>1446</v>
      </c>
      <c r="I26" s="67">
        <v>1399</v>
      </c>
      <c r="J26" s="68">
        <v>531</v>
      </c>
    </row>
    <row r="27" spans="2:10" ht="13.15" customHeight="1" x14ac:dyDescent="0.25">
      <c r="B27" s="74" t="s">
        <v>24</v>
      </c>
      <c r="C27" s="79">
        <v>694</v>
      </c>
      <c r="D27" s="59">
        <v>18</v>
      </c>
      <c r="E27" s="59">
        <v>7</v>
      </c>
      <c r="F27" s="59">
        <v>12</v>
      </c>
      <c r="G27" s="59">
        <v>0</v>
      </c>
      <c r="H27" s="59">
        <v>8</v>
      </c>
      <c r="I27" s="59">
        <v>2</v>
      </c>
      <c r="J27" s="60">
        <v>0</v>
      </c>
    </row>
    <row r="28" spans="2:10" ht="13.15" customHeight="1" x14ac:dyDescent="0.25">
      <c r="B28" s="76" t="s">
        <v>25</v>
      </c>
      <c r="C28" s="80">
        <v>1910</v>
      </c>
      <c r="D28" s="62">
        <v>186</v>
      </c>
      <c r="E28" s="62">
        <v>157</v>
      </c>
      <c r="F28" s="62">
        <v>123</v>
      </c>
      <c r="G28" s="62">
        <v>170</v>
      </c>
      <c r="H28" s="62">
        <v>78</v>
      </c>
      <c r="I28" s="62">
        <v>102</v>
      </c>
      <c r="J28" s="63">
        <v>88</v>
      </c>
    </row>
    <row r="29" spans="2:10" ht="13.15" customHeight="1" x14ac:dyDescent="0.25">
      <c r="B29" s="76" t="s">
        <v>26</v>
      </c>
      <c r="C29" s="80">
        <v>1005</v>
      </c>
      <c r="D29" s="62">
        <v>146</v>
      </c>
      <c r="E29" s="62">
        <v>179</v>
      </c>
      <c r="F29" s="62">
        <v>167</v>
      </c>
      <c r="G29" s="62">
        <v>104</v>
      </c>
      <c r="H29" s="62">
        <v>155</v>
      </c>
      <c r="I29" s="62">
        <v>47</v>
      </c>
      <c r="J29" s="63">
        <v>60</v>
      </c>
    </row>
    <row r="30" spans="2:10" ht="13.15" customHeight="1" x14ac:dyDescent="0.25">
      <c r="B30" s="76" t="s">
        <v>27</v>
      </c>
      <c r="C30" s="80">
        <v>547</v>
      </c>
      <c r="D30" s="62">
        <v>103</v>
      </c>
      <c r="E30" s="62">
        <v>213</v>
      </c>
      <c r="F30" s="62">
        <v>36</v>
      </c>
      <c r="G30" s="62">
        <v>90</v>
      </c>
      <c r="H30" s="62">
        <v>102</v>
      </c>
      <c r="I30" s="62">
        <v>85</v>
      </c>
      <c r="J30" s="63">
        <v>26</v>
      </c>
    </row>
    <row r="31" spans="2:10" ht="13.15" customHeight="1" x14ac:dyDescent="0.25">
      <c r="B31" s="76" t="s">
        <v>28</v>
      </c>
      <c r="C31" s="80">
        <v>3898</v>
      </c>
      <c r="D31" s="62">
        <v>670</v>
      </c>
      <c r="E31" s="62">
        <v>1007</v>
      </c>
      <c r="F31" s="62">
        <v>818</v>
      </c>
      <c r="G31" s="62">
        <v>738</v>
      </c>
      <c r="H31" s="62">
        <v>1245</v>
      </c>
      <c r="I31" s="62">
        <v>568</v>
      </c>
      <c r="J31" s="63">
        <v>450</v>
      </c>
    </row>
    <row r="32" spans="2:10" ht="13.15" customHeight="1" x14ac:dyDescent="0.25">
      <c r="B32" s="76" t="s">
        <v>29</v>
      </c>
      <c r="C32" s="80">
        <v>1996</v>
      </c>
      <c r="D32" s="62">
        <v>16</v>
      </c>
      <c r="E32" s="62">
        <v>18</v>
      </c>
      <c r="F32" s="62">
        <v>205</v>
      </c>
      <c r="G32" s="62">
        <v>108</v>
      </c>
      <c r="H32" s="62">
        <v>417</v>
      </c>
      <c r="I32" s="62">
        <v>323</v>
      </c>
      <c r="J32" s="63">
        <v>150</v>
      </c>
    </row>
    <row r="33" spans="2:10" ht="13.15" customHeight="1" x14ac:dyDescent="0.25">
      <c r="B33" s="76" t="s">
        <v>30</v>
      </c>
      <c r="C33" s="80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3">
        <v>0</v>
      </c>
    </row>
    <row r="34" spans="2:10" ht="13.15" customHeight="1" thickBot="1" x14ac:dyDescent="0.3">
      <c r="B34" s="77" t="s">
        <v>31</v>
      </c>
      <c r="C34" s="83">
        <v>10050</v>
      </c>
      <c r="D34" s="66">
        <v>1139</v>
      </c>
      <c r="E34" s="66">
        <v>1581</v>
      </c>
      <c r="F34" s="66">
        <v>1361</v>
      </c>
      <c r="G34" s="66">
        <v>1210</v>
      </c>
      <c r="H34" s="66">
        <v>2005</v>
      </c>
      <c r="I34" s="66">
        <v>1127</v>
      </c>
      <c r="J34" s="84">
        <v>774</v>
      </c>
    </row>
    <row r="35" spans="2:10" ht="13.15" customHeight="1" x14ac:dyDescent="0.25">
      <c r="B35" s="74" t="s">
        <v>32</v>
      </c>
      <c r="C35" s="79">
        <v>897</v>
      </c>
      <c r="D35" s="59">
        <v>34</v>
      </c>
      <c r="E35" s="59">
        <v>321</v>
      </c>
      <c r="F35" s="59">
        <v>155</v>
      </c>
      <c r="G35" s="59">
        <v>111</v>
      </c>
      <c r="H35" s="59">
        <v>112</v>
      </c>
      <c r="I35" s="59">
        <v>171</v>
      </c>
      <c r="J35" s="60">
        <v>50</v>
      </c>
    </row>
    <row r="36" spans="2:10" ht="13.15" customHeight="1" x14ac:dyDescent="0.25">
      <c r="B36" s="76" t="s">
        <v>33</v>
      </c>
      <c r="C36" s="80">
        <v>1694</v>
      </c>
      <c r="D36" s="62">
        <v>115</v>
      </c>
      <c r="E36" s="62">
        <v>137</v>
      </c>
      <c r="F36" s="62">
        <v>48</v>
      </c>
      <c r="G36" s="62">
        <v>25</v>
      </c>
      <c r="H36" s="62">
        <v>5</v>
      </c>
      <c r="I36" s="62">
        <v>16</v>
      </c>
      <c r="J36" s="63">
        <v>0</v>
      </c>
    </row>
    <row r="37" spans="2:10" ht="13.15" customHeight="1" x14ac:dyDescent="0.25">
      <c r="B37" s="76" t="s">
        <v>34</v>
      </c>
      <c r="C37" s="80">
        <v>661</v>
      </c>
      <c r="D37" s="62">
        <v>31</v>
      </c>
      <c r="E37" s="62">
        <v>63</v>
      </c>
      <c r="F37" s="62">
        <v>71</v>
      </c>
      <c r="G37" s="62">
        <v>16</v>
      </c>
      <c r="H37" s="62">
        <v>1</v>
      </c>
      <c r="I37" s="62">
        <v>0</v>
      </c>
      <c r="J37" s="63">
        <v>9</v>
      </c>
    </row>
    <row r="38" spans="2:10" ht="13.15" customHeight="1" x14ac:dyDescent="0.25">
      <c r="B38" s="76" t="s">
        <v>35</v>
      </c>
      <c r="C38" s="80">
        <v>2257</v>
      </c>
      <c r="D38" s="62">
        <v>13</v>
      </c>
      <c r="E38" s="62">
        <v>1</v>
      </c>
      <c r="F38" s="62">
        <v>21</v>
      </c>
      <c r="G38" s="62">
        <v>10</v>
      </c>
      <c r="H38" s="62">
        <v>7</v>
      </c>
      <c r="I38" s="62">
        <v>0</v>
      </c>
      <c r="J38" s="63">
        <v>34</v>
      </c>
    </row>
    <row r="39" spans="2:10" ht="13.15" customHeight="1" x14ac:dyDescent="0.25">
      <c r="B39" s="76" t="s">
        <v>36</v>
      </c>
      <c r="C39" s="80">
        <v>1781</v>
      </c>
      <c r="D39" s="62">
        <v>101</v>
      </c>
      <c r="E39" s="62">
        <v>141</v>
      </c>
      <c r="F39" s="62">
        <v>410</v>
      </c>
      <c r="G39" s="62">
        <v>386</v>
      </c>
      <c r="H39" s="62">
        <v>127</v>
      </c>
      <c r="I39" s="62">
        <v>51</v>
      </c>
      <c r="J39" s="63">
        <v>71</v>
      </c>
    </row>
    <row r="40" spans="2:10" ht="13.15" customHeight="1" x14ac:dyDescent="0.25">
      <c r="B40" s="76" t="s">
        <v>37</v>
      </c>
      <c r="C40" s="80">
        <v>1872</v>
      </c>
      <c r="D40" s="62">
        <v>153</v>
      </c>
      <c r="E40" s="62">
        <v>157</v>
      </c>
      <c r="F40" s="62">
        <v>65</v>
      </c>
      <c r="G40" s="62">
        <v>0</v>
      </c>
      <c r="H40" s="62">
        <v>35</v>
      </c>
      <c r="I40" s="62">
        <v>5</v>
      </c>
      <c r="J40" s="63">
        <v>0</v>
      </c>
    </row>
    <row r="41" spans="2:10" ht="13.15" customHeight="1" x14ac:dyDescent="0.25">
      <c r="B41" s="76" t="s">
        <v>38</v>
      </c>
      <c r="C41" s="80">
        <v>1384</v>
      </c>
      <c r="D41" s="62">
        <v>129</v>
      </c>
      <c r="E41" s="62">
        <v>208</v>
      </c>
      <c r="F41" s="62">
        <v>136</v>
      </c>
      <c r="G41" s="62">
        <v>73</v>
      </c>
      <c r="H41" s="62">
        <v>74</v>
      </c>
      <c r="I41" s="62">
        <v>38</v>
      </c>
      <c r="J41" s="63">
        <v>52</v>
      </c>
    </row>
    <row r="42" spans="2:10" ht="13.15" customHeight="1" x14ac:dyDescent="0.25">
      <c r="B42" s="76" t="s">
        <v>39</v>
      </c>
      <c r="C42" s="80">
        <v>1355</v>
      </c>
      <c r="D42" s="62">
        <v>39</v>
      </c>
      <c r="E42" s="62">
        <v>99</v>
      </c>
      <c r="F42" s="62">
        <v>29</v>
      </c>
      <c r="G42" s="62">
        <v>31</v>
      </c>
      <c r="H42" s="62">
        <v>188</v>
      </c>
      <c r="I42" s="62">
        <v>2</v>
      </c>
      <c r="J42" s="63">
        <v>0</v>
      </c>
    </row>
    <row r="43" spans="2:10" ht="13.15" customHeight="1" x14ac:dyDescent="0.25">
      <c r="B43" s="76" t="s">
        <v>40</v>
      </c>
      <c r="C43" s="80">
        <v>905</v>
      </c>
      <c r="D43" s="62">
        <v>502</v>
      </c>
      <c r="E43" s="62">
        <v>625</v>
      </c>
      <c r="F43" s="62">
        <v>60</v>
      </c>
      <c r="G43" s="62">
        <v>0</v>
      </c>
      <c r="H43" s="62">
        <v>0</v>
      </c>
      <c r="I43" s="62">
        <v>0</v>
      </c>
      <c r="J43" s="63">
        <v>1</v>
      </c>
    </row>
    <row r="44" spans="2:10" ht="13.15" customHeight="1" thickBot="1" x14ac:dyDescent="0.3">
      <c r="B44" s="77" t="s">
        <v>41</v>
      </c>
      <c r="C44" s="81">
        <v>12806</v>
      </c>
      <c r="D44" s="67">
        <v>1117</v>
      </c>
      <c r="E44" s="67">
        <v>1752</v>
      </c>
      <c r="F44" s="67">
        <v>995</v>
      </c>
      <c r="G44" s="67">
        <v>652</v>
      </c>
      <c r="H44" s="67">
        <v>549</v>
      </c>
      <c r="I44" s="67">
        <v>283</v>
      </c>
      <c r="J44" s="68">
        <v>217</v>
      </c>
    </row>
    <row r="45" spans="2:10" ht="13.15" customHeight="1" thickBot="1" x14ac:dyDescent="0.3">
      <c r="B45" s="78" t="s">
        <v>42</v>
      </c>
      <c r="C45" s="82">
        <f>C44+C34+C26+C17</f>
        <v>34310</v>
      </c>
      <c r="D45" s="70">
        <f t="shared" ref="D45:J45" si="0">D44+D34+D26+D17</f>
        <v>3871</v>
      </c>
      <c r="E45" s="70">
        <f t="shared" si="0"/>
        <v>5545</v>
      </c>
      <c r="F45" s="70">
        <f t="shared" si="0"/>
        <v>4067</v>
      </c>
      <c r="G45" s="70">
        <f t="shared" si="0"/>
        <v>4215</v>
      </c>
      <c r="H45" s="70">
        <f t="shared" si="0"/>
        <v>4995</v>
      </c>
      <c r="I45" s="70">
        <f t="shared" si="0"/>
        <v>3335</v>
      </c>
      <c r="J45" s="71">
        <f t="shared" si="0"/>
        <v>2049</v>
      </c>
    </row>
  </sheetData>
  <mergeCells count="2">
    <mergeCell ref="B5:B6"/>
    <mergeCell ref="C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workbookViewId="0">
      <selection activeCell="N29" sqref="N29"/>
    </sheetView>
  </sheetViews>
  <sheetFormatPr baseColWidth="10" defaultColWidth="8.85546875" defaultRowHeight="15" x14ac:dyDescent="0.25"/>
  <cols>
    <col min="1" max="1" width="5.42578125" customWidth="1"/>
    <col min="2" max="2" width="23.28515625" customWidth="1"/>
    <col min="3" max="10" width="11.28515625" style="9" customWidth="1"/>
  </cols>
  <sheetData>
    <row r="3" spans="2:10" ht="16.5" x14ac:dyDescent="0.25">
      <c r="B3" s="6" t="s">
        <v>46</v>
      </c>
    </row>
    <row r="4" spans="2:10" ht="15.75" thickBot="1" x14ac:dyDescent="0.3"/>
    <row r="5" spans="2:10" x14ac:dyDescent="0.25">
      <c r="B5" s="89" t="s">
        <v>0</v>
      </c>
      <c r="C5" s="91" t="s">
        <v>1</v>
      </c>
      <c r="D5" s="87"/>
      <c r="E5" s="87"/>
      <c r="F5" s="87"/>
      <c r="G5" s="87"/>
      <c r="H5" s="87"/>
      <c r="I5" s="87"/>
      <c r="J5" s="88"/>
    </row>
    <row r="6" spans="2:10" ht="14.45" customHeight="1" thickBot="1" x14ac:dyDescent="0.3">
      <c r="B6" s="90"/>
      <c r="C6" s="73" t="s">
        <v>43</v>
      </c>
      <c r="D6" s="56">
        <v>42736</v>
      </c>
      <c r="E6" s="55" t="s">
        <v>44</v>
      </c>
      <c r="F6" s="56">
        <v>42795</v>
      </c>
      <c r="G6" s="56">
        <v>42826</v>
      </c>
      <c r="H6" s="56">
        <v>42856</v>
      </c>
      <c r="I6" s="56">
        <v>42887</v>
      </c>
      <c r="J6" s="57">
        <v>42917</v>
      </c>
    </row>
    <row r="7" spans="2:10" ht="13.15" customHeight="1" x14ac:dyDescent="0.25">
      <c r="B7" s="74" t="s">
        <v>4</v>
      </c>
      <c r="C7" s="79">
        <v>2204</v>
      </c>
      <c r="D7" s="59">
        <v>8</v>
      </c>
      <c r="E7" s="59">
        <v>21</v>
      </c>
      <c r="F7" s="59">
        <v>112</v>
      </c>
      <c r="G7" s="59">
        <v>39</v>
      </c>
      <c r="H7" s="59">
        <v>15</v>
      </c>
      <c r="I7" s="59">
        <v>25</v>
      </c>
      <c r="J7" s="60">
        <v>10</v>
      </c>
    </row>
    <row r="8" spans="2:10" ht="13.15" customHeight="1" x14ac:dyDescent="0.25">
      <c r="B8" s="75" t="s">
        <v>5</v>
      </c>
      <c r="C8" s="80">
        <v>256</v>
      </c>
      <c r="D8" s="62">
        <v>4</v>
      </c>
      <c r="E8" s="62">
        <v>6</v>
      </c>
      <c r="F8" s="62">
        <v>2</v>
      </c>
      <c r="G8" s="62">
        <v>0</v>
      </c>
      <c r="H8" s="62">
        <v>12</v>
      </c>
      <c r="I8" s="62">
        <v>22</v>
      </c>
      <c r="J8" s="63">
        <v>52</v>
      </c>
    </row>
    <row r="9" spans="2:10" ht="13.15" customHeight="1" x14ac:dyDescent="0.25">
      <c r="B9" s="76" t="s">
        <v>6</v>
      </c>
      <c r="C9" s="80">
        <v>1203</v>
      </c>
      <c r="D9" s="62">
        <v>45</v>
      </c>
      <c r="E9" s="62">
        <v>19</v>
      </c>
      <c r="F9" s="62">
        <v>105</v>
      </c>
      <c r="G9" s="62">
        <v>3</v>
      </c>
      <c r="H9" s="62">
        <v>0</v>
      </c>
      <c r="I9" s="62">
        <v>25</v>
      </c>
      <c r="J9" s="63">
        <v>36</v>
      </c>
    </row>
    <row r="10" spans="2:10" ht="13.15" customHeight="1" x14ac:dyDescent="0.25">
      <c r="B10" s="76" t="s">
        <v>7</v>
      </c>
      <c r="C10" s="80">
        <v>463</v>
      </c>
      <c r="D10" s="62">
        <v>131</v>
      </c>
      <c r="E10" s="62">
        <v>78</v>
      </c>
      <c r="F10" s="62">
        <v>14</v>
      </c>
      <c r="G10" s="62">
        <v>13</v>
      </c>
      <c r="H10" s="62">
        <v>26</v>
      </c>
      <c r="I10" s="62">
        <v>23</v>
      </c>
      <c r="J10" s="63">
        <v>53</v>
      </c>
    </row>
    <row r="11" spans="2:10" ht="13.15" customHeight="1" x14ac:dyDescent="0.25">
      <c r="B11" s="76" t="s">
        <v>8</v>
      </c>
      <c r="C11" s="80">
        <v>492</v>
      </c>
      <c r="D11" s="62">
        <v>26</v>
      </c>
      <c r="E11" s="62">
        <v>15</v>
      </c>
      <c r="F11" s="62">
        <v>99</v>
      </c>
      <c r="G11" s="62">
        <v>31</v>
      </c>
      <c r="H11" s="62">
        <v>0</v>
      </c>
      <c r="I11" s="62">
        <v>0</v>
      </c>
      <c r="J11" s="63">
        <v>0</v>
      </c>
    </row>
    <row r="12" spans="2:10" ht="13.15" customHeight="1" x14ac:dyDescent="0.25">
      <c r="B12" s="76" t="s">
        <v>9</v>
      </c>
      <c r="C12" s="80">
        <v>351</v>
      </c>
      <c r="D12" s="62">
        <v>24</v>
      </c>
      <c r="E12" s="62">
        <v>23</v>
      </c>
      <c r="F12" s="62">
        <v>5</v>
      </c>
      <c r="G12" s="62">
        <v>4</v>
      </c>
      <c r="H12" s="62">
        <v>17</v>
      </c>
      <c r="I12" s="62">
        <v>3</v>
      </c>
      <c r="J12" s="63">
        <v>1</v>
      </c>
    </row>
    <row r="13" spans="2:10" ht="13.15" customHeight="1" x14ac:dyDescent="0.25">
      <c r="B13" s="76" t="s">
        <v>10</v>
      </c>
      <c r="C13" s="80">
        <v>287</v>
      </c>
      <c r="D13" s="62">
        <v>0</v>
      </c>
      <c r="E13" s="62">
        <v>0</v>
      </c>
      <c r="F13" s="62">
        <v>0</v>
      </c>
      <c r="G13" s="62">
        <v>0</v>
      </c>
      <c r="H13" s="62">
        <v>39</v>
      </c>
      <c r="I13" s="62">
        <v>6</v>
      </c>
      <c r="J13" s="63">
        <v>91</v>
      </c>
    </row>
    <row r="14" spans="2:10" ht="13.15" customHeight="1" x14ac:dyDescent="0.25">
      <c r="B14" s="76" t="s">
        <v>11</v>
      </c>
      <c r="C14" s="80">
        <v>1582</v>
      </c>
      <c r="D14" s="62">
        <v>8</v>
      </c>
      <c r="E14" s="62">
        <v>8</v>
      </c>
      <c r="F14" s="62">
        <v>0</v>
      </c>
      <c r="G14" s="62">
        <v>2</v>
      </c>
      <c r="H14" s="62">
        <v>0</v>
      </c>
      <c r="I14" s="62">
        <v>9</v>
      </c>
      <c r="J14" s="63">
        <v>40</v>
      </c>
    </row>
    <row r="15" spans="2:10" ht="13.15" customHeight="1" x14ac:dyDescent="0.25">
      <c r="B15" s="76" t="s">
        <v>12</v>
      </c>
      <c r="C15" s="80">
        <v>679</v>
      </c>
      <c r="D15" s="62">
        <v>45</v>
      </c>
      <c r="E15" s="62">
        <v>69</v>
      </c>
      <c r="F15" s="62">
        <v>26</v>
      </c>
      <c r="G15" s="62">
        <v>0</v>
      </c>
      <c r="H15" s="62">
        <v>14</v>
      </c>
      <c r="I15" s="62">
        <v>43</v>
      </c>
      <c r="J15" s="63">
        <v>9</v>
      </c>
    </row>
    <row r="16" spans="2:10" ht="13.15" customHeight="1" x14ac:dyDescent="0.25">
      <c r="B16" s="76" t="s">
        <v>13</v>
      </c>
      <c r="C16" s="80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3">
        <v>124</v>
      </c>
    </row>
    <row r="17" spans="2:10" ht="13.15" customHeight="1" thickBot="1" x14ac:dyDescent="0.3">
      <c r="B17" s="77" t="s">
        <v>14</v>
      </c>
      <c r="C17" s="81">
        <v>7517</v>
      </c>
      <c r="D17" s="67">
        <v>291</v>
      </c>
      <c r="E17" s="67">
        <v>239</v>
      </c>
      <c r="F17" s="67">
        <v>363</v>
      </c>
      <c r="G17" s="67">
        <v>92</v>
      </c>
      <c r="H17" s="67">
        <v>123</v>
      </c>
      <c r="I17" s="67">
        <v>156</v>
      </c>
      <c r="J17" s="67">
        <v>292</v>
      </c>
    </row>
    <row r="18" spans="2:10" ht="13.15" customHeight="1" x14ac:dyDescent="0.25">
      <c r="B18" s="74" t="s">
        <v>15</v>
      </c>
      <c r="C18" s="79">
        <v>505</v>
      </c>
      <c r="D18" s="59">
        <v>0</v>
      </c>
      <c r="E18" s="59">
        <v>0</v>
      </c>
      <c r="F18" s="59">
        <v>0</v>
      </c>
      <c r="G18" s="59">
        <v>59</v>
      </c>
      <c r="H18" s="59">
        <v>302</v>
      </c>
      <c r="I18" s="59">
        <v>34</v>
      </c>
      <c r="J18" s="60">
        <v>99</v>
      </c>
    </row>
    <row r="19" spans="2:10" ht="13.15" customHeight="1" x14ac:dyDescent="0.25">
      <c r="B19" s="76" t="s">
        <v>16</v>
      </c>
      <c r="C19" s="80">
        <v>2294</v>
      </c>
      <c r="D19" s="62">
        <v>112</v>
      </c>
      <c r="E19" s="62">
        <v>72</v>
      </c>
      <c r="F19" s="62">
        <v>57</v>
      </c>
      <c r="G19" s="62">
        <v>174</v>
      </c>
      <c r="H19" s="62">
        <v>0</v>
      </c>
      <c r="I19" s="62">
        <v>19</v>
      </c>
      <c r="J19" s="63">
        <v>3</v>
      </c>
    </row>
    <row r="20" spans="2:10" ht="13.15" customHeight="1" x14ac:dyDescent="0.25">
      <c r="B20" s="76" t="s">
        <v>17</v>
      </c>
      <c r="C20" s="80">
        <v>506</v>
      </c>
      <c r="D20" s="62">
        <v>56</v>
      </c>
      <c r="E20" s="62">
        <v>5</v>
      </c>
      <c r="F20" s="62">
        <v>0</v>
      </c>
      <c r="G20" s="62">
        <v>5</v>
      </c>
      <c r="H20" s="62">
        <v>5</v>
      </c>
      <c r="I20" s="62">
        <v>0</v>
      </c>
      <c r="J20" s="63">
        <v>34</v>
      </c>
    </row>
    <row r="21" spans="2:10" ht="13.15" customHeight="1" x14ac:dyDescent="0.25">
      <c r="B21" s="76" t="s">
        <v>18</v>
      </c>
      <c r="C21" s="80">
        <v>2159</v>
      </c>
      <c r="D21" s="62">
        <v>183</v>
      </c>
      <c r="E21" s="62">
        <v>22</v>
      </c>
      <c r="F21" s="62">
        <v>50</v>
      </c>
      <c r="G21" s="62">
        <v>31</v>
      </c>
      <c r="H21" s="62">
        <v>5</v>
      </c>
      <c r="I21" s="62">
        <v>8</v>
      </c>
      <c r="J21" s="63">
        <v>4</v>
      </c>
    </row>
    <row r="22" spans="2:10" ht="13.15" customHeight="1" x14ac:dyDescent="0.25">
      <c r="B22" s="76" t="s">
        <v>19</v>
      </c>
      <c r="C22" s="80">
        <v>2048</v>
      </c>
      <c r="D22" s="62">
        <v>13</v>
      </c>
      <c r="E22" s="62">
        <v>93</v>
      </c>
      <c r="F22" s="62">
        <v>222</v>
      </c>
      <c r="G22" s="62">
        <v>162</v>
      </c>
      <c r="H22" s="62">
        <v>101</v>
      </c>
      <c r="I22" s="62">
        <v>84</v>
      </c>
      <c r="J22" s="63">
        <v>109</v>
      </c>
    </row>
    <row r="23" spans="2:10" ht="13.15" customHeight="1" x14ac:dyDescent="0.25">
      <c r="B23" s="76" t="s">
        <v>20</v>
      </c>
      <c r="C23" s="80">
        <v>321</v>
      </c>
      <c r="D23" s="62">
        <v>44</v>
      </c>
      <c r="E23" s="62">
        <v>25</v>
      </c>
      <c r="F23" s="62">
        <v>35</v>
      </c>
      <c r="G23" s="62">
        <v>29</v>
      </c>
      <c r="H23" s="62">
        <v>6</v>
      </c>
      <c r="I23" s="62">
        <v>0</v>
      </c>
      <c r="J23" s="63">
        <v>56</v>
      </c>
    </row>
    <row r="24" spans="2:10" ht="13.15" customHeight="1" x14ac:dyDescent="0.25">
      <c r="B24" s="76" t="s">
        <v>21</v>
      </c>
      <c r="C24" s="80">
        <v>483</v>
      </c>
      <c r="D24" s="62">
        <v>69</v>
      </c>
      <c r="E24" s="62">
        <v>21</v>
      </c>
      <c r="F24" s="62">
        <v>60</v>
      </c>
      <c r="G24" s="62">
        <v>50</v>
      </c>
      <c r="H24" s="62">
        <v>62</v>
      </c>
      <c r="I24" s="62">
        <v>0</v>
      </c>
      <c r="J24" s="63">
        <v>41</v>
      </c>
    </row>
    <row r="25" spans="2:10" ht="13.15" customHeight="1" x14ac:dyDescent="0.25">
      <c r="B25" s="76" t="s">
        <v>22</v>
      </c>
      <c r="C25" s="80">
        <v>960</v>
      </c>
      <c r="D25" s="62">
        <v>36</v>
      </c>
      <c r="E25" s="62">
        <v>6</v>
      </c>
      <c r="F25" s="62">
        <v>0</v>
      </c>
      <c r="G25" s="62">
        <v>17</v>
      </c>
      <c r="H25" s="62">
        <v>34</v>
      </c>
      <c r="I25" s="62">
        <v>19</v>
      </c>
      <c r="J25" s="63">
        <v>59</v>
      </c>
    </row>
    <row r="26" spans="2:10" ht="13.15" customHeight="1" thickBot="1" x14ac:dyDescent="0.3">
      <c r="B26" s="77" t="s">
        <v>23</v>
      </c>
      <c r="C26" s="81">
        <v>9276</v>
      </c>
      <c r="D26" s="67">
        <v>513</v>
      </c>
      <c r="E26" s="67">
        <v>244</v>
      </c>
      <c r="F26" s="67">
        <v>424</v>
      </c>
      <c r="G26" s="67">
        <v>527</v>
      </c>
      <c r="H26" s="67">
        <v>515</v>
      </c>
      <c r="I26" s="67">
        <v>164</v>
      </c>
      <c r="J26" s="67">
        <v>405</v>
      </c>
    </row>
    <row r="27" spans="2:10" ht="13.15" customHeight="1" x14ac:dyDescent="0.25">
      <c r="B27" s="74" t="s">
        <v>24</v>
      </c>
      <c r="C27" s="79">
        <v>244</v>
      </c>
      <c r="D27" s="59">
        <v>69</v>
      </c>
      <c r="E27" s="59">
        <v>49</v>
      </c>
      <c r="F27" s="59">
        <v>83</v>
      </c>
      <c r="G27" s="59">
        <v>48</v>
      </c>
      <c r="H27" s="59">
        <v>25</v>
      </c>
      <c r="I27" s="59">
        <v>18</v>
      </c>
      <c r="J27" s="60">
        <v>8</v>
      </c>
    </row>
    <row r="28" spans="2:10" ht="13.15" customHeight="1" x14ac:dyDescent="0.25">
      <c r="B28" s="76" t="s">
        <v>25</v>
      </c>
      <c r="C28" s="80">
        <v>1114</v>
      </c>
      <c r="D28" s="62">
        <v>120</v>
      </c>
      <c r="E28" s="62">
        <v>45</v>
      </c>
      <c r="F28" s="62">
        <v>131</v>
      </c>
      <c r="G28" s="62">
        <v>44</v>
      </c>
      <c r="H28" s="62">
        <v>0</v>
      </c>
      <c r="I28" s="62">
        <v>0</v>
      </c>
      <c r="J28" s="63">
        <v>0</v>
      </c>
    </row>
    <row r="29" spans="2:10" ht="13.15" customHeight="1" x14ac:dyDescent="0.25">
      <c r="B29" s="76" t="s">
        <v>26</v>
      </c>
      <c r="C29" s="80">
        <v>1195</v>
      </c>
      <c r="D29" s="62">
        <v>217</v>
      </c>
      <c r="E29" s="62">
        <v>61</v>
      </c>
      <c r="F29" s="62">
        <v>102</v>
      </c>
      <c r="G29" s="62">
        <v>55</v>
      </c>
      <c r="H29" s="62">
        <v>202</v>
      </c>
      <c r="I29" s="62">
        <v>50</v>
      </c>
      <c r="J29" s="63">
        <v>45</v>
      </c>
    </row>
    <row r="30" spans="2:10" ht="13.15" customHeight="1" x14ac:dyDescent="0.25">
      <c r="B30" s="76" t="s">
        <v>27</v>
      </c>
      <c r="C30" s="80">
        <v>1131</v>
      </c>
      <c r="D30" s="62">
        <v>115</v>
      </c>
      <c r="E30" s="62">
        <v>87</v>
      </c>
      <c r="F30" s="62">
        <v>38</v>
      </c>
      <c r="G30" s="62">
        <v>0</v>
      </c>
      <c r="H30" s="62">
        <v>98</v>
      </c>
      <c r="I30" s="62">
        <v>66</v>
      </c>
      <c r="J30" s="63">
        <v>27</v>
      </c>
    </row>
    <row r="31" spans="2:10" ht="13.15" customHeight="1" x14ac:dyDescent="0.25">
      <c r="B31" s="76" t="s">
        <v>28</v>
      </c>
      <c r="C31" s="80">
        <v>8838</v>
      </c>
      <c r="D31" s="62">
        <v>467</v>
      </c>
      <c r="E31" s="62">
        <v>90</v>
      </c>
      <c r="F31" s="62">
        <v>389</v>
      </c>
      <c r="G31" s="62">
        <v>463</v>
      </c>
      <c r="H31" s="62">
        <v>1</v>
      </c>
      <c r="I31" s="62">
        <v>0</v>
      </c>
      <c r="J31" s="63">
        <v>0</v>
      </c>
    </row>
    <row r="32" spans="2:10" ht="13.15" customHeight="1" x14ac:dyDescent="0.25">
      <c r="B32" s="76" t="s">
        <v>29</v>
      </c>
      <c r="C32" s="80">
        <v>1704</v>
      </c>
      <c r="D32" s="62">
        <v>52</v>
      </c>
      <c r="E32" s="62">
        <v>83</v>
      </c>
      <c r="F32" s="62">
        <v>336</v>
      </c>
      <c r="G32" s="62">
        <v>441</v>
      </c>
      <c r="H32" s="62">
        <v>7</v>
      </c>
      <c r="I32" s="62">
        <v>0</v>
      </c>
      <c r="J32" s="63">
        <v>0</v>
      </c>
    </row>
    <row r="33" spans="2:10" ht="13.15" customHeight="1" x14ac:dyDescent="0.25">
      <c r="B33" s="76" t="s">
        <v>30</v>
      </c>
      <c r="C33" s="80">
        <v>0</v>
      </c>
      <c r="D33" s="62">
        <v>0</v>
      </c>
      <c r="E33" s="62">
        <v>0</v>
      </c>
      <c r="F33" s="62">
        <v>174</v>
      </c>
      <c r="G33" s="62">
        <v>160</v>
      </c>
      <c r="H33" s="62">
        <v>0</v>
      </c>
      <c r="I33" s="62">
        <v>154</v>
      </c>
      <c r="J33" s="63">
        <v>162</v>
      </c>
    </row>
    <row r="34" spans="2:10" ht="13.15" customHeight="1" thickBot="1" x14ac:dyDescent="0.3">
      <c r="B34" s="77" t="s">
        <v>31</v>
      </c>
      <c r="C34" s="81">
        <v>14226</v>
      </c>
      <c r="D34" s="67">
        <v>1040</v>
      </c>
      <c r="E34" s="67">
        <v>415</v>
      </c>
      <c r="F34" s="67">
        <v>1253</v>
      </c>
      <c r="G34" s="67">
        <v>1211</v>
      </c>
      <c r="H34" s="67">
        <v>333</v>
      </c>
      <c r="I34" s="67">
        <v>288</v>
      </c>
      <c r="J34" s="67">
        <v>222</v>
      </c>
    </row>
    <row r="35" spans="2:10" ht="13.15" customHeight="1" x14ac:dyDescent="0.25">
      <c r="B35" s="74" t="s">
        <v>32</v>
      </c>
      <c r="C35" s="79">
        <v>1136</v>
      </c>
      <c r="D35" s="59">
        <v>108</v>
      </c>
      <c r="E35" s="59">
        <v>191</v>
      </c>
      <c r="F35" s="59">
        <v>70</v>
      </c>
      <c r="G35" s="59">
        <v>30</v>
      </c>
      <c r="H35" s="59">
        <v>0</v>
      </c>
      <c r="I35" s="59">
        <v>10</v>
      </c>
      <c r="J35" s="60">
        <v>0</v>
      </c>
    </row>
    <row r="36" spans="2:10" ht="13.15" customHeight="1" x14ac:dyDescent="0.25">
      <c r="B36" s="76" t="s">
        <v>33</v>
      </c>
      <c r="C36" s="80">
        <v>528</v>
      </c>
      <c r="D36" s="62">
        <v>182</v>
      </c>
      <c r="E36" s="62">
        <v>279</v>
      </c>
      <c r="F36" s="62">
        <v>302</v>
      </c>
      <c r="G36" s="62">
        <v>140</v>
      </c>
      <c r="H36" s="62">
        <v>18</v>
      </c>
      <c r="I36" s="62">
        <v>0</v>
      </c>
      <c r="J36" s="63">
        <v>21</v>
      </c>
    </row>
    <row r="37" spans="2:10" ht="13.15" customHeight="1" x14ac:dyDescent="0.25">
      <c r="B37" s="76" t="s">
        <v>34</v>
      </c>
      <c r="C37" s="80">
        <v>1238</v>
      </c>
      <c r="D37" s="62">
        <v>304</v>
      </c>
      <c r="E37" s="62">
        <v>351</v>
      </c>
      <c r="F37" s="62">
        <v>68</v>
      </c>
      <c r="G37" s="62">
        <v>0</v>
      </c>
      <c r="H37" s="62">
        <v>7</v>
      </c>
      <c r="I37" s="62">
        <v>1</v>
      </c>
      <c r="J37" s="63">
        <v>0</v>
      </c>
    </row>
    <row r="38" spans="2:10" ht="13.15" customHeight="1" x14ac:dyDescent="0.25">
      <c r="B38" s="76" t="s">
        <v>35</v>
      </c>
      <c r="C38" s="80">
        <v>310</v>
      </c>
      <c r="D38" s="62">
        <v>104</v>
      </c>
      <c r="E38" s="62">
        <v>110</v>
      </c>
      <c r="F38" s="62">
        <v>48</v>
      </c>
      <c r="G38" s="62">
        <v>102</v>
      </c>
      <c r="H38" s="62">
        <v>122</v>
      </c>
      <c r="I38" s="62">
        <v>99</v>
      </c>
      <c r="J38" s="63">
        <v>17</v>
      </c>
    </row>
    <row r="39" spans="2:10" ht="13.15" customHeight="1" x14ac:dyDescent="0.25">
      <c r="B39" s="76" t="s">
        <v>36</v>
      </c>
      <c r="C39" s="80">
        <v>1545</v>
      </c>
      <c r="D39" s="62">
        <v>75</v>
      </c>
      <c r="E39" s="62">
        <v>106</v>
      </c>
      <c r="F39" s="62">
        <v>45</v>
      </c>
      <c r="G39" s="62">
        <v>10</v>
      </c>
      <c r="H39" s="62">
        <v>0</v>
      </c>
      <c r="I39" s="62">
        <v>18</v>
      </c>
      <c r="J39" s="63">
        <v>22</v>
      </c>
    </row>
    <row r="40" spans="2:10" ht="13.15" customHeight="1" x14ac:dyDescent="0.25">
      <c r="B40" s="76" t="s">
        <v>37</v>
      </c>
      <c r="C40" s="80">
        <v>564</v>
      </c>
      <c r="D40" s="62">
        <v>163</v>
      </c>
      <c r="E40" s="62">
        <v>266</v>
      </c>
      <c r="F40" s="62">
        <v>55</v>
      </c>
      <c r="G40" s="62">
        <v>59</v>
      </c>
      <c r="H40" s="62">
        <v>156</v>
      </c>
      <c r="I40" s="62">
        <v>10</v>
      </c>
      <c r="J40" s="63">
        <v>31</v>
      </c>
    </row>
    <row r="41" spans="2:10" ht="13.15" customHeight="1" x14ac:dyDescent="0.25">
      <c r="B41" s="76" t="s">
        <v>38</v>
      </c>
      <c r="C41" s="80">
        <v>1410</v>
      </c>
      <c r="D41" s="62">
        <v>317</v>
      </c>
      <c r="E41" s="62">
        <v>350</v>
      </c>
      <c r="F41" s="62">
        <v>209</v>
      </c>
      <c r="G41" s="62">
        <v>103</v>
      </c>
      <c r="H41" s="62">
        <v>51</v>
      </c>
      <c r="I41" s="62">
        <v>126</v>
      </c>
      <c r="J41" s="63">
        <v>126</v>
      </c>
    </row>
    <row r="42" spans="2:10" ht="13.15" customHeight="1" x14ac:dyDescent="0.25">
      <c r="B42" s="76" t="s">
        <v>39</v>
      </c>
      <c r="C42" s="80">
        <v>804</v>
      </c>
      <c r="D42" s="62">
        <v>596</v>
      </c>
      <c r="E42" s="62">
        <v>804</v>
      </c>
      <c r="F42" s="62">
        <v>129</v>
      </c>
      <c r="G42" s="62">
        <v>141</v>
      </c>
      <c r="H42" s="62">
        <v>47</v>
      </c>
      <c r="I42" s="62">
        <v>85</v>
      </c>
      <c r="J42" s="63">
        <v>37</v>
      </c>
    </row>
    <row r="43" spans="2:10" ht="13.15" customHeight="1" x14ac:dyDescent="0.25">
      <c r="B43" s="76" t="s">
        <v>40</v>
      </c>
      <c r="C43" s="80">
        <v>1284</v>
      </c>
      <c r="D43" s="62">
        <v>136</v>
      </c>
      <c r="E43" s="62">
        <v>167</v>
      </c>
      <c r="F43" s="62">
        <v>205</v>
      </c>
      <c r="G43" s="62">
        <v>118</v>
      </c>
      <c r="H43" s="62">
        <v>10</v>
      </c>
      <c r="I43" s="62">
        <v>0</v>
      </c>
      <c r="J43" s="63">
        <v>38</v>
      </c>
    </row>
    <row r="44" spans="2:10" ht="13.15" customHeight="1" thickBot="1" x14ac:dyDescent="0.3">
      <c r="B44" s="77" t="s">
        <v>41</v>
      </c>
      <c r="C44" s="81">
        <v>8819</v>
      </c>
      <c r="D44" s="67">
        <v>1985</v>
      </c>
      <c r="E44" s="67">
        <v>2624</v>
      </c>
      <c r="F44" s="67">
        <v>1131</v>
      </c>
      <c r="G44" s="67">
        <v>703</v>
      </c>
      <c r="H44" s="67">
        <v>411</v>
      </c>
      <c r="I44" s="67">
        <v>349</v>
      </c>
      <c r="J44" s="67">
        <v>292</v>
      </c>
    </row>
    <row r="45" spans="2:10" ht="13.15" customHeight="1" thickBot="1" x14ac:dyDescent="0.3">
      <c r="B45" s="78" t="s">
        <v>42</v>
      </c>
      <c r="C45" s="82">
        <f>C17+C26+C34+C44</f>
        <v>39838</v>
      </c>
      <c r="D45" s="70">
        <f t="shared" ref="D45:J45" si="0">D17+D26+D34+D44</f>
        <v>3829</v>
      </c>
      <c r="E45" s="70">
        <f t="shared" si="0"/>
        <v>3522</v>
      </c>
      <c r="F45" s="70">
        <f t="shared" si="0"/>
        <v>3171</v>
      </c>
      <c r="G45" s="70">
        <f t="shared" si="0"/>
        <v>2533</v>
      </c>
      <c r="H45" s="70">
        <f t="shared" si="0"/>
        <v>1382</v>
      </c>
      <c r="I45" s="70">
        <f t="shared" si="0"/>
        <v>957</v>
      </c>
      <c r="J45" s="71">
        <f t="shared" si="0"/>
        <v>1211</v>
      </c>
    </row>
  </sheetData>
  <mergeCells count="2">
    <mergeCell ref="B5:B6"/>
    <mergeCell ref="C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6"/>
  <sheetViews>
    <sheetView topLeftCell="B1" workbookViewId="0">
      <selection activeCell="C6" sqref="C6:J44"/>
    </sheetView>
  </sheetViews>
  <sheetFormatPr baseColWidth="10" defaultRowHeight="15" x14ac:dyDescent="0.25"/>
  <cols>
    <col min="2" max="2" width="23.85546875" customWidth="1"/>
    <col min="3" max="3" width="12.140625" customWidth="1"/>
    <col min="4" max="10" width="8.28515625" customWidth="1"/>
    <col min="15" max="20" width="8.28515625" customWidth="1"/>
  </cols>
  <sheetData>
    <row r="2" spans="2:20" ht="16.5" x14ac:dyDescent="0.25">
      <c r="B2" s="10" t="s">
        <v>48</v>
      </c>
      <c r="M2" t="s">
        <v>57</v>
      </c>
    </row>
    <row r="3" spans="2:20" thickBot="1" x14ac:dyDescent="0.35">
      <c r="B3" s="10"/>
    </row>
    <row r="4" spans="2:20" ht="16.5" thickTop="1" thickBot="1" x14ac:dyDescent="0.3">
      <c r="B4" s="92" t="s">
        <v>0</v>
      </c>
      <c r="C4" s="94" t="s">
        <v>47</v>
      </c>
      <c r="D4" s="95"/>
      <c r="E4" s="95"/>
      <c r="F4" s="95"/>
      <c r="G4" s="95"/>
      <c r="H4" s="95"/>
      <c r="I4" s="95"/>
      <c r="J4" s="96"/>
      <c r="M4" s="11">
        <v>42370</v>
      </c>
      <c r="N4" s="12"/>
      <c r="O4" s="13" t="s">
        <v>49</v>
      </c>
      <c r="P4" s="13"/>
      <c r="Q4" s="13"/>
      <c r="R4" s="13" t="s">
        <v>50</v>
      </c>
      <c r="S4" s="13"/>
      <c r="T4" s="13"/>
    </row>
    <row r="5" spans="2:20" ht="16.5" thickTop="1" thickBot="1" x14ac:dyDescent="0.3">
      <c r="B5" s="93"/>
      <c r="C5" s="1" t="s">
        <v>2</v>
      </c>
      <c r="D5" s="2">
        <v>42370</v>
      </c>
      <c r="E5" s="1" t="s">
        <v>3</v>
      </c>
      <c r="F5" s="2">
        <v>42430</v>
      </c>
      <c r="G5" s="2">
        <v>42461</v>
      </c>
      <c r="H5" s="2">
        <v>42491</v>
      </c>
      <c r="I5" s="2">
        <v>42522</v>
      </c>
      <c r="J5" s="2">
        <v>42552</v>
      </c>
      <c r="M5" s="14" t="s">
        <v>0</v>
      </c>
      <c r="N5" s="15" t="s">
        <v>51</v>
      </c>
      <c r="O5" s="16" t="s">
        <v>52</v>
      </c>
      <c r="P5" s="17" t="s">
        <v>53</v>
      </c>
      <c r="Q5" s="18" t="s">
        <v>54</v>
      </c>
      <c r="R5" s="16" t="s">
        <v>52</v>
      </c>
      <c r="S5" s="17" t="s">
        <v>53</v>
      </c>
      <c r="T5" s="18" t="s">
        <v>54</v>
      </c>
    </row>
    <row r="6" spans="2:20" ht="12.6" customHeight="1" thickTop="1" thickBot="1" x14ac:dyDescent="0.35">
      <c r="B6" s="3" t="s">
        <v>4</v>
      </c>
      <c r="C6" s="30">
        <v>32489</v>
      </c>
      <c r="D6" s="30"/>
      <c r="E6" s="30"/>
      <c r="F6" s="30"/>
      <c r="G6" s="30"/>
      <c r="H6" s="30"/>
      <c r="I6" s="30"/>
      <c r="J6" s="30"/>
      <c r="L6" t="s">
        <v>15</v>
      </c>
      <c r="M6" s="19">
        <v>511</v>
      </c>
      <c r="N6" s="32">
        <f>+O6+P6+Q6+R6+S6+T6</f>
        <v>17559</v>
      </c>
      <c r="O6" s="20">
        <v>11728</v>
      </c>
      <c r="P6" s="21">
        <v>5328</v>
      </c>
      <c r="Q6" s="22">
        <v>142</v>
      </c>
      <c r="R6" s="20">
        <v>90</v>
      </c>
      <c r="S6" s="21">
        <v>198</v>
      </c>
      <c r="T6" s="22">
        <v>73</v>
      </c>
    </row>
    <row r="7" spans="2:20" ht="12.6" customHeight="1" thickTop="1" thickBot="1" x14ac:dyDescent="0.35">
      <c r="B7" s="4" t="s">
        <v>5</v>
      </c>
      <c r="C7" s="30">
        <v>17348</v>
      </c>
      <c r="D7" s="30"/>
      <c r="E7" s="30"/>
      <c r="F7" s="30"/>
      <c r="G7" s="30"/>
      <c r="H7" s="30"/>
      <c r="I7" s="30"/>
      <c r="J7" s="30"/>
      <c r="L7" t="s">
        <v>71</v>
      </c>
      <c r="M7" s="19">
        <v>512</v>
      </c>
      <c r="N7" s="32">
        <f t="shared" ref="N7:N13" si="0">+O7+P7+Q7+R7+S7+T7</f>
        <v>30487</v>
      </c>
      <c r="O7" s="23">
        <v>22167</v>
      </c>
      <c r="P7" s="24">
        <v>7242</v>
      </c>
      <c r="Q7" s="25">
        <v>379</v>
      </c>
      <c r="R7" s="23">
        <v>60</v>
      </c>
      <c r="S7" s="24">
        <v>581</v>
      </c>
      <c r="T7" s="25">
        <v>58</v>
      </c>
    </row>
    <row r="8" spans="2:20" ht="12.6" customHeight="1" thickTop="1" thickBot="1" x14ac:dyDescent="0.35">
      <c r="B8" s="3" t="s">
        <v>6</v>
      </c>
      <c r="C8" s="30">
        <v>25838</v>
      </c>
      <c r="D8" s="30"/>
      <c r="E8" s="30"/>
      <c r="F8" s="30"/>
      <c r="G8" s="30"/>
      <c r="H8" s="30"/>
      <c r="I8" s="30"/>
      <c r="J8" s="30"/>
      <c r="L8" t="s">
        <v>67</v>
      </c>
      <c r="M8" s="19">
        <v>513</v>
      </c>
      <c r="N8" s="32">
        <f t="shared" si="0"/>
        <v>24071</v>
      </c>
      <c r="O8" s="23">
        <v>13829</v>
      </c>
      <c r="P8" s="24">
        <v>9609</v>
      </c>
      <c r="Q8" s="25">
        <v>257</v>
      </c>
      <c r="R8" s="23">
        <v>85</v>
      </c>
      <c r="S8" s="24">
        <v>259</v>
      </c>
      <c r="T8" s="25">
        <v>32</v>
      </c>
    </row>
    <row r="9" spans="2:20" ht="12.6" customHeight="1" thickTop="1" thickBot="1" x14ac:dyDescent="0.35">
      <c r="B9" s="3" t="s">
        <v>7</v>
      </c>
      <c r="C9" s="30">
        <v>27658</v>
      </c>
      <c r="D9" s="30"/>
      <c r="E9" s="30"/>
      <c r="F9" s="30"/>
      <c r="G9" s="30"/>
      <c r="H9" s="30"/>
      <c r="I9" s="30"/>
      <c r="J9" s="30"/>
      <c r="L9" t="s">
        <v>68</v>
      </c>
      <c r="M9" s="19">
        <v>514</v>
      </c>
      <c r="N9" s="32">
        <f t="shared" si="0"/>
        <v>27762</v>
      </c>
      <c r="O9" s="23">
        <v>19930</v>
      </c>
      <c r="P9" s="24">
        <v>6781</v>
      </c>
      <c r="Q9" s="25">
        <v>332</v>
      </c>
      <c r="R9" s="23">
        <v>127</v>
      </c>
      <c r="S9" s="24">
        <v>485</v>
      </c>
      <c r="T9" s="25">
        <v>107</v>
      </c>
    </row>
    <row r="10" spans="2:20" ht="12.6" customHeight="1" thickTop="1" thickBot="1" x14ac:dyDescent="0.35">
      <c r="B10" s="3" t="s">
        <v>8</v>
      </c>
      <c r="C10" s="30">
        <v>30616</v>
      </c>
      <c r="D10" s="30"/>
      <c r="E10" s="30"/>
      <c r="F10" s="30"/>
      <c r="G10" s="30"/>
      <c r="H10" s="30"/>
      <c r="I10" s="30"/>
      <c r="J10" s="30"/>
      <c r="L10" t="s">
        <v>70</v>
      </c>
      <c r="M10" s="19">
        <v>515</v>
      </c>
      <c r="N10" s="32">
        <f t="shared" si="0"/>
        <v>26755</v>
      </c>
      <c r="O10" s="23">
        <v>20438</v>
      </c>
      <c r="P10" s="24">
        <v>5413</v>
      </c>
      <c r="Q10" s="25">
        <v>228</v>
      </c>
      <c r="R10" s="23">
        <v>125</v>
      </c>
      <c r="S10" s="24">
        <v>460</v>
      </c>
      <c r="T10" s="25">
        <v>91</v>
      </c>
    </row>
    <row r="11" spans="2:20" ht="12.6" customHeight="1" thickTop="1" thickBot="1" x14ac:dyDescent="0.35">
      <c r="B11" s="3" t="s">
        <v>9</v>
      </c>
      <c r="C11" s="30">
        <v>18825</v>
      </c>
      <c r="D11" s="30"/>
      <c r="E11" s="30"/>
      <c r="F11" s="30"/>
      <c r="G11" s="30"/>
      <c r="H11" s="30"/>
      <c r="I11" s="30"/>
      <c r="J11" s="30"/>
      <c r="L11" t="s">
        <v>66</v>
      </c>
      <c r="M11" s="19">
        <v>516</v>
      </c>
      <c r="N11" s="32">
        <f t="shared" si="0"/>
        <v>19504</v>
      </c>
      <c r="O11" s="23">
        <v>12866</v>
      </c>
      <c r="P11" s="24">
        <v>5465</v>
      </c>
      <c r="Q11" s="25">
        <v>609</v>
      </c>
      <c r="R11" s="23">
        <v>99</v>
      </c>
      <c r="S11" s="24">
        <v>362</v>
      </c>
      <c r="T11" s="25">
        <v>103</v>
      </c>
    </row>
    <row r="12" spans="2:20" ht="12.6" customHeight="1" thickTop="1" thickBot="1" x14ac:dyDescent="0.35">
      <c r="B12" s="3" t="s">
        <v>10</v>
      </c>
      <c r="C12" s="30">
        <v>31805</v>
      </c>
      <c r="D12" s="30"/>
      <c r="E12" s="30"/>
      <c r="F12" s="30"/>
      <c r="G12" s="30"/>
      <c r="H12" s="30"/>
      <c r="I12" s="30"/>
      <c r="J12" s="30"/>
      <c r="L12" t="s">
        <v>72</v>
      </c>
      <c r="M12" s="19">
        <v>517</v>
      </c>
      <c r="N12" s="32">
        <f t="shared" si="0"/>
        <v>9873</v>
      </c>
      <c r="O12" s="23">
        <v>7038</v>
      </c>
      <c r="P12" s="24">
        <v>2488</v>
      </c>
      <c r="Q12" s="25">
        <v>78</v>
      </c>
      <c r="R12" s="23">
        <v>54</v>
      </c>
      <c r="S12" s="24">
        <v>174</v>
      </c>
      <c r="T12" s="25">
        <v>41</v>
      </c>
    </row>
    <row r="13" spans="2:20" ht="12.6" customHeight="1" thickTop="1" thickBot="1" x14ac:dyDescent="0.35">
      <c r="B13" s="3" t="s">
        <v>11</v>
      </c>
      <c r="C13" s="30">
        <v>29107</v>
      </c>
      <c r="D13" s="30"/>
      <c r="E13" s="30"/>
      <c r="F13" s="30"/>
      <c r="G13" s="30"/>
      <c r="H13" s="30"/>
      <c r="I13" s="30"/>
      <c r="J13" s="30"/>
      <c r="L13" t="s">
        <v>69</v>
      </c>
      <c r="M13" s="19">
        <v>518</v>
      </c>
      <c r="N13" s="32">
        <f t="shared" si="0"/>
        <v>25317</v>
      </c>
      <c r="O13" s="23">
        <v>17117</v>
      </c>
      <c r="P13" s="24">
        <v>7113</v>
      </c>
      <c r="Q13" s="25">
        <v>488</v>
      </c>
      <c r="R13" s="23">
        <v>169</v>
      </c>
      <c r="S13" s="24">
        <v>371</v>
      </c>
      <c r="T13" s="25">
        <v>59</v>
      </c>
    </row>
    <row r="14" spans="2:20" ht="12.6" customHeight="1" thickTop="1" thickBot="1" x14ac:dyDescent="0.35">
      <c r="B14" s="3" t="s">
        <v>12</v>
      </c>
      <c r="C14" s="30">
        <v>17267</v>
      </c>
      <c r="D14" s="30"/>
      <c r="E14" s="30"/>
      <c r="F14" s="30"/>
      <c r="G14" s="30"/>
      <c r="H14" s="30"/>
      <c r="I14" s="30"/>
      <c r="J14" s="30"/>
      <c r="M14" s="26" t="s">
        <v>55</v>
      </c>
      <c r="N14" s="33">
        <f t="shared" ref="N14:T14" si="1">+SUM(N6:N13)</f>
        <v>181328</v>
      </c>
      <c r="O14" s="27">
        <f t="shared" si="1"/>
        <v>125113</v>
      </c>
      <c r="P14" s="28">
        <f t="shared" si="1"/>
        <v>49439</v>
      </c>
      <c r="Q14" s="29">
        <f t="shared" si="1"/>
        <v>2513</v>
      </c>
      <c r="R14" s="27">
        <f t="shared" si="1"/>
        <v>809</v>
      </c>
      <c r="S14" s="28">
        <f t="shared" si="1"/>
        <v>2890</v>
      </c>
      <c r="T14" s="29">
        <f t="shared" si="1"/>
        <v>564</v>
      </c>
    </row>
    <row r="15" spans="2:20" ht="12.6" customHeight="1" thickBot="1" x14ac:dyDescent="0.35">
      <c r="B15" s="3" t="s">
        <v>13</v>
      </c>
      <c r="C15" s="30">
        <v>0</v>
      </c>
      <c r="D15" s="30"/>
      <c r="E15" s="30"/>
      <c r="F15" s="30"/>
      <c r="G15" s="30"/>
      <c r="H15" s="30"/>
      <c r="I15" s="30"/>
      <c r="J15" s="30"/>
    </row>
    <row r="16" spans="2:20" ht="12.6" customHeight="1" thickBot="1" x14ac:dyDescent="0.35">
      <c r="B16" s="5" t="s">
        <v>14</v>
      </c>
      <c r="C16" s="31">
        <f>SUM(C6:C15)</f>
        <v>230953</v>
      </c>
      <c r="D16" s="31">
        <f t="shared" ref="D16:J16" si="2">SUM(D6:D15)</f>
        <v>0</v>
      </c>
      <c r="E16" s="31">
        <f t="shared" si="2"/>
        <v>0</v>
      </c>
      <c r="F16" s="31">
        <f t="shared" si="2"/>
        <v>0</v>
      </c>
      <c r="G16" s="31">
        <f t="shared" si="2"/>
        <v>0</v>
      </c>
      <c r="H16" s="31">
        <f t="shared" si="2"/>
        <v>0</v>
      </c>
      <c r="I16" s="31">
        <f t="shared" si="2"/>
        <v>0</v>
      </c>
      <c r="J16" s="31">
        <f t="shared" si="2"/>
        <v>0</v>
      </c>
      <c r="N16" s="54">
        <f>+N14-D25</f>
        <v>0</v>
      </c>
    </row>
    <row r="17" spans="2:20" ht="12.6" customHeight="1" thickBot="1" x14ac:dyDescent="0.35">
      <c r="B17" s="3" t="s">
        <v>15</v>
      </c>
      <c r="C17" s="30">
        <v>17592</v>
      </c>
      <c r="D17" s="30">
        <v>17559</v>
      </c>
      <c r="E17" s="30">
        <v>17603</v>
      </c>
      <c r="F17" s="30">
        <v>17606</v>
      </c>
      <c r="G17" s="30">
        <v>17631</v>
      </c>
      <c r="H17" s="30">
        <v>17631</v>
      </c>
      <c r="I17" s="30">
        <v>17593</v>
      </c>
      <c r="J17" s="30">
        <v>17593</v>
      </c>
      <c r="M17" s="12"/>
      <c r="N17" s="12"/>
      <c r="O17" s="12"/>
      <c r="P17" s="12"/>
      <c r="Q17" s="12"/>
      <c r="R17" s="12"/>
      <c r="S17" s="12"/>
      <c r="T17" s="12"/>
    </row>
    <row r="18" spans="2:20" ht="12.6" customHeight="1" thickTop="1" thickBot="1" x14ac:dyDescent="0.3">
      <c r="B18" s="3" t="s">
        <v>16</v>
      </c>
      <c r="C18" s="30">
        <v>30506</v>
      </c>
      <c r="D18" s="30">
        <v>30487</v>
      </c>
      <c r="E18" s="30">
        <v>30475</v>
      </c>
      <c r="F18" s="30">
        <v>30503</v>
      </c>
      <c r="G18" s="30">
        <v>30531</v>
      </c>
      <c r="H18" s="30">
        <v>30599</v>
      </c>
      <c r="I18" s="30">
        <v>30562</v>
      </c>
      <c r="J18" s="30">
        <v>30626</v>
      </c>
      <c r="M18" s="11">
        <v>42401</v>
      </c>
      <c r="N18" s="12"/>
      <c r="O18" s="13" t="s">
        <v>49</v>
      </c>
      <c r="P18" s="13"/>
      <c r="Q18" s="13"/>
      <c r="R18" s="13" t="s">
        <v>50</v>
      </c>
      <c r="S18" s="13"/>
      <c r="T18" s="13"/>
    </row>
    <row r="19" spans="2:20" ht="12.6" customHeight="1" thickTop="1" thickBot="1" x14ac:dyDescent="0.35">
      <c r="B19" s="3" t="s">
        <v>17</v>
      </c>
      <c r="C19" s="30">
        <v>24028</v>
      </c>
      <c r="D19" s="30">
        <v>24071</v>
      </c>
      <c r="E19" s="30">
        <v>23595</v>
      </c>
      <c r="F19" s="30">
        <v>23617</v>
      </c>
      <c r="G19" s="30">
        <v>23634</v>
      </c>
      <c r="H19" s="30">
        <v>23634</v>
      </c>
      <c r="I19" s="30">
        <v>23435</v>
      </c>
      <c r="J19" s="30">
        <v>23414</v>
      </c>
      <c r="M19" s="14" t="s">
        <v>0</v>
      </c>
      <c r="N19" s="32" t="s">
        <v>56</v>
      </c>
      <c r="O19" s="16" t="s">
        <v>52</v>
      </c>
      <c r="P19" s="17" t="s">
        <v>53</v>
      </c>
      <c r="Q19" s="18" t="s">
        <v>54</v>
      </c>
      <c r="R19" s="16" t="s">
        <v>52</v>
      </c>
      <c r="S19" s="17" t="s">
        <v>53</v>
      </c>
      <c r="T19" s="18" t="s">
        <v>54</v>
      </c>
    </row>
    <row r="20" spans="2:20" ht="12.6" customHeight="1" thickTop="1" thickBot="1" x14ac:dyDescent="0.35">
      <c r="B20" s="3" t="s">
        <v>18</v>
      </c>
      <c r="C20" s="30">
        <v>27781</v>
      </c>
      <c r="D20" s="30">
        <v>27762</v>
      </c>
      <c r="E20" s="30">
        <v>27759</v>
      </c>
      <c r="F20" s="30">
        <v>27740</v>
      </c>
      <c r="G20" s="30">
        <v>27747</v>
      </c>
      <c r="H20" s="30">
        <v>27759</v>
      </c>
      <c r="I20" s="30">
        <v>27757</v>
      </c>
      <c r="J20" s="30">
        <v>27730</v>
      </c>
      <c r="L20" t="s">
        <v>15</v>
      </c>
      <c r="M20" s="19">
        <v>511</v>
      </c>
      <c r="N20" s="32">
        <f>+O20+P20+Q20+R20+S20+T20</f>
        <v>17603</v>
      </c>
      <c r="O20" s="20">
        <v>11735</v>
      </c>
      <c r="P20" s="21">
        <v>5311</v>
      </c>
      <c r="Q20" s="22">
        <v>156</v>
      </c>
      <c r="R20" s="20">
        <v>90</v>
      </c>
      <c r="S20" s="21">
        <v>239</v>
      </c>
      <c r="T20" s="22">
        <v>72</v>
      </c>
    </row>
    <row r="21" spans="2:20" ht="12.6" customHeight="1" thickTop="1" thickBot="1" x14ac:dyDescent="0.35">
      <c r="B21" s="3" t="s">
        <v>19</v>
      </c>
      <c r="C21" s="30">
        <v>26788</v>
      </c>
      <c r="D21" s="30">
        <v>26755</v>
      </c>
      <c r="E21" s="30">
        <v>26764</v>
      </c>
      <c r="F21" s="30">
        <v>26835</v>
      </c>
      <c r="G21" s="30">
        <v>26811</v>
      </c>
      <c r="H21" s="30">
        <v>26893</v>
      </c>
      <c r="I21" s="30">
        <v>26895</v>
      </c>
      <c r="J21" s="30">
        <v>26892</v>
      </c>
      <c r="L21" t="s">
        <v>71</v>
      </c>
      <c r="M21" s="19">
        <v>512</v>
      </c>
      <c r="N21" s="32">
        <f t="shared" ref="N21:N27" si="3">+O21+P21+Q21+R21+S21+T21</f>
        <v>30475</v>
      </c>
      <c r="O21" s="23">
        <v>22181</v>
      </c>
      <c r="P21" s="24">
        <v>7225</v>
      </c>
      <c r="Q21" s="25">
        <v>368</v>
      </c>
      <c r="R21" s="23">
        <v>60</v>
      </c>
      <c r="S21" s="24">
        <v>583</v>
      </c>
      <c r="T21" s="25">
        <v>58</v>
      </c>
    </row>
    <row r="22" spans="2:20" ht="12.6" customHeight="1" thickTop="1" thickBot="1" x14ac:dyDescent="0.35">
      <c r="B22" s="3" t="s">
        <v>20</v>
      </c>
      <c r="C22" s="30">
        <v>19472</v>
      </c>
      <c r="D22" s="30">
        <v>19504</v>
      </c>
      <c r="E22" s="30">
        <v>19395</v>
      </c>
      <c r="F22" s="30">
        <v>19414</v>
      </c>
      <c r="G22" s="30">
        <v>19409</v>
      </c>
      <c r="H22" s="30">
        <v>19424</v>
      </c>
      <c r="I22" s="30">
        <v>19459</v>
      </c>
      <c r="J22" s="30">
        <v>19456</v>
      </c>
      <c r="L22" t="s">
        <v>67</v>
      </c>
      <c r="M22" s="19">
        <v>513</v>
      </c>
      <c r="N22" s="32">
        <f t="shared" si="3"/>
        <v>23595</v>
      </c>
      <c r="O22" s="23">
        <v>13903</v>
      </c>
      <c r="P22" s="24">
        <v>9111</v>
      </c>
      <c r="Q22" s="25">
        <v>204</v>
      </c>
      <c r="R22" s="23">
        <v>85</v>
      </c>
      <c r="S22" s="24">
        <v>260</v>
      </c>
      <c r="T22" s="25">
        <v>32</v>
      </c>
    </row>
    <row r="23" spans="2:20" ht="12.6" customHeight="1" thickTop="1" thickBot="1" x14ac:dyDescent="0.35">
      <c r="B23" s="3" t="s">
        <v>21</v>
      </c>
      <c r="C23" s="30">
        <v>9908</v>
      </c>
      <c r="D23" s="30">
        <v>9873</v>
      </c>
      <c r="E23" s="30">
        <v>9923</v>
      </c>
      <c r="F23" s="30">
        <v>9919</v>
      </c>
      <c r="G23" s="30">
        <v>9942</v>
      </c>
      <c r="H23" s="30">
        <v>9956</v>
      </c>
      <c r="I23" s="30">
        <v>9918</v>
      </c>
      <c r="J23" s="30">
        <v>9917</v>
      </c>
      <c r="L23" t="s">
        <v>68</v>
      </c>
      <c r="M23" s="19">
        <v>514</v>
      </c>
      <c r="N23" s="32">
        <f t="shared" si="3"/>
        <v>27759</v>
      </c>
      <c r="O23" s="23">
        <v>19901</v>
      </c>
      <c r="P23" s="24">
        <v>6776</v>
      </c>
      <c r="Q23" s="25">
        <v>365</v>
      </c>
      <c r="R23" s="23">
        <v>127</v>
      </c>
      <c r="S23" s="24">
        <v>483</v>
      </c>
      <c r="T23" s="25">
        <v>107</v>
      </c>
    </row>
    <row r="24" spans="2:20" ht="12.6" customHeight="1" thickTop="1" thickBot="1" x14ac:dyDescent="0.35">
      <c r="B24" s="3" t="s">
        <v>22</v>
      </c>
      <c r="C24" s="30">
        <v>25317</v>
      </c>
      <c r="D24" s="30">
        <v>25317</v>
      </c>
      <c r="E24" s="30">
        <v>25390</v>
      </c>
      <c r="F24" s="30">
        <v>25427</v>
      </c>
      <c r="G24" s="30">
        <v>25436</v>
      </c>
      <c r="H24" s="30">
        <v>25516</v>
      </c>
      <c r="I24" s="30">
        <v>25576</v>
      </c>
      <c r="J24" s="30">
        <v>25611</v>
      </c>
      <c r="L24" t="s">
        <v>70</v>
      </c>
      <c r="M24" s="19">
        <v>515</v>
      </c>
      <c r="N24" s="32">
        <f t="shared" si="3"/>
        <v>26764</v>
      </c>
      <c r="O24" s="23">
        <v>20388</v>
      </c>
      <c r="P24" s="24">
        <v>5409</v>
      </c>
      <c r="Q24" s="25">
        <v>289</v>
      </c>
      <c r="R24" s="23">
        <v>126</v>
      </c>
      <c r="S24" s="24">
        <v>461</v>
      </c>
      <c r="T24" s="25">
        <v>91</v>
      </c>
    </row>
    <row r="25" spans="2:20" ht="12.6" customHeight="1" thickTop="1" thickBot="1" x14ac:dyDescent="0.35">
      <c r="B25" s="5" t="s">
        <v>23</v>
      </c>
      <c r="C25" s="31">
        <f>SUM(C17:C24)</f>
        <v>181392</v>
      </c>
      <c r="D25" s="31">
        <f t="shared" ref="D25:J25" si="4">SUM(D17:D24)</f>
        <v>181328</v>
      </c>
      <c r="E25" s="31">
        <f t="shared" si="4"/>
        <v>180904</v>
      </c>
      <c r="F25" s="31">
        <f t="shared" si="4"/>
        <v>181061</v>
      </c>
      <c r="G25" s="31">
        <f t="shared" si="4"/>
        <v>181141</v>
      </c>
      <c r="H25" s="31">
        <f t="shared" si="4"/>
        <v>181412</v>
      </c>
      <c r="I25" s="31">
        <f t="shared" si="4"/>
        <v>181195</v>
      </c>
      <c r="J25" s="31">
        <f t="shared" si="4"/>
        <v>181239</v>
      </c>
      <c r="L25" t="s">
        <v>66</v>
      </c>
      <c r="M25" s="19">
        <v>516</v>
      </c>
      <c r="N25" s="32">
        <f t="shared" si="3"/>
        <v>19395</v>
      </c>
      <c r="O25" s="23">
        <v>12885</v>
      </c>
      <c r="P25" s="24">
        <v>5337</v>
      </c>
      <c r="Q25" s="25">
        <v>603</v>
      </c>
      <c r="R25" s="23">
        <v>100</v>
      </c>
      <c r="S25" s="24">
        <v>367</v>
      </c>
      <c r="T25" s="25">
        <v>103</v>
      </c>
    </row>
    <row r="26" spans="2:20" ht="12.6" customHeight="1" thickTop="1" thickBot="1" x14ac:dyDescent="0.35">
      <c r="B26" s="3" t="s">
        <v>24</v>
      </c>
      <c r="C26" s="30">
        <v>26062</v>
      </c>
      <c r="D26" s="30"/>
      <c r="E26" s="30"/>
      <c r="F26" s="30"/>
      <c r="G26" s="30"/>
      <c r="H26" s="30"/>
      <c r="I26" s="30"/>
      <c r="J26" s="30"/>
      <c r="L26" t="s">
        <v>72</v>
      </c>
      <c r="M26" s="19">
        <v>517</v>
      </c>
      <c r="N26" s="32">
        <f t="shared" si="3"/>
        <v>9923</v>
      </c>
      <c r="O26" s="23">
        <v>7028</v>
      </c>
      <c r="P26" s="24">
        <v>2490</v>
      </c>
      <c r="Q26" s="25">
        <v>104</v>
      </c>
      <c r="R26" s="23">
        <v>53</v>
      </c>
      <c r="S26" s="24">
        <v>207</v>
      </c>
      <c r="T26" s="25">
        <v>41</v>
      </c>
    </row>
    <row r="27" spans="2:20" ht="12.6" customHeight="1" thickTop="1" thickBot="1" x14ac:dyDescent="0.35">
      <c r="B27" s="3" t="s">
        <v>25</v>
      </c>
      <c r="C27" s="30">
        <v>39335</v>
      </c>
      <c r="D27" s="30"/>
      <c r="E27" s="30"/>
      <c r="F27" s="30"/>
      <c r="G27" s="30"/>
      <c r="H27" s="30"/>
      <c r="I27" s="30"/>
      <c r="J27" s="30"/>
      <c r="L27" t="s">
        <v>69</v>
      </c>
      <c r="M27" s="19">
        <v>518</v>
      </c>
      <c r="N27" s="33">
        <f t="shared" si="3"/>
        <v>25390</v>
      </c>
      <c r="O27" s="23">
        <v>17147</v>
      </c>
      <c r="P27" s="24">
        <v>7121</v>
      </c>
      <c r="Q27" s="25">
        <v>522</v>
      </c>
      <c r="R27" s="23">
        <v>170</v>
      </c>
      <c r="S27" s="24">
        <v>370</v>
      </c>
      <c r="T27" s="25">
        <v>60</v>
      </c>
    </row>
    <row r="28" spans="2:20" ht="12.6" customHeight="1" thickTop="1" thickBot="1" x14ac:dyDescent="0.35">
      <c r="B28" s="3" t="s">
        <v>26</v>
      </c>
      <c r="C28" s="30">
        <v>27252</v>
      </c>
      <c r="D28" s="30"/>
      <c r="E28" s="30"/>
      <c r="F28" s="30"/>
      <c r="G28" s="30"/>
      <c r="H28" s="30"/>
      <c r="I28" s="30"/>
      <c r="J28" s="30"/>
      <c r="M28" s="26" t="s">
        <v>55</v>
      </c>
      <c r="N28" s="32">
        <f t="shared" ref="N28:T28" si="5">+SUM(N20:N27)</f>
        <v>180904</v>
      </c>
      <c r="O28" s="27">
        <f t="shared" si="5"/>
        <v>125168</v>
      </c>
      <c r="P28" s="28">
        <f t="shared" si="5"/>
        <v>48780</v>
      </c>
      <c r="Q28" s="29">
        <f t="shared" si="5"/>
        <v>2611</v>
      </c>
      <c r="R28" s="27">
        <f t="shared" si="5"/>
        <v>811</v>
      </c>
      <c r="S28" s="28">
        <f t="shared" si="5"/>
        <v>2970</v>
      </c>
      <c r="T28" s="29">
        <f t="shared" si="5"/>
        <v>564</v>
      </c>
    </row>
    <row r="29" spans="2:20" ht="12.6" customHeight="1" thickBot="1" x14ac:dyDescent="0.3">
      <c r="B29" s="3" t="s">
        <v>27</v>
      </c>
      <c r="C29" s="30">
        <v>10997</v>
      </c>
      <c r="D29" s="30"/>
      <c r="E29" s="30"/>
      <c r="F29" s="30"/>
      <c r="G29" s="30"/>
      <c r="H29" s="30"/>
      <c r="I29" s="30"/>
      <c r="J29" s="30"/>
    </row>
    <row r="30" spans="2:20" ht="12.6" customHeight="1" thickBot="1" x14ac:dyDescent="0.3">
      <c r="B30" s="3" t="s">
        <v>28</v>
      </c>
      <c r="C30" s="30">
        <v>43770</v>
      </c>
      <c r="D30" s="30"/>
      <c r="E30" s="30"/>
      <c r="F30" s="30"/>
      <c r="G30" s="30"/>
      <c r="H30" s="30"/>
      <c r="I30" s="30"/>
      <c r="J30" s="30"/>
      <c r="N30" s="54">
        <f>+N28-E25</f>
        <v>0</v>
      </c>
    </row>
    <row r="31" spans="2:20" ht="12.6" customHeight="1" thickTop="1" thickBot="1" x14ac:dyDescent="0.3">
      <c r="B31" s="3" t="s">
        <v>29</v>
      </c>
      <c r="C31" s="30">
        <v>46583</v>
      </c>
      <c r="D31" s="30"/>
      <c r="E31" s="30"/>
      <c r="F31" s="30"/>
      <c r="G31" s="30"/>
      <c r="H31" s="30"/>
      <c r="I31" s="30"/>
      <c r="J31" s="30"/>
      <c r="M31" s="11">
        <v>42430</v>
      </c>
      <c r="N31" s="12"/>
      <c r="O31" s="13" t="s">
        <v>49</v>
      </c>
      <c r="P31" s="13"/>
      <c r="Q31" s="13"/>
      <c r="R31" s="13" t="s">
        <v>50</v>
      </c>
      <c r="S31" s="13"/>
      <c r="T31" s="13"/>
    </row>
    <row r="32" spans="2:20" ht="12.6" customHeight="1" thickTop="1" thickBot="1" x14ac:dyDescent="0.3">
      <c r="B32" s="3" t="s">
        <v>30</v>
      </c>
      <c r="C32" s="30">
        <v>0</v>
      </c>
      <c r="D32" s="30"/>
      <c r="E32" s="30"/>
      <c r="F32" s="30"/>
      <c r="G32" s="30"/>
      <c r="H32" s="30"/>
      <c r="I32" s="30"/>
      <c r="J32" s="30"/>
      <c r="M32" s="14" t="s">
        <v>0</v>
      </c>
      <c r="N32" s="32" t="s">
        <v>56</v>
      </c>
      <c r="O32" s="16" t="s">
        <v>52</v>
      </c>
      <c r="P32" s="17" t="s">
        <v>53</v>
      </c>
      <c r="Q32" s="18" t="s">
        <v>54</v>
      </c>
      <c r="R32" s="16" t="s">
        <v>52</v>
      </c>
      <c r="S32" s="17" t="s">
        <v>53</v>
      </c>
      <c r="T32" s="18" t="s">
        <v>54</v>
      </c>
    </row>
    <row r="33" spans="2:20" ht="12.6" customHeight="1" thickTop="1" thickBot="1" x14ac:dyDescent="0.3">
      <c r="B33" s="5" t="s">
        <v>31</v>
      </c>
      <c r="C33" s="31">
        <f>SUM(C26:C32)</f>
        <v>193999</v>
      </c>
      <c r="D33" s="31">
        <f t="shared" ref="D33:J33" si="6">SUM(D26:D32)</f>
        <v>0</v>
      </c>
      <c r="E33" s="31">
        <f t="shared" si="6"/>
        <v>0</v>
      </c>
      <c r="F33" s="31">
        <f t="shared" si="6"/>
        <v>0</v>
      </c>
      <c r="G33" s="31">
        <f t="shared" si="6"/>
        <v>0</v>
      </c>
      <c r="H33" s="31">
        <f t="shared" si="6"/>
        <v>0</v>
      </c>
      <c r="I33" s="31">
        <f t="shared" si="6"/>
        <v>0</v>
      </c>
      <c r="J33" s="31">
        <f t="shared" si="6"/>
        <v>0</v>
      </c>
      <c r="L33" t="s">
        <v>15</v>
      </c>
      <c r="M33" s="19">
        <v>511</v>
      </c>
      <c r="N33" s="32">
        <f>+O33+P33+Q33+R33+S33+T33</f>
        <v>17606</v>
      </c>
      <c r="O33" s="20">
        <v>11748</v>
      </c>
      <c r="P33" s="21">
        <v>5311</v>
      </c>
      <c r="Q33" s="22">
        <v>146</v>
      </c>
      <c r="R33" s="20">
        <v>90</v>
      </c>
      <c r="S33" s="21">
        <v>239</v>
      </c>
      <c r="T33" s="22">
        <v>72</v>
      </c>
    </row>
    <row r="34" spans="2:20" ht="12.6" customHeight="1" thickTop="1" thickBot="1" x14ac:dyDescent="0.3">
      <c r="B34" s="3" t="s">
        <v>32</v>
      </c>
      <c r="C34" s="30">
        <v>21433</v>
      </c>
      <c r="D34" s="30"/>
      <c r="E34" s="30"/>
      <c r="F34" s="30"/>
      <c r="G34" s="30"/>
      <c r="H34" s="30"/>
      <c r="I34" s="30"/>
      <c r="J34" s="30"/>
      <c r="L34" t="s">
        <v>71</v>
      </c>
      <c r="M34" s="19">
        <v>512</v>
      </c>
      <c r="N34" s="32">
        <f t="shared" ref="N34:N40" si="7">+O34+P34+Q34+R34+S34+T34</f>
        <v>30503</v>
      </c>
      <c r="O34" s="23">
        <v>22238</v>
      </c>
      <c r="P34" s="24">
        <v>7207</v>
      </c>
      <c r="Q34" s="25">
        <v>354</v>
      </c>
      <c r="R34" s="23">
        <v>60</v>
      </c>
      <c r="S34" s="24">
        <v>586</v>
      </c>
      <c r="T34" s="25">
        <v>58</v>
      </c>
    </row>
    <row r="35" spans="2:20" ht="12.6" customHeight="1" thickTop="1" thickBot="1" x14ac:dyDescent="0.3">
      <c r="B35" s="3" t="s">
        <v>33</v>
      </c>
      <c r="C35" s="30">
        <v>19218</v>
      </c>
      <c r="D35" s="30"/>
      <c r="E35" s="30"/>
      <c r="F35" s="30"/>
      <c r="G35" s="30"/>
      <c r="H35" s="30"/>
      <c r="I35" s="30"/>
      <c r="J35" s="30"/>
      <c r="L35" t="s">
        <v>67</v>
      </c>
      <c r="M35" s="19">
        <v>513</v>
      </c>
      <c r="N35" s="32">
        <f t="shared" si="7"/>
        <v>23617</v>
      </c>
      <c r="O35" s="23">
        <v>13907</v>
      </c>
      <c r="P35" s="24">
        <v>9116</v>
      </c>
      <c r="Q35" s="25">
        <v>217</v>
      </c>
      <c r="R35" s="23">
        <v>85</v>
      </c>
      <c r="S35" s="24">
        <v>260</v>
      </c>
      <c r="T35" s="25">
        <v>32</v>
      </c>
    </row>
    <row r="36" spans="2:20" ht="12.6" customHeight="1" thickTop="1" thickBot="1" x14ac:dyDescent="0.3">
      <c r="B36" s="3" t="s">
        <v>34</v>
      </c>
      <c r="C36" s="30">
        <v>27397</v>
      </c>
      <c r="D36" s="30"/>
      <c r="E36" s="30"/>
      <c r="F36" s="30"/>
      <c r="G36" s="30"/>
      <c r="H36" s="30"/>
      <c r="I36" s="30"/>
      <c r="J36" s="30"/>
      <c r="L36" t="s">
        <v>68</v>
      </c>
      <c r="M36" s="19">
        <v>514</v>
      </c>
      <c r="N36" s="32">
        <f t="shared" si="7"/>
        <v>27740</v>
      </c>
      <c r="O36" s="23">
        <v>19960</v>
      </c>
      <c r="P36" s="24">
        <v>6737</v>
      </c>
      <c r="Q36" s="25">
        <v>326</v>
      </c>
      <c r="R36" s="23">
        <v>127</v>
      </c>
      <c r="S36" s="24">
        <v>483</v>
      </c>
      <c r="T36" s="25">
        <v>107</v>
      </c>
    </row>
    <row r="37" spans="2:20" ht="12.6" customHeight="1" thickTop="1" thickBot="1" x14ac:dyDescent="0.3">
      <c r="B37" s="3" t="s">
        <v>35</v>
      </c>
      <c r="C37" s="30">
        <v>25180</v>
      </c>
      <c r="D37" s="30"/>
      <c r="E37" s="30"/>
      <c r="F37" s="30"/>
      <c r="G37" s="30"/>
      <c r="H37" s="30"/>
      <c r="I37" s="30"/>
      <c r="J37" s="30"/>
      <c r="L37" t="s">
        <v>70</v>
      </c>
      <c r="M37" s="19">
        <v>515</v>
      </c>
      <c r="N37" s="32">
        <f t="shared" si="7"/>
        <v>26835</v>
      </c>
      <c r="O37" s="23">
        <v>20499</v>
      </c>
      <c r="P37" s="24">
        <v>5447</v>
      </c>
      <c r="Q37" s="25">
        <v>210</v>
      </c>
      <c r="R37" s="23">
        <v>127</v>
      </c>
      <c r="S37" s="24">
        <v>461</v>
      </c>
      <c r="T37" s="25">
        <v>91</v>
      </c>
    </row>
    <row r="38" spans="2:20" ht="12.6" customHeight="1" thickTop="1" thickBot="1" x14ac:dyDescent="0.3">
      <c r="B38" s="3" t="s">
        <v>36</v>
      </c>
      <c r="C38" s="30">
        <v>33587</v>
      </c>
      <c r="D38" s="30"/>
      <c r="E38" s="30"/>
      <c r="F38" s="30"/>
      <c r="G38" s="30"/>
      <c r="H38" s="30"/>
      <c r="I38" s="30"/>
      <c r="J38" s="30"/>
      <c r="L38" t="s">
        <v>66</v>
      </c>
      <c r="M38" s="19">
        <v>516</v>
      </c>
      <c r="N38" s="32">
        <f t="shared" si="7"/>
        <v>19414</v>
      </c>
      <c r="O38" s="23">
        <v>12899</v>
      </c>
      <c r="P38" s="24">
        <v>5343</v>
      </c>
      <c r="Q38" s="25">
        <v>602</v>
      </c>
      <c r="R38" s="23">
        <v>101</v>
      </c>
      <c r="S38" s="24">
        <v>366</v>
      </c>
      <c r="T38" s="25">
        <v>103</v>
      </c>
    </row>
    <row r="39" spans="2:20" ht="12.6" customHeight="1" thickTop="1" thickBot="1" x14ac:dyDescent="0.3">
      <c r="B39" s="3" t="s">
        <v>37</v>
      </c>
      <c r="C39" s="30">
        <v>16002</v>
      </c>
      <c r="D39" s="30"/>
      <c r="E39" s="30"/>
      <c r="F39" s="30"/>
      <c r="G39" s="30"/>
      <c r="H39" s="30"/>
      <c r="I39" s="30"/>
      <c r="J39" s="30"/>
      <c r="L39" t="s">
        <v>72</v>
      </c>
      <c r="M39" s="19">
        <v>517</v>
      </c>
      <c r="N39" s="32">
        <f t="shared" si="7"/>
        <v>9919</v>
      </c>
      <c r="O39" s="23">
        <v>7047</v>
      </c>
      <c r="P39" s="24">
        <v>2486</v>
      </c>
      <c r="Q39" s="25">
        <v>86</v>
      </c>
      <c r="R39" s="23">
        <v>54</v>
      </c>
      <c r="S39" s="24">
        <v>205</v>
      </c>
      <c r="T39" s="25">
        <v>41</v>
      </c>
    </row>
    <row r="40" spans="2:20" ht="12.6" customHeight="1" thickTop="1" thickBot="1" x14ac:dyDescent="0.3">
      <c r="B40" s="3" t="s">
        <v>38</v>
      </c>
      <c r="C40" s="30">
        <v>30165</v>
      </c>
      <c r="D40" s="30"/>
      <c r="E40" s="30"/>
      <c r="F40" s="30"/>
      <c r="G40" s="30"/>
      <c r="H40" s="30"/>
      <c r="I40" s="30"/>
      <c r="J40" s="30"/>
      <c r="L40" t="s">
        <v>69</v>
      </c>
      <c r="M40" s="19">
        <v>518</v>
      </c>
      <c r="N40" s="33">
        <f t="shared" si="7"/>
        <v>25427</v>
      </c>
      <c r="O40" s="23">
        <v>17224</v>
      </c>
      <c r="P40" s="24">
        <v>7084</v>
      </c>
      <c r="Q40" s="25">
        <v>512</v>
      </c>
      <c r="R40" s="23">
        <v>174</v>
      </c>
      <c r="S40" s="24">
        <v>375</v>
      </c>
      <c r="T40" s="25">
        <v>58</v>
      </c>
    </row>
    <row r="41" spans="2:20" ht="12.6" customHeight="1" thickTop="1" thickBot="1" x14ac:dyDescent="0.3">
      <c r="B41" s="3" t="s">
        <v>39</v>
      </c>
      <c r="C41" s="30">
        <v>32275</v>
      </c>
      <c r="D41" s="30"/>
      <c r="E41" s="30"/>
      <c r="F41" s="30"/>
      <c r="G41" s="30"/>
      <c r="H41" s="30"/>
      <c r="I41" s="30"/>
      <c r="J41" s="30"/>
      <c r="M41" s="26" t="s">
        <v>55</v>
      </c>
      <c r="N41" s="32">
        <f t="shared" ref="N41:T41" si="8">+SUM(N33:N40)</f>
        <v>181061</v>
      </c>
      <c r="O41" s="27">
        <f t="shared" si="8"/>
        <v>125522</v>
      </c>
      <c r="P41" s="28">
        <f t="shared" si="8"/>
        <v>48731</v>
      </c>
      <c r="Q41" s="29">
        <f t="shared" si="8"/>
        <v>2453</v>
      </c>
      <c r="R41" s="27">
        <f t="shared" si="8"/>
        <v>818</v>
      </c>
      <c r="S41" s="28">
        <f t="shared" si="8"/>
        <v>2975</v>
      </c>
      <c r="T41" s="29">
        <f t="shared" si="8"/>
        <v>562</v>
      </c>
    </row>
    <row r="42" spans="2:20" ht="12.6" customHeight="1" thickBot="1" x14ac:dyDescent="0.3">
      <c r="B42" s="3" t="s">
        <v>40</v>
      </c>
      <c r="C42" s="30">
        <v>24322</v>
      </c>
      <c r="D42" s="30"/>
      <c r="E42" s="30"/>
      <c r="F42" s="30"/>
      <c r="G42" s="30"/>
      <c r="H42" s="30"/>
      <c r="I42" s="30"/>
      <c r="J42" s="30"/>
    </row>
    <row r="43" spans="2:20" ht="12.6" customHeight="1" thickBot="1" x14ac:dyDescent="0.3">
      <c r="B43" s="5" t="s">
        <v>41</v>
      </c>
      <c r="C43" s="31">
        <f>SUM(C34:C42)</f>
        <v>229579</v>
      </c>
      <c r="D43" s="31">
        <f t="shared" ref="D43:J43" si="9">SUM(D34:D42)</f>
        <v>0</v>
      </c>
      <c r="E43" s="31">
        <f t="shared" si="9"/>
        <v>0</v>
      </c>
      <c r="F43" s="31">
        <f t="shared" si="9"/>
        <v>0</v>
      </c>
      <c r="G43" s="31">
        <f t="shared" si="9"/>
        <v>0</v>
      </c>
      <c r="H43" s="31">
        <f t="shared" si="9"/>
        <v>0</v>
      </c>
      <c r="I43" s="31">
        <f t="shared" si="9"/>
        <v>0</v>
      </c>
      <c r="J43" s="31">
        <f t="shared" si="9"/>
        <v>0</v>
      </c>
      <c r="N43" s="54">
        <f>+N41-F25</f>
        <v>0</v>
      </c>
    </row>
    <row r="44" spans="2:20" ht="12.6" customHeight="1" thickTop="1" thickBot="1" x14ac:dyDescent="0.3">
      <c r="B44" s="5" t="s">
        <v>42</v>
      </c>
      <c r="C44" s="31">
        <f>+C43+C33+C25+C16</f>
        <v>835923</v>
      </c>
      <c r="D44" s="31">
        <f t="shared" ref="D44:J44" si="10">+D43+D33+D25+D16</f>
        <v>181328</v>
      </c>
      <c r="E44" s="31">
        <f t="shared" si="10"/>
        <v>180904</v>
      </c>
      <c r="F44" s="31">
        <f t="shared" si="10"/>
        <v>181061</v>
      </c>
      <c r="G44" s="31">
        <f t="shared" si="10"/>
        <v>181141</v>
      </c>
      <c r="H44" s="31">
        <f t="shared" si="10"/>
        <v>181412</v>
      </c>
      <c r="I44" s="31">
        <f t="shared" si="10"/>
        <v>181195</v>
      </c>
      <c r="J44" s="31">
        <f t="shared" si="10"/>
        <v>181239</v>
      </c>
      <c r="M44" s="11">
        <v>42461</v>
      </c>
      <c r="N44" s="12"/>
      <c r="O44" s="13" t="s">
        <v>49</v>
      </c>
      <c r="P44" s="13"/>
      <c r="Q44" s="13"/>
      <c r="R44" s="13" t="s">
        <v>50</v>
      </c>
      <c r="S44" s="13"/>
      <c r="T44" s="13"/>
    </row>
    <row r="45" spans="2:20" ht="16.5" thickTop="1" thickBot="1" x14ac:dyDescent="0.3">
      <c r="M45" s="14" t="s">
        <v>0</v>
      </c>
      <c r="N45" s="32" t="s">
        <v>56</v>
      </c>
      <c r="O45" s="16" t="s">
        <v>52</v>
      </c>
      <c r="P45" s="17" t="s">
        <v>53</v>
      </c>
      <c r="Q45" s="18" t="s">
        <v>54</v>
      </c>
      <c r="R45" s="16" t="s">
        <v>52</v>
      </c>
      <c r="S45" s="17" t="s">
        <v>53</v>
      </c>
      <c r="T45" s="18" t="s">
        <v>54</v>
      </c>
    </row>
    <row r="46" spans="2:20" ht="16.5" thickTop="1" thickBot="1" x14ac:dyDescent="0.3">
      <c r="L46" t="s">
        <v>15</v>
      </c>
      <c r="M46" s="19">
        <v>511</v>
      </c>
      <c r="N46" s="32">
        <f>+O46+P46+Q46+R46+S46+T46</f>
        <v>17631</v>
      </c>
      <c r="O46" s="20">
        <v>11751</v>
      </c>
      <c r="P46" s="21">
        <v>5334</v>
      </c>
      <c r="Q46" s="22">
        <v>146</v>
      </c>
      <c r="R46" s="20">
        <v>90</v>
      </c>
      <c r="S46" s="21">
        <v>238</v>
      </c>
      <c r="T46" s="22">
        <v>72</v>
      </c>
    </row>
    <row r="47" spans="2:20" ht="16.5" thickTop="1" thickBot="1" x14ac:dyDescent="0.3">
      <c r="L47" t="s">
        <v>71</v>
      </c>
      <c r="M47" s="19">
        <v>512</v>
      </c>
      <c r="N47" s="32">
        <f t="shared" ref="N47:N53" si="11">+O47+P47+Q47+R47+S47+T47</f>
        <v>30531</v>
      </c>
      <c r="O47" s="23">
        <v>22259</v>
      </c>
      <c r="P47" s="24">
        <v>7214</v>
      </c>
      <c r="Q47" s="25">
        <v>354</v>
      </c>
      <c r="R47" s="23">
        <v>60</v>
      </c>
      <c r="S47" s="24">
        <v>586</v>
      </c>
      <c r="T47" s="25">
        <v>58</v>
      </c>
    </row>
    <row r="48" spans="2:20" ht="16.5" thickTop="1" thickBot="1" x14ac:dyDescent="0.3">
      <c r="L48" t="s">
        <v>67</v>
      </c>
      <c r="M48" s="19">
        <v>513</v>
      </c>
      <c r="N48" s="32">
        <f t="shared" si="11"/>
        <v>23634</v>
      </c>
      <c r="O48" s="23">
        <v>13929</v>
      </c>
      <c r="P48" s="24">
        <v>9120</v>
      </c>
      <c r="Q48" s="25">
        <v>208</v>
      </c>
      <c r="R48" s="23">
        <v>85</v>
      </c>
      <c r="S48" s="24">
        <v>260</v>
      </c>
      <c r="T48" s="25">
        <v>32</v>
      </c>
    </row>
    <row r="49" spans="12:20" ht="16.5" thickTop="1" thickBot="1" x14ac:dyDescent="0.3">
      <c r="L49" t="s">
        <v>68</v>
      </c>
      <c r="M49" s="19">
        <v>514</v>
      </c>
      <c r="N49" s="32">
        <f t="shared" si="11"/>
        <v>27747</v>
      </c>
      <c r="O49" s="23">
        <v>19940</v>
      </c>
      <c r="P49" s="24">
        <v>6741</v>
      </c>
      <c r="Q49" s="25">
        <v>349</v>
      </c>
      <c r="R49" s="23">
        <v>128</v>
      </c>
      <c r="S49" s="24">
        <v>482</v>
      </c>
      <c r="T49" s="25">
        <v>107</v>
      </c>
    </row>
    <row r="50" spans="12:20" ht="16.5" thickTop="1" thickBot="1" x14ac:dyDescent="0.3">
      <c r="L50" t="s">
        <v>70</v>
      </c>
      <c r="M50" s="19">
        <v>515</v>
      </c>
      <c r="N50" s="32">
        <f t="shared" si="11"/>
        <v>26811</v>
      </c>
      <c r="O50" s="23">
        <v>20509</v>
      </c>
      <c r="P50" s="24">
        <v>5459</v>
      </c>
      <c r="Q50" s="25">
        <v>214</v>
      </c>
      <c r="R50" s="23">
        <v>127</v>
      </c>
      <c r="S50" s="24">
        <v>411</v>
      </c>
      <c r="T50" s="25">
        <v>91</v>
      </c>
    </row>
    <row r="51" spans="12:20" ht="16.5" thickTop="1" thickBot="1" x14ac:dyDescent="0.3">
      <c r="L51" t="s">
        <v>66</v>
      </c>
      <c r="M51" s="19">
        <v>516</v>
      </c>
      <c r="N51" s="32">
        <f t="shared" si="11"/>
        <v>19409</v>
      </c>
      <c r="O51" s="23">
        <v>12843</v>
      </c>
      <c r="P51" s="24">
        <v>5355</v>
      </c>
      <c r="Q51" s="25">
        <v>643</v>
      </c>
      <c r="R51" s="23">
        <v>101</v>
      </c>
      <c r="S51" s="24">
        <v>364</v>
      </c>
      <c r="T51" s="25">
        <v>103</v>
      </c>
    </row>
    <row r="52" spans="12:20" ht="16.5" thickTop="1" thickBot="1" x14ac:dyDescent="0.3">
      <c r="L52" t="s">
        <v>72</v>
      </c>
      <c r="M52" s="19">
        <v>517</v>
      </c>
      <c r="N52" s="32">
        <f t="shared" si="11"/>
        <v>9942</v>
      </c>
      <c r="O52" s="23">
        <v>7042</v>
      </c>
      <c r="P52" s="24">
        <v>2494</v>
      </c>
      <c r="Q52" s="25">
        <v>105</v>
      </c>
      <c r="R52" s="23">
        <v>54</v>
      </c>
      <c r="S52" s="24">
        <v>206</v>
      </c>
      <c r="T52" s="25">
        <v>41</v>
      </c>
    </row>
    <row r="53" spans="12:20" ht="16.5" thickTop="1" thickBot="1" x14ac:dyDescent="0.3">
      <c r="L53" t="s">
        <v>69</v>
      </c>
      <c r="M53" s="19">
        <v>518</v>
      </c>
      <c r="N53" s="33">
        <f t="shared" si="11"/>
        <v>25436</v>
      </c>
      <c r="O53" s="23">
        <v>17222</v>
      </c>
      <c r="P53" s="24">
        <v>7073</v>
      </c>
      <c r="Q53" s="25">
        <v>531</v>
      </c>
      <c r="R53" s="23">
        <v>174</v>
      </c>
      <c r="S53" s="24">
        <v>378</v>
      </c>
      <c r="T53" s="25">
        <v>58</v>
      </c>
    </row>
    <row r="54" spans="12:20" ht="16.5" thickTop="1" thickBot="1" x14ac:dyDescent="0.3">
      <c r="M54" s="26" t="s">
        <v>55</v>
      </c>
      <c r="N54" s="32">
        <f t="shared" ref="N54:T54" si="12">+SUM(N46:N53)</f>
        <v>181141</v>
      </c>
      <c r="O54" s="27">
        <f t="shared" si="12"/>
        <v>125495</v>
      </c>
      <c r="P54" s="28">
        <f t="shared" si="12"/>
        <v>48790</v>
      </c>
      <c r="Q54" s="29">
        <f t="shared" si="12"/>
        <v>2550</v>
      </c>
      <c r="R54" s="27">
        <f t="shared" si="12"/>
        <v>819</v>
      </c>
      <c r="S54" s="28">
        <f t="shared" si="12"/>
        <v>2925</v>
      </c>
      <c r="T54" s="29">
        <f t="shared" si="12"/>
        <v>562</v>
      </c>
    </row>
    <row r="55" spans="12:20" ht="15.75" thickTop="1" x14ac:dyDescent="0.25"/>
    <row r="56" spans="12:20" ht="15.75" thickBot="1" x14ac:dyDescent="0.3">
      <c r="N56" s="54">
        <f>+N54-G25</f>
        <v>0</v>
      </c>
    </row>
    <row r="57" spans="12:20" ht="16.5" thickTop="1" thickBot="1" x14ac:dyDescent="0.3">
      <c r="M57" s="11">
        <v>42491</v>
      </c>
      <c r="N57" s="12"/>
      <c r="O57" s="13" t="s">
        <v>49</v>
      </c>
      <c r="P57" s="13"/>
      <c r="Q57" s="13"/>
      <c r="R57" s="13" t="s">
        <v>50</v>
      </c>
      <c r="S57" s="13"/>
      <c r="T57" s="13"/>
    </row>
    <row r="58" spans="12:20" ht="16.5" thickTop="1" thickBot="1" x14ac:dyDescent="0.3">
      <c r="M58" s="14" t="s">
        <v>0</v>
      </c>
      <c r="N58" s="32" t="s">
        <v>56</v>
      </c>
      <c r="O58" s="16" t="s">
        <v>52</v>
      </c>
      <c r="P58" s="17" t="s">
        <v>53</v>
      </c>
      <c r="Q58" s="18" t="s">
        <v>54</v>
      </c>
      <c r="R58" s="16" t="s">
        <v>52</v>
      </c>
      <c r="S58" s="17" t="s">
        <v>53</v>
      </c>
      <c r="T58" s="18" t="s">
        <v>54</v>
      </c>
    </row>
    <row r="59" spans="12:20" ht="16.5" thickTop="1" thickBot="1" x14ac:dyDescent="0.3">
      <c r="M59" s="19">
        <v>511</v>
      </c>
      <c r="N59" s="32">
        <f>+O59+P59+Q59+R59+S59+T59</f>
        <v>17631</v>
      </c>
      <c r="O59" s="20">
        <v>11764</v>
      </c>
      <c r="P59" s="21">
        <v>5326</v>
      </c>
      <c r="Q59" s="22">
        <v>139</v>
      </c>
      <c r="R59" s="20">
        <v>90</v>
      </c>
      <c r="S59" s="21">
        <v>240</v>
      </c>
      <c r="T59" s="22">
        <v>72</v>
      </c>
    </row>
    <row r="60" spans="12:20" ht="16.5" thickTop="1" thickBot="1" x14ac:dyDescent="0.3">
      <c r="M60" s="19">
        <v>512</v>
      </c>
      <c r="N60" s="32">
        <f t="shared" ref="N60:N66" si="13">+O60+P60+Q60+R60+S60+T60</f>
        <v>30599</v>
      </c>
      <c r="O60" s="23">
        <v>22306</v>
      </c>
      <c r="P60" s="24">
        <v>7229</v>
      </c>
      <c r="Q60" s="25">
        <v>358</v>
      </c>
      <c r="R60" s="23">
        <v>60</v>
      </c>
      <c r="S60" s="24">
        <v>588</v>
      </c>
      <c r="T60" s="25">
        <v>58</v>
      </c>
    </row>
    <row r="61" spans="12:20" ht="16.5" thickTop="1" thickBot="1" x14ac:dyDescent="0.3">
      <c r="M61" s="19">
        <v>513</v>
      </c>
      <c r="N61" s="32">
        <f t="shared" si="13"/>
        <v>23634</v>
      </c>
      <c r="O61" s="23">
        <v>13950</v>
      </c>
      <c r="P61" s="24">
        <v>9100</v>
      </c>
      <c r="Q61" s="25">
        <v>207</v>
      </c>
      <c r="R61" s="23">
        <v>85</v>
      </c>
      <c r="S61" s="24">
        <v>260</v>
      </c>
      <c r="T61" s="25">
        <v>32</v>
      </c>
    </row>
    <row r="62" spans="12:20" ht="16.5" thickTop="1" thickBot="1" x14ac:dyDescent="0.3">
      <c r="M62" s="19">
        <v>514</v>
      </c>
      <c r="N62" s="32">
        <f t="shared" si="13"/>
        <v>27759</v>
      </c>
      <c r="O62" s="23">
        <v>20005</v>
      </c>
      <c r="P62" s="24">
        <v>6742</v>
      </c>
      <c r="Q62" s="25">
        <v>290</v>
      </c>
      <c r="R62" s="23">
        <v>129</v>
      </c>
      <c r="S62" s="24">
        <v>484</v>
      </c>
      <c r="T62" s="25">
        <v>109</v>
      </c>
    </row>
    <row r="63" spans="12:20" ht="16.5" thickTop="1" thickBot="1" x14ac:dyDescent="0.3">
      <c r="M63" s="19">
        <v>515</v>
      </c>
      <c r="N63" s="32">
        <f t="shared" si="13"/>
        <v>26893</v>
      </c>
      <c r="O63" s="23">
        <v>20515</v>
      </c>
      <c r="P63" s="24">
        <v>5481</v>
      </c>
      <c r="Q63" s="25">
        <v>209</v>
      </c>
      <c r="R63" s="23">
        <v>129</v>
      </c>
      <c r="S63" s="24">
        <v>468</v>
      </c>
      <c r="T63" s="25">
        <v>91</v>
      </c>
    </row>
    <row r="64" spans="12:20" ht="16.5" thickTop="1" thickBot="1" x14ac:dyDescent="0.3">
      <c r="M64" s="19">
        <v>516</v>
      </c>
      <c r="N64" s="32">
        <f t="shared" si="13"/>
        <v>19424</v>
      </c>
      <c r="O64" s="23">
        <v>12920</v>
      </c>
      <c r="P64" s="24">
        <v>5327</v>
      </c>
      <c r="Q64" s="25">
        <v>607</v>
      </c>
      <c r="R64" s="23">
        <v>101</v>
      </c>
      <c r="S64" s="24">
        <v>366</v>
      </c>
      <c r="T64" s="25">
        <v>103</v>
      </c>
    </row>
    <row r="65" spans="13:20" ht="16.5" thickTop="1" thickBot="1" x14ac:dyDescent="0.3">
      <c r="M65" s="19">
        <v>517</v>
      </c>
      <c r="N65" s="32">
        <f t="shared" si="13"/>
        <v>9956</v>
      </c>
      <c r="O65" s="23">
        <v>7081</v>
      </c>
      <c r="P65" s="24">
        <v>2498</v>
      </c>
      <c r="Q65" s="25">
        <v>76</v>
      </c>
      <c r="R65" s="23">
        <v>54</v>
      </c>
      <c r="S65" s="24">
        <v>206</v>
      </c>
      <c r="T65" s="25">
        <v>41</v>
      </c>
    </row>
    <row r="66" spans="13:20" ht="16.5" thickTop="1" thickBot="1" x14ac:dyDescent="0.3">
      <c r="M66" s="19">
        <v>518</v>
      </c>
      <c r="N66" s="33">
        <f t="shared" si="13"/>
        <v>25516</v>
      </c>
      <c r="O66" s="23">
        <v>17258</v>
      </c>
      <c r="P66" s="24">
        <v>7132</v>
      </c>
      <c r="Q66" s="25">
        <v>516</v>
      </c>
      <c r="R66" s="23">
        <v>174</v>
      </c>
      <c r="S66" s="24">
        <v>378</v>
      </c>
      <c r="T66" s="25">
        <v>58</v>
      </c>
    </row>
    <row r="67" spans="13:20" ht="16.5" thickTop="1" thickBot="1" x14ac:dyDescent="0.3">
      <c r="M67" s="26" t="s">
        <v>55</v>
      </c>
      <c r="N67" s="32">
        <f t="shared" ref="N67:T67" si="14">+SUM(N59:N66)</f>
        <v>181412</v>
      </c>
      <c r="O67" s="27">
        <f t="shared" si="14"/>
        <v>125799</v>
      </c>
      <c r="P67" s="28">
        <f t="shared" si="14"/>
        <v>48835</v>
      </c>
      <c r="Q67" s="29">
        <f t="shared" si="14"/>
        <v>2402</v>
      </c>
      <c r="R67" s="27">
        <f t="shared" si="14"/>
        <v>822</v>
      </c>
      <c r="S67" s="28">
        <f t="shared" si="14"/>
        <v>2990</v>
      </c>
      <c r="T67" s="29">
        <f t="shared" si="14"/>
        <v>564</v>
      </c>
    </row>
    <row r="68" spans="13:20" ht="15.75" thickTop="1" x14ac:dyDescent="0.25">
      <c r="N68" s="54">
        <f>+N67-H25</f>
        <v>0</v>
      </c>
    </row>
    <row r="70" spans="13:20" ht="15.75" thickBot="1" x14ac:dyDescent="0.3"/>
    <row r="71" spans="13:20" ht="16.5" thickTop="1" thickBot="1" x14ac:dyDescent="0.3">
      <c r="M71" s="11">
        <v>42522</v>
      </c>
      <c r="N71" s="12"/>
      <c r="O71" s="13" t="s">
        <v>49</v>
      </c>
      <c r="P71" s="13"/>
      <c r="Q71" s="13"/>
      <c r="R71" s="13" t="s">
        <v>50</v>
      </c>
      <c r="S71" s="13"/>
      <c r="T71" s="13"/>
    </row>
    <row r="72" spans="13:20" ht="16.5" thickTop="1" thickBot="1" x14ac:dyDescent="0.3">
      <c r="M72" s="14" t="s">
        <v>0</v>
      </c>
      <c r="N72" s="32" t="s">
        <v>56</v>
      </c>
      <c r="O72" s="16" t="s">
        <v>52</v>
      </c>
      <c r="P72" s="17" t="s">
        <v>53</v>
      </c>
      <c r="Q72" s="18" t="s">
        <v>54</v>
      </c>
      <c r="R72" s="16" t="s">
        <v>52</v>
      </c>
      <c r="S72" s="17" t="s">
        <v>53</v>
      </c>
      <c r="T72" s="18" t="s">
        <v>54</v>
      </c>
    </row>
    <row r="73" spans="13:20" ht="16.5" thickTop="1" thickBot="1" x14ac:dyDescent="0.3">
      <c r="M73" s="19">
        <v>511</v>
      </c>
      <c r="N73" s="32">
        <f>+O73+P73+Q73+R73+S73+T73</f>
        <v>17593</v>
      </c>
      <c r="O73" s="20">
        <v>11759</v>
      </c>
      <c r="P73" s="21">
        <v>5299</v>
      </c>
      <c r="Q73" s="22">
        <v>132</v>
      </c>
      <c r="R73" s="20">
        <v>89</v>
      </c>
      <c r="S73" s="21">
        <v>241</v>
      </c>
      <c r="T73" s="22">
        <v>73</v>
      </c>
    </row>
    <row r="74" spans="13:20" ht="16.5" thickTop="1" thickBot="1" x14ac:dyDescent="0.3">
      <c r="M74" s="19">
        <v>512</v>
      </c>
      <c r="N74" s="32">
        <f t="shared" ref="N74:N80" si="15">+O74+P74+Q74+R74+S74+T74</f>
        <v>30562</v>
      </c>
      <c r="O74" s="23">
        <v>22292</v>
      </c>
      <c r="P74" s="24">
        <v>7174</v>
      </c>
      <c r="Q74" s="25">
        <v>387</v>
      </c>
      <c r="R74" s="23">
        <v>60</v>
      </c>
      <c r="S74" s="24">
        <v>590</v>
      </c>
      <c r="T74" s="25">
        <v>59</v>
      </c>
    </row>
    <row r="75" spans="13:20" ht="16.5" thickTop="1" thickBot="1" x14ac:dyDescent="0.3">
      <c r="M75" s="19">
        <v>513</v>
      </c>
      <c r="N75" s="32">
        <f t="shared" si="15"/>
        <v>23435</v>
      </c>
      <c r="O75" s="23">
        <v>13954</v>
      </c>
      <c r="P75" s="24">
        <v>8894</v>
      </c>
      <c r="Q75" s="25">
        <v>210</v>
      </c>
      <c r="R75" s="23">
        <v>85</v>
      </c>
      <c r="S75" s="24">
        <v>260</v>
      </c>
      <c r="T75" s="25">
        <v>32</v>
      </c>
    </row>
    <row r="76" spans="13:20" ht="16.5" thickTop="1" thickBot="1" x14ac:dyDescent="0.3">
      <c r="M76" s="19">
        <v>514</v>
      </c>
      <c r="N76" s="32">
        <f t="shared" si="15"/>
        <v>27757</v>
      </c>
      <c r="O76" s="23">
        <v>20011</v>
      </c>
      <c r="P76" s="24">
        <v>6733</v>
      </c>
      <c r="Q76" s="25">
        <v>290</v>
      </c>
      <c r="R76" s="23">
        <v>129</v>
      </c>
      <c r="S76" s="24">
        <v>485</v>
      </c>
      <c r="T76" s="25">
        <v>109</v>
      </c>
    </row>
    <row r="77" spans="13:20" ht="16.5" thickTop="1" thickBot="1" x14ac:dyDescent="0.3">
      <c r="M77" s="19">
        <v>515</v>
      </c>
      <c r="N77" s="32">
        <f t="shared" si="15"/>
        <v>26895</v>
      </c>
      <c r="O77" s="23">
        <v>20523</v>
      </c>
      <c r="P77" s="24">
        <v>5478</v>
      </c>
      <c r="Q77" s="25">
        <v>209</v>
      </c>
      <c r="R77" s="23">
        <v>128</v>
      </c>
      <c r="S77" s="24">
        <v>466</v>
      </c>
      <c r="T77" s="25">
        <v>91</v>
      </c>
    </row>
    <row r="78" spans="13:20" ht="16.5" thickTop="1" thickBot="1" x14ac:dyDescent="0.3">
      <c r="M78" s="19">
        <v>516</v>
      </c>
      <c r="N78" s="32">
        <f t="shared" si="15"/>
        <v>19459</v>
      </c>
      <c r="O78" s="23">
        <v>12926</v>
      </c>
      <c r="P78" s="24">
        <v>5357</v>
      </c>
      <c r="Q78" s="25">
        <v>606</v>
      </c>
      <c r="R78" s="23">
        <v>99</v>
      </c>
      <c r="S78" s="24">
        <v>367</v>
      </c>
      <c r="T78" s="25">
        <v>104</v>
      </c>
    </row>
    <row r="79" spans="13:20" ht="16.5" thickTop="1" thickBot="1" x14ac:dyDescent="0.3">
      <c r="M79" s="19">
        <v>517</v>
      </c>
      <c r="N79" s="32">
        <f t="shared" si="15"/>
        <v>9918</v>
      </c>
      <c r="O79" s="23">
        <v>7072</v>
      </c>
      <c r="P79" s="24">
        <v>2472</v>
      </c>
      <c r="Q79" s="25">
        <v>75</v>
      </c>
      <c r="R79" s="23">
        <v>53</v>
      </c>
      <c r="S79" s="24">
        <v>205</v>
      </c>
      <c r="T79" s="25">
        <v>41</v>
      </c>
    </row>
    <row r="80" spans="13:20" ht="16.5" thickTop="1" thickBot="1" x14ac:dyDescent="0.3">
      <c r="M80" s="19">
        <v>518</v>
      </c>
      <c r="N80" s="33">
        <f t="shared" si="15"/>
        <v>25576</v>
      </c>
      <c r="O80" s="23">
        <v>17279</v>
      </c>
      <c r="P80" s="24">
        <v>7180</v>
      </c>
      <c r="Q80" s="25">
        <v>505</v>
      </c>
      <c r="R80" s="23">
        <v>174</v>
      </c>
      <c r="S80" s="24">
        <v>380</v>
      </c>
      <c r="T80" s="25">
        <v>58</v>
      </c>
    </row>
    <row r="81" spans="13:20" ht="16.5" thickTop="1" thickBot="1" x14ac:dyDescent="0.3">
      <c r="M81" s="26" t="s">
        <v>55</v>
      </c>
      <c r="N81" s="32">
        <f t="shared" ref="N81:T81" si="16">+SUM(N73:N80)</f>
        <v>181195</v>
      </c>
      <c r="O81" s="27">
        <f t="shared" si="16"/>
        <v>125816</v>
      </c>
      <c r="P81" s="28">
        <f t="shared" si="16"/>
        <v>48587</v>
      </c>
      <c r="Q81" s="29">
        <f t="shared" si="16"/>
        <v>2414</v>
      </c>
      <c r="R81" s="27">
        <f t="shared" si="16"/>
        <v>817</v>
      </c>
      <c r="S81" s="28">
        <f t="shared" si="16"/>
        <v>2994</v>
      </c>
      <c r="T81" s="29">
        <f t="shared" si="16"/>
        <v>567</v>
      </c>
    </row>
    <row r="82" spans="13:20" ht="15.75" thickTop="1" x14ac:dyDescent="0.25"/>
    <row r="83" spans="13:20" ht="15.75" thickBot="1" x14ac:dyDescent="0.3">
      <c r="N83" s="54">
        <f>+N81-I25</f>
        <v>0</v>
      </c>
    </row>
    <row r="84" spans="13:20" ht="16.5" thickTop="1" thickBot="1" x14ac:dyDescent="0.3">
      <c r="M84" s="11">
        <v>42552</v>
      </c>
      <c r="N84" s="12"/>
      <c r="O84" s="13" t="s">
        <v>49</v>
      </c>
      <c r="P84" s="13"/>
      <c r="Q84" s="13"/>
      <c r="R84" s="13" t="s">
        <v>50</v>
      </c>
      <c r="S84" s="13"/>
      <c r="T84" s="13"/>
    </row>
    <row r="85" spans="13:20" ht="16.5" thickTop="1" thickBot="1" x14ac:dyDescent="0.3">
      <c r="M85" s="14" t="s">
        <v>0</v>
      </c>
      <c r="N85" s="32" t="s">
        <v>56</v>
      </c>
      <c r="O85" s="16" t="s">
        <v>52</v>
      </c>
      <c r="P85" s="17" t="s">
        <v>53</v>
      </c>
      <c r="Q85" s="18" t="s">
        <v>54</v>
      </c>
      <c r="R85" s="16" t="s">
        <v>52</v>
      </c>
      <c r="S85" s="17" t="s">
        <v>53</v>
      </c>
      <c r="T85" s="18" t="s">
        <v>54</v>
      </c>
    </row>
    <row r="86" spans="13:20" ht="16.5" thickTop="1" thickBot="1" x14ac:dyDescent="0.3">
      <c r="M86" s="19">
        <v>511</v>
      </c>
      <c r="N86" s="32">
        <f>+O86+P86+Q86+R86+S86+T86</f>
        <v>17593</v>
      </c>
      <c r="O86" s="20">
        <v>11756</v>
      </c>
      <c r="P86" s="21">
        <v>5304</v>
      </c>
      <c r="Q86" s="22">
        <v>130</v>
      </c>
      <c r="R86" s="20">
        <v>89</v>
      </c>
      <c r="S86" s="21">
        <v>241</v>
      </c>
      <c r="T86" s="22">
        <v>73</v>
      </c>
    </row>
    <row r="87" spans="13:20" ht="16.5" thickTop="1" thickBot="1" x14ac:dyDescent="0.3">
      <c r="M87" s="19">
        <v>512</v>
      </c>
      <c r="N87" s="32">
        <f t="shared" ref="N87:N93" si="17">+O87+P87+Q87+R87+S87+T87</f>
        <v>30626</v>
      </c>
      <c r="O87" s="23">
        <v>22333</v>
      </c>
      <c r="P87" s="24">
        <v>7184</v>
      </c>
      <c r="Q87" s="25">
        <v>411</v>
      </c>
      <c r="R87" s="23">
        <v>60</v>
      </c>
      <c r="S87" s="24">
        <v>579</v>
      </c>
      <c r="T87" s="25">
        <v>59</v>
      </c>
    </row>
    <row r="88" spans="13:20" ht="16.5" thickTop="1" thickBot="1" x14ac:dyDescent="0.3">
      <c r="M88" s="19">
        <v>513</v>
      </c>
      <c r="N88" s="32">
        <f t="shared" si="17"/>
        <v>23414</v>
      </c>
      <c r="O88" s="23">
        <v>13941</v>
      </c>
      <c r="P88" s="24">
        <v>8867</v>
      </c>
      <c r="Q88" s="25">
        <v>235</v>
      </c>
      <c r="R88" s="23">
        <v>85</v>
      </c>
      <c r="S88" s="24">
        <v>254</v>
      </c>
      <c r="T88" s="25">
        <v>32</v>
      </c>
    </row>
    <row r="89" spans="13:20" ht="16.5" thickTop="1" thickBot="1" x14ac:dyDescent="0.3">
      <c r="M89" s="19">
        <v>514</v>
      </c>
      <c r="N89" s="32">
        <f t="shared" si="17"/>
        <v>27730</v>
      </c>
      <c r="O89" s="23">
        <v>19994</v>
      </c>
      <c r="P89" s="24">
        <v>6722</v>
      </c>
      <c r="Q89" s="25">
        <v>294</v>
      </c>
      <c r="R89" s="23">
        <v>129</v>
      </c>
      <c r="S89" s="24">
        <v>482</v>
      </c>
      <c r="T89" s="25">
        <v>109</v>
      </c>
    </row>
    <row r="90" spans="13:20" ht="16.5" thickTop="1" thickBot="1" x14ac:dyDescent="0.3">
      <c r="M90" s="19">
        <v>515</v>
      </c>
      <c r="N90" s="32">
        <f t="shared" si="17"/>
        <v>26892</v>
      </c>
      <c r="O90" s="23">
        <v>20529</v>
      </c>
      <c r="P90" s="24">
        <v>5475</v>
      </c>
      <c r="Q90" s="25">
        <v>214</v>
      </c>
      <c r="R90" s="23">
        <v>119</v>
      </c>
      <c r="S90" s="24">
        <v>456</v>
      </c>
      <c r="T90" s="25">
        <v>99</v>
      </c>
    </row>
    <row r="91" spans="13:20" ht="16.5" thickTop="1" thickBot="1" x14ac:dyDescent="0.3">
      <c r="M91" s="19">
        <v>516</v>
      </c>
      <c r="N91" s="32">
        <f t="shared" si="17"/>
        <v>19456</v>
      </c>
      <c r="O91" s="23">
        <v>12932</v>
      </c>
      <c r="P91" s="24">
        <v>5356</v>
      </c>
      <c r="Q91" s="25">
        <v>608</v>
      </c>
      <c r="R91" s="23">
        <v>97</v>
      </c>
      <c r="S91" s="24">
        <v>358</v>
      </c>
      <c r="T91" s="25">
        <v>105</v>
      </c>
    </row>
    <row r="92" spans="13:20" ht="16.5" thickTop="1" thickBot="1" x14ac:dyDescent="0.3">
      <c r="M92" s="19">
        <v>517</v>
      </c>
      <c r="N92" s="32">
        <f t="shared" si="17"/>
        <v>9917</v>
      </c>
      <c r="O92" s="23">
        <v>7071</v>
      </c>
      <c r="P92" s="24">
        <v>2472</v>
      </c>
      <c r="Q92" s="25">
        <v>76</v>
      </c>
      <c r="R92" s="23">
        <v>52</v>
      </c>
      <c r="S92" s="24">
        <v>205</v>
      </c>
      <c r="T92" s="25">
        <v>41</v>
      </c>
    </row>
    <row r="93" spans="13:20" ht="16.5" thickTop="1" thickBot="1" x14ac:dyDescent="0.3">
      <c r="M93" s="19">
        <v>518</v>
      </c>
      <c r="N93" s="33">
        <f t="shared" si="17"/>
        <v>25611</v>
      </c>
      <c r="O93" s="23">
        <v>17285</v>
      </c>
      <c r="P93" s="24">
        <v>7208</v>
      </c>
      <c r="Q93" s="25">
        <v>507</v>
      </c>
      <c r="R93" s="23">
        <v>172</v>
      </c>
      <c r="S93" s="24">
        <v>380</v>
      </c>
      <c r="T93" s="25">
        <v>59</v>
      </c>
    </row>
    <row r="94" spans="13:20" ht="16.5" thickTop="1" thickBot="1" x14ac:dyDescent="0.3">
      <c r="M94" s="26" t="s">
        <v>55</v>
      </c>
      <c r="N94" s="32">
        <f t="shared" ref="N94:T94" si="18">+SUM(N86:N93)</f>
        <v>181239</v>
      </c>
      <c r="O94" s="27">
        <f t="shared" si="18"/>
        <v>125841</v>
      </c>
      <c r="P94" s="28">
        <f t="shared" si="18"/>
        <v>48588</v>
      </c>
      <c r="Q94" s="29">
        <f t="shared" si="18"/>
        <v>2475</v>
      </c>
      <c r="R94" s="27">
        <f t="shared" si="18"/>
        <v>803</v>
      </c>
      <c r="S94" s="28">
        <f t="shared" si="18"/>
        <v>2955</v>
      </c>
      <c r="T94" s="29">
        <f t="shared" si="18"/>
        <v>577</v>
      </c>
    </row>
    <row r="95" spans="13:20" ht="15.75" thickTop="1" x14ac:dyDescent="0.25"/>
    <row r="96" spans="13:20" x14ac:dyDescent="0.25">
      <c r="N96" s="54">
        <f>+N94-J25</f>
        <v>0</v>
      </c>
    </row>
  </sheetData>
  <mergeCells count="2">
    <mergeCell ref="B4:B5"/>
    <mergeCell ref="C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6"/>
  <sheetViews>
    <sheetView topLeftCell="B1" workbookViewId="0">
      <selection activeCell="T48" sqref="T48"/>
    </sheetView>
  </sheetViews>
  <sheetFormatPr baseColWidth="10" defaultRowHeight="15" x14ac:dyDescent="0.25"/>
  <cols>
    <col min="2" max="2" width="23.85546875" customWidth="1"/>
    <col min="3" max="3" width="12.140625" style="9" customWidth="1"/>
    <col min="4" max="10" width="8.28515625" style="9" customWidth="1"/>
    <col min="15" max="20" width="8.28515625" customWidth="1"/>
  </cols>
  <sheetData>
    <row r="2" spans="2:20" ht="16.5" x14ac:dyDescent="0.25">
      <c r="B2" s="10" t="s">
        <v>48</v>
      </c>
      <c r="M2" t="s">
        <v>57</v>
      </c>
    </row>
    <row r="3" spans="2:20" thickBot="1" x14ac:dyDescent="0.35">
      <c r="B3" s="10"/>
    </row>
    <row r="4" spans="2:20" ht="16.5" thickTop="1" thickBot="1" x14ac:dyDescent="0.3">
      <c r="B4" s="92" t="s">
        <v>0</v>
      </c>
      <c r="C4" s="94" t="s">
        <v>47</v>
      </c>
      <c r="D4" s="95"/>
      <c r="E4" s="95"/>
      <c r="F4" s="95"/>
      <c r="G4" s="95"/>
      <c r="H4" s="95"/>
      <c r="I4" s="95"/>
      <c r="J4" s="96"/>
      <c r="M4" s="11">
        <v>42736</v>
      </c>
      <c r="N4" s="12"/>
      <c r="O4" s="13" t="s">
        <v>49</v>
      </c>
      <c r="P4" s="13"/>
      <c r="Q4" s="13"/>
      <c r="R4" s="13" t="s">
        <v>50</v>
      </c>
      <c r="S4" s="13"/>
      <c r="T4" s="13"/>
    </row>
    <row r="5" spans="2:20" ht="16.5" thickTop="1" thickBot="1" x14ac:dyDescent="0.3">
      <c r="B5" s="93"/>
      <c r="C5" s="7" t="s">
        <v>43</v>
      </c>
      <c r="D5" s="8">
        <v>42736</v>
      </c>
      <c r="E5" s="7" t="s">
        <v>44</v>
      </c>
      <c r="F5" s="8">
        <v>42795</v>
      </c>
      <c r="G5" s="8">
        <v>42826</v>
      </c>
      <c r="H5" s="8">
        <v>42856</v>
      </c>
      <c r="I5" s="8">
        <v>42887</v>
      </c>
      <c r="J5" s="8">
        <v>42917</v>
      </c>
      <c r="M5" s="14" t="s">
        <v>0</v>
      </c>
      <c r="N5" s="15" t="s">
        <v>51</v>
      </c>
      <c r="O5" s="16" t="s">
        <v>52</v>
      </c>
      <c r="P5" s="17" t="s">
        <v>53</v>
      </c>
      <c r="Q5" s="18" t="s">
        <v>54</v>
      </c>
      <c r="R5" s="16" t="s">
        <v>52</v>
      </c>
      <c r="S5" s="17" t="s">
        <v>53</v>
      </c>
      <c r="T5" s="18" t="s">
        <v>54</v>
      </c>
    </row>
    <row r="6" spans="2:20" ht="12.6" customHeight="1" thickTop="1" thickBot="1" x14ac:dyDescent="0.35">
      <c r="B6" s="3" t="s">
        <v>4</v>
      </c>
      <c r="C6" s="30">
        <v>35042</v>
      </c>
      <c r="D6" s="30"/>
      <c r="E6" s="30"/>
      <c r="F6" s="30"/>
      <c r="G6" s="30"/>
      <c r="H6" s="30"/>
      <c r="I6" s="30"/>
      <c r="J6" s="30"/>
      <c r="L6" t="s">
        <v>15</v>
      </c>
      <c r="M6" s="19">
        <v>511</v>
      </c>
      <c r="N6" s="32">
        <f>+O6+P6+Q6+R6+S6+T6</f>
        <v>0</v>
      </c>
      <c r="O6" s="20"/>
      <c r="P6" s="21"/>
      <c r="Q6" s="22"/>
      <c r="R6" s="20"/>
      <c r="S6" s="21"/>
      <c r="T6" s="22"/>
    </row>
    <row r="7" spans="2:20" ht="12.6" customHeight="1" thickTop="1" thickBot="1" x14ac:dyDescent="0.35">
      <c r="B7" s="4" t="s">
        <v>5</v>
      </c>
      <c r="C7" s="30">
        <v>19593</v>
      </c>
      <c r="D7" s="30"/>
      <c r="E7" s="30"/>
      <c r="F7" s="30"/>
      <c r="G7" s="30"/>
      <c r="H7" s="30"/>
      <c r="I7" s="30"/>
      <c r="J7" s="30"/>
      <c r="L7" t="s">
        <v>71</v>
      </c>
      <c r="M7" s="19">
        <v>512</v>
      </c>
      <c r="N7" s="32">
        <f t="shared" ref="N7:N13" si="0">+O7+P7+Q7+R7+S7+T7</f>
        <v>0</v>
      </c>
      <c r="O7" s="23"/>
      <c r="P7" s="24"/>
      <c r="Q7" s="25"/>
      <c r="R7" s="23"/>
      <c r="S7" s="24"/>
      <c r="T7" s="25"/>
    </row>
    <row r="8" spans="2:20" ht="12.6" customHeight="1" thickTop="1" thickBot="1" x14ac:dyDescent="0.35">
      <c r="B8" s="3" t="s">
        <v>6</v>
      </c>
      <c r="C8" s="30">
        <v>27007</v>
      </c>
      <c r="D8" s="30"/>
      <c r="E8" s="30"/>
      <c r="F8" s="30"/>
      <c r="G8" s="30"/>
      <c r="H8" s="30"/>
      <c r="I8" s="30"/>
      <c r="J8" s="30"/>
      <c r="L8" t="s">
        <v>67</v>
      </c>
      <c r="M8" s="19">
        <v>513</v>
      </c>
      <c r="N8" s="32">
        <f t="shared" si="0"/>
        <v>0</v>
      </c>
      <c r="O8" s="23"/>
      <c r="P8" s="24"/>
      <c r="Q8" s="25"/>
      <c r="R8" s="23"/>
      <c r="S8" s="24"/>
      <c r="T8" s="25"/>
    </row>
    <row r="9" spans="2:20" ht="12.6" customHeight="1" thickTop="1" thickBot="1" x14ac:dyDescent="0.35">
      <c r="B9" s="3" t="s">
        <v>7</v>
      </c>
      <c r="C9" s="30">
        <v>27871</v>
      </c>
      <c r="D9" s="30"/>
      <c r="E9" s="30"/>
      <c r="F9" s="30"/>
      <c r="G9" s="30"/>
      <c r="H9" s="30"/>
      <c r="I9" s="30"/>
      <c r="J9" s="30"/>
      <c r="L9" t="s">
        <v>68</v>
      </c>
      <c r="M9" s="19">
        <v>514</v>
      </c>
      <c r="N9" s="32">
        <f t="shared" si="0"/>
        <v>0</v>
      </c>
      <c r="O9" s="23"/>
      <c r="P9" s="24"/>
      <c r="Q9" s="25"/>
      <c r="R9" s="23"/>
      <c r="S9" s="24"/>
      <c r="T9" s="25"/>
    </row>
    <row r="10" spans="2:20" ht="12.6" customHeight="1" thickTop="1" thickBot="1" x14ac:dyDescent="0.35">
      <c r="B10" s="3" t="s">
        <v>8</v>
      </c>
      <c r="C10" s="30">
        <v>32303</v>
      </c>
      <c r="D10" s="30"/>
      <c r="E10" s="30"/>
      <c r="F10" s="30"/>
      <c r="G10" s="30"/>
      <c r="H10" s="30"/>
      <c r="I10" s="30"/>
      <c r="J10" s="30"/>
      <c r="L10" t="s">
        <v>70</v>
      </c>
      <c r="M10" s="19">
        <v>515</v>
      </c>
      <c r="N10" s="32">
        <f t="shared" si="0"/>
        <v>0</v>
      </c>
      <c r="O10" s="23"/>
      <c r="P10" s="24"/>
      <c r="Q10" s="25"/>
      <c r="R10" s="23"/>
      <c r="S10" s="24"/>
      <c r="T10" s="25"/>
    </row>
    <row r="11" spans="2:20" ht="12.6" customHeight="1" thickTop="1" thickBot="1" x14ac:dyDescent="0.35">
      <c r="B11" s="3" t="s">
        <v>9</v>
      </c>
      <c r="C11" s="30">
        <v>19531</v>
      </c>
      <c r="D11" s="30"/>
      <c r="E11" s="30"/>
      <c r="F11" s="30"/>
      <c r="G11" s="30"/>
      <c r="H11" s="30"/>
      <c r="I11" s="30"/>
      <c r="J11" s="30"/>
      <c r="L11" t="s">
        <v>66</v>
      </c>
      <c r="M11" s="19">
        <v>516</v>
      </c>
      <c r="N11" s="32">
        <f t="shared" si="0"/>
        <v>0</v>
      </c>
      <c r="O11" s="23"/>
      <c r="P11" s="24"/>
      <c r="Q11" s="25"/>
      <c r="R11" s="23"/>
      <c r="S11" s="24"/>
      <c r="T11" s="25"/>
    </row>
    <row r="12" spans="2:20" ht="12.6" customHeight="1" thickTop="1" thickBot="1" x14ac:dyDescent="0.35">
      <c r="B12" s="3" t="s">
        <v>10</v>
      </c>
      <c r="C12" s="30">
        <v>33669</v>
      </c>
      <c r="D12" s="30"/>
      <c r="E12" s="30"/>
      <c r="F12" s="30"/>
      <c r="G12" s="30"/>
      <c r="H12" s="30"/>
      <c r="I12" s="30"/>
      <c r="J12" s="30"/>
      <c r="L12" t="s">
        <v>72</v>
      </c>
      <c r="M12" s="19">
        <v>517</v>
      </c>
      <c r="N12" s="32">
        <f t="shared" si="0"/>
        <v>0</v>
      </c>
      <c r="O12" s="23"/>
      <c r="P12" s="24"/>
      <c r="Q12" s="25"/>
      <c r="R12" s="23"/>
      <c r="S12" s="24"/>
      <c r="T12" s="25"/>
    </row>
    <row r="13" spans="2:20" ht="12.6" customHeight="1" thickTop="1" thickBot="1" x14ac:dyDescent="0.35">
      <c r="B13" s="3" t="s">
        <v>11</v>
      </c>
      <c r="C13" s="30">
        <v>30545</v>
      </c>
      <c r="D13" s="30"/>
      <c r="E13" s="30"/>
      <c r="F13" s="30"/>
      <c r="G13" s="30"/>
      <c r="H13" s="30"/>
      <c r="I13" s="30"/>
      <c r="J13" s="30"/>
      <c r="L13" t="s">
        <v>69</v>
      </c>
      <c r="M13" s="19">
        <v>518</v>
      </c>
      <c r="N13" s="32">
        <f t="shared" si="0"/>
        <v>0</v>
      </c>
      <c r="O13" s="23"/>
      <c r="P13" s="24"/>
      <c r="Q13" s="25"/>
      <c r="R13" s="23"/>
      <c r="S13" s="24"/>
      <c r="T13" s="25"/>
    </row>
    <row r="14" spans="2:20" ht="12.6" customHeight="1" thickTop="1" thickBot="1" x14ac:dyDescent="0.35">
      <c r="B14" s="3" t="s">
        <v>12</v>
      </c>
      <c r="C14" s="30">
        <v>17605</v>
      </c>
      <c r="D14" s="30"/>
      <c r="E14" s="30"/>
      <c r="F14" s="30"/>
      <c r="G14" s="30"/>
      <c r="H14" s="30"/>
      <c r="I14" s="30"/>
      <c r="J14" s="30"/>
      <c r="M14" s="26" t="s">
        <v>55</v>
      </c>
      <c r="N14" s="33">
        <f t="shared" ref="N14:T14" si="1">+SUM(N6:N13)</f>
        <v>0</v>
      </c>
      <c r="O14" s="27">
        <f t="shared" si="1"/>
        <v>0</v>
      </c>
      <c r="P14" s="28">
        <f t="shared" si="1"/>
        <v>0</v>
      </c>
      <c r="Q14" s="29">
        <f t="shared" si="1"/>
        <v>0</v>
      </c>
      <c r="R14" s="27">
        <f t="shared" si="1"/>
        <v>0</v>
      </c>
      <c r="S14" s="28">
        <f t="shared" si="1"/>
        <v>0</v>
      </c>
      <c r="T14" s="29">
        <f t="shared" si="1"/>
        <v>0</v>
      </c>
    </row>
    <row r="15" spans="2:20" ht="12.6" customHeight="1" thickBot="1" x14ac:dyDescent="0.35">
      <c r="B15" s="3" t="s">
        <v>13</v>
      </c>
      <c r="C15" s="30">
        <v>0</v>
      </c>
      <c r="D15" s="30"/>
      <c r="E15" s="30"/>
      <c r="F15" s="30"/>
      <c r="G15" s="30"/>
      <c r="H15" s="30"/>
      <c r="I15" s="30"/>
      <c r="J15" s="30"/>
    </row>
    <row r="16" spans="2:20" ht="12.6" customHeight="1" thickBot="1" x14ac:dyDescent="0.35">
      <c r="B16" s="5" t="s">
        <v>14</v>
      </c>
      <c r="C16" s="31">
        <f>SUM(C6:C15)</f>
        <v>243166</v>
      </c>
      <c r="D16" s="31">
        <f t="shared" ref="D16:J16" si="2">SUM(D6:D15)</f>
        <v>0</v>
      </c>
      <c r="E16" s="31">
        <f t="shared" si="2"/>
        <v>0</v>
      </c>
      <c r="F16" s="31">
        <f t="shared" si="2"/>
        <v>0</v>
      </c>
      <c r="G16" s="31">
        <f t="shared" si="2"/>
        <v>0</v>
      </c>
      <c r="H16" s="31">
        <f t="shared" si="2"/>
        <v>0</v>
      </c>
      <c r="I16" s="31">
        <f t="shared" si="2"/>
        <v>0</v>
      </c>
      <c r="J16" s="31">
        <f t="shared" si="2"/>
        <v>0</v>
      </c>
      <c r="N16" s="54">
        <f>+N14-D25</f>
        <v>0</v>
      </c>
    </row>
    <row r="17" spans="2:20" ht="12.6" customHeight="1" thickBot="1" x14ac:dyDescent="0.35">
      <c r="B17" s="3" t="s">
        <v>15</v>
      </c>
      <c r="C17" s="30">
        <v>17483</v>
      </c>
      <c r="D17" s="30"/>
      <c r="E17" s="30"/>
      <c r="F17" s="30"/>
      <c r="G17" s="30"/>
      <c r="H17" s="30"/>
      <c r="I17" s="30"/>
      <c r="J17" s="30"/>
      <c r="M17" s="12"/>
      <c r="N17" s="12"/>
      <c r="O17" s="12"/>
      <c r="P17" s="12"/>
      <c r="Q17" s="12"/>
      <c r="R17" s="12"/>
      <c r="S17" s="12"/>
      <c r="T17" s="12"/>
    </row>
    <row r="18" spans="2:20" ht="12.6" customHeight="1" thickTop="1" thickBot="1" x14ac:dyDescent="0.3">
      <c r="B18" s="3" t="s">
        <v>16</v>
      </c>
      <c r="C18" s="30">
        <v>30782</v>
      </c>
      <c r="D18" s="30"/>
      <c r="E18" s="30"/>
      <c r="F18" s="30"/>
      <c r="G18" s="30"/>
      <c r="H18" s="30"/>
      <c r="I18" s="30"/>
      <c r="J18" s="30"/>
      <c r="M18" s="11">
        <v>42767</v>
      </c>
      <c r="N18" s="12"/>
      <c r="O18" s="13" t="s">
        <v>49</v>
      </c>
      <c r="P18" s="13"/>
      <c r="Q18" s="13"/>
      <c r="R18" s="13" t="s">
        <v>50</v>
      </c>
      <c r="S18" s="13"/>
      <c r="T18" s="13"/>
    </row>
    <row r="19" spans="2:20" ht="12.6" customHeight="1" thickTop="1" thickBot="1" x14ac:dyDescent="0.35">
      <c r="B19" s="3" t="s">
        <v>17</v>
      </c>
      <c r="C19" s="30">
        <v>23495</v>
      </c>
      <c r="D19" s="30"/>
      <c r="E19" s="30"/>
      <c r="F19" s="30"/>
      <c r="G19" s="30"/>
      <c r="H19" s="30"/>
      <c r="I19" s="30"/>
      <c r="J19" s="30"/>
      <c r="M19" s="14" t="s">
        <v>0</v>
      </c>
      <c r="N19" s="32" t="s">
        <v>56</v>
      </c>
      <c r="O19" s="16" t="s">
        <v>52</v>
      </c>
      <c r="P19" s="17" t="s">
        <v>53</v>
      </c>
      <c r="Q19" s="18" t="s">
        <v>54</v>
      </c>
      <c r="R19" s="16" t="s">
        <v>52</v>
      </c>
      <c r="S19" s="17" t="s">
        <v>53</v>
      </c>
      <c r="T19" s="18" t="s">
        <v>54</v>
      </c>
    </row>
    <row r="20" spans="2:20" ht="12.6" customHeight="1" thickTop="1" thickBot="1" x14ac:dyDescent="0.35">
      <c r="B20" s="3" t="s">
        <v>18</v>
      </c>
      <c r="C20" s="30">
        <v>27571</v>
      </c>
      <c r="D20" s="30"/>
      <c r="E20" s="30"/>
      <c r="F20" s="30"/>
      <c r="G20" s="30"/>
      <c r="H20" s="30"/>
      <c r="I20" s="30"/>
      <c r="J20" s="30"/>
      <c r="L20" t="s">
        <v>15</v>
      </c>
      <c r="M20" s="19">
        <v>511</v>
      </c>
      <c r="N20" s="32">
        <f>+O20+P20+Q20+R20+S20+T20</f>
        <v>0</v>
      </c>
      <c r="O20" s="20"/>
      <c r="P20" s="21"/>
      <c r="Q20" s="22"/>
      <c r="R20" s="20"/>
      <c r="S20" s="21"/>
      <c r="T20" s="22"/>
    </row>
    <row r="21" spans="2:20" ht="12.6" customHeight="1" thickTop="1" thickBot="1" x14ac:dyDescent="0.35">
      <c r="B21" s="3" t="s">
        <v>19</v>
      </c>
      <c r="C21" s="30">
        <v>26895</v>
      </c>
      <c r="D21" s="30"/>
      <c r="E21" s="30"/>
      <c r="F21" s="30"/>
      <c r="G21" s="30"/>
      <c r="H21" s="30"/>
      <c r="I21" s="30"/>
      <c r="J21" s="30"/>
      <c r="L21" t="s">
        <v>71</v>
      </c>
      <c r="M21" s="19">
        <v>512</v>
      </c>
      <c r="N21" s="32">
        <f t="shared" ref="N21:N27" si="3">+O21+P21+Q21+R21+S21+T21</f>
        <v>0</v>
      </c>
      <c r="O21" s="23"/>
      <c r="P21" s="24"/>
      <c r="Q21" s="25"/>
      <c r="R21" s="23"/>
      <c r="S21" s="24"/>
      <c r="T21" s="25"/>
    </row>
    <row r="22" spans="2:20" ht="12.6" customHeight="1" thickTop="1" thickBot="1" x14ac:dyDescent="0.35">
      <c r="B22" s="3" t="s">
        <v>20</v>
      </c>
      <c r="C22" s="30">
        <v>19578</v>
      </c>
      <c r="D22" s="30"/>
      <c r="E22" s="30"/>
      <c r="F22" s="30"/>
      <c r="G22" s="30"/>
      <c r="H22" s="30"/>
      <c r="I22" s="30"/>
      <c r="J22" s="30"/>
      <c r="L22" t="s">
        <v>67</v>
      </c>
      <c r="M22" s="19">
        <v>513</v>
      </c>
      <c r="N22" s="32">
        <f t="shared" si="3"/>
        <v>0</v>
      </c>
      <c r="O22" s="23"/>
      <c r="P22" s="24"/>
      <c r="Q22" s="25"/>
      <c r="R22" s="23"/>
      <c r="S22" s="24"/>
      <c r="T22" s="25"/>
    </row>
    <row r="23" spans="2:20" ht="12.6" customHeight="1" thickTop="1" thickBot="1" x14ac:dyDescent="0.35">
      <c r="B23" s="3" t="s">
        <v>21</v>
      </c>
      <c r="C23" s="30">
        <v>9928</v>
      </c>
      <c r="D23" s="30"/>
      <c r="E23" s="30"/>
      <c r="F23" s="30"/>
      <c r="G23" s="30"/>
      <c r="H23" s="30"/>
      <c r="I23" s="30"/>
      <c r="J23" s="30"/>
      <c r="L23" t="s">
        <v>68</v>
      </c>
      <c r="M23" s="19">
        <v>514</v>
      </c>
      <c r="N23" s="32">
        <f t="shared" si="3"/>
        <v>0</v>
      </c>
      <c r="O23" s="23"/>
      <c r="P23" s="24"/>
      <c r="Q23" s="25"/>
      <c r="R23" s="23"/>
      <c r="S23" s="24"/>
      <c r="T23" s="25"/>
    </row>
    <row r="24" spans="2:20" ht="12.6" customHeight="1" thickTop="1" thickBot="1" x14ac:dyDescent="0.35">
      <c r="B24" s="3" t="s">
        <v>22</v>
      </c>
      <c r="C24" s="30">
        <v>25778</v>
      </c>
      <c r="D24" s="30"/>
      <c r="E24" s="30"/>
      <c r="F24" s="30"/>
      <c r="G24" s="30"/>
      <c r="H24" s="30"/>
      <c r="I24" s="30"/>
      <c r="J24" s="30"/>
      <c r="L24" t="s">
        <v>70</v>
      </c>
      <c r="M24" s="19">
        <v>515</v>
      </c>
      <c r="N24" s="32">
        <f t="shared" si="3"/>
        <v>0</v>
      </c>
      <c r="O24" s="23"/>
      <c r="P24" s="24"/>
      <c r="Q24" s="25"/>
      <c r="R24" s="23"/>
      <c r="S24" s="24"/>
      <c r="T24" s="25"/>
    </row>
    <row r="25" spans="2:20" ht="12.6" customHeight="1" thickTop="1" thickBot="1" x14ac:dyDescent="0.35">
      <c r="B25" s="5" t="s">
        <v>23</v>
      </c>
      <c r="C25" s="31">
        <f>SUM(C17:C24)</f>
        <v>181510</v>
      </c>
      <c r="D25" s="31">
        <f t="shared" ref="D25:J25" si="4">SUM(D17:D24)</f>
        <v>0</v>
      </c>
      <c r="E25" s="31">
        <f t="shared" si="4"/>
        <v>0</v>
      </c>
      <c r="F25" s="31">
        <f t="shared" si="4"/>
        <v>0</v>
      </c>
      <c r="G25" s="31">
        <f t="shared" si="4"/>
        <v>0</v>
      </c>
      <c r="H25" s="31">
        <f t="shared" si="4"/>
        <v>0</v>
      </c>
      <c r="I25" s="31">
        <f t="shared" si="4"/>
        <v>0</v>
      </c>
      <c r="J25" s="31">
        <f t="shared" si="4"/>
        <v>0</v>
      </c>
      <c r="L25" t="s">
        <v>66</v>
      </c>
      <c r="M25" s="19">
        <v>516</v>
      </c>
      <c r="N25" s="32">
        <f t="shared" si="3"/>
        <v>0</v>
      </c>
      <c r="O25" s="23"/>
      <c r="P25" s="24"/>
      <c r="Q25" s="25"/>
      <c r="R25" s="23"/>
      <c r="S25" s="24"/>
      <c r="T25" s="25"/>
    </row>
    <row r="26" spans="2:20" ht="12.6" customHeight="1" thickTop="1" thickBot="1" x14ac:dyDescent="0.35">
      <c r="B26" s="3" t="s">
        <v>24</v>
      </c>
      <c r="C26" s="30">
        <v>27075</v>
      </c>
      <c r="D26" s="30"/>
      <c r="E26" s="30"/>
      <c r="F26" s="30"/>
      <c r="G26" s="30"/>
      <c r="H26" s="30"/>
      <c r="I26" s="30"/>
      <c r="J26" s="30"/>
      <c r="L26" t="s">
        <v>72</v>
      </c>
      <c r="M26" s="19">
        <v>517</v>
      </c>
      <c r="N26" s="32">
        <f t="shared" si="3"/>
        <v>0</v>
      </c>
      <c r="O26" s="23"/>
      <c r="P26" s="24"/>
      <c r="Q26" s="25"/>
      <c r="R26" s="23"/>
      <c r="S26" s="24"/>
      <c r="T26" s="25"/>
    </row>
    <row r="27" spans="2:20" ht="12.6" customHeight="1" thickTop="1" thickBot="1" x14ac:dyDescent="0.35">
      <c r="B27" s="3" t="s">
        <v>25</v>
      </c>
      <c r="C27" s="30">
        <v>34656</v>
      </c>
      <c r="D27" s="30"/>
      <c r="E27" s="30"/>
      <c r="F27" s="30"/>
      <c r="G27" s="30"/>
      <c r="H27" s="30"/>
      <c r="I27" s="30"/>
      <c r="J27" s="30"/>
      <c r="L27" t="s">
        <v>69</v>
      </c>
      <c r="M27" s="19">
        <v>518</v>
      </c>
      <c r="N27" s="33">
        <f t="shared" si="3"/>
        <v>0</v>
      </c>
      <c r="O27" s="23"/>
      <c r="P27" s="24"/>
      <c r="Q27" s="25"/>
      <c r="R27" s="23"/>
      <c r="S27" s="24"/>
      <c r="T27" s="25"/>
    </row>
    <row r="28" spans="2:20" ht="12.6" customHeight="1" thickTop="1" thickBot="1" x14ac:dyDescent="0.35">
      <c r="B28" s="3" t="s">
        <v>26</v>
      </c>
      <c r="C28" s="30">
        <v>27974</v>
      </c>
      <c r="D28" s="30"/>
      <c r="E28" s="30"/>
      <c r="F28" s="30"/>
      <c r="G28" s="30"/>
      <c r="H28" s="30"/>
      <c r="I28" s="30"/>
      <c r="J28" s="30"/>
      <c r="M28" s="26" t="s">
        <v>55</v>
      </c>
      <c r="N28" s="32">
        <f t="shared" ref="N28:T28" si="5">+SUM(N20:N27)</f>
        <v>0</v>
      </c>
      <c r="O28" s="27">
        <f t="shared" si="5"/>
        <v>0</v>
      </c>
      <c r="P28" s="28">
        <f t="shared" si="5"/>
        <v>0</v>
      </c>
      <c r="Q28" s="29">
        <f t="shared" si="5"/>
        <v>0</v>
      </c>
      <c r="R28" s="27">
        <f t="shared" si="5"/>
        <v>0</v>
      </c>
      <c r="S28" s="28">
        <f t="shared" si="5"/>
        <v>0</v>
      </c>
      <c r="T28" s="29">
        <f t="shared" si="5"/>
        <v>0</v>
      </c>
    </row>
    <row r="29" spans="2:20" ht="12.6" customHeight="1" thickBot="1" x14ac:dyDescent="0.3">
      <c r="B29" s="3" t="s">
        <v>27</v>
      </c>
      <c r="C29" s="30">
        <v>11355</v>
      </c>
      <c r="D29" s="30"/>
      <c r="E29" s="30"/>
      <c r="F29" s="30"/>
      <c r="G29" s="30"/>
      <c r="H29" s="30"/>
      <c r="I29" s="30"/>
      <c r="J29" s="30"/>
    </row>
    <row r="30" spans="2:20" ht="12.6" customHeight="1" thickBot="1" x14ac:dyDescent="0.3">
      <c r="B30" s="3" t="s">
        <v>28</v>
      </c>
      <c r="C30" s="30">
        <v>46196</v>
      </c>
      <c r="D30" s="30"/>
      <c r="E30" s="30"/>
      <c r="F30" s="30"/>
      <c r="G30" s="30"/>
      <c r="H30" s="30"/>
      <c r="I30" s="30"/>
      <c r="J30" s="30"/>
      <c r="N30" s="54">
        <f>+N28-E25</f>
        <v>0</v>
      </c>
    </row>
    <row r="31" spans="2:20" ht="12.6" customHeight="1" thickTop="1" thickBot="1" x14ac:dyDescent="0.3">
      <c r="B31" s="3" t="s">
        <v>29</v>
      </c>
      <c r="C31" s="30">
        <v>50908</v>
      </c>
      <c r="D31" s="30"/>
      <c r="E31" s="30"/>
      <c r="F31" s="30"/>
      <c r="G31" s="30"/>
      <c r="H31" s="30"/>
      <c r="I31" s="30"/>
      <c r="J31" s="30"/>
      <c r="M31" s="11">
        <v>42795</v>
      </c>
      <c r="N31" s="12"/>
      <c r="O31" s="13" t="s">
        <v>49</v>
      </c>
      <c r="P31" s="13"/>
      <c r="Q31" s="13"/>
      <c r="R31" s="13" t="s">
        <v>50</v>
      </c>
      <c r="S31" s="13"/>
      <c r="T31" s="13"/>
    </row>
    <row r="32" spans="2:20" ht="12.6" customHeight="1" thickTop="1" thickBot="1" x14ac:dyDescent="0.3">
      <c r="B32" s="3" t="s">
        <v>30</v>
      </c>
      <c r="C32" s="30">
        <v>0</v>
      </c>
      <c r="D32" s="30"/>
      <c r="E32" s="30"/>
      <c r="F32" s="30"/>
      <c r="G32" s="30"/>
      <c r="H32" s="30"/>
      <c r="I32" s="30"/>
      <c r="J32" s="30"/>
      <c r="M32" s="14" t="s">
        <v>0</v>
      </c>
      <c r="N32" s="32" t="s">
        <v>56</v>
      </c>
      <c r="O32" s="16" t="s">
        <v>52</v>
      </c>
      <c r="P32" s="17" t="s">
        <v>53</v>
      </c>
      <c r="Q32" s="18" t="s">
        <v>54</v>
      </c>
      <c r="R32" s="16" t="s">
        <v>52</v>
      </c>
      <c r="S32" s="17" t="s">
        <v>53</v>
      </c>
      <c r="T32" s="18" t="s">
        <v>54</v>
      </c>
    </row>
    <row r="33" spans="2:20" ht="12.6" customHeight="1" thickTop="1" thickBot="1" x14ac:dyDescent="0.3">
      <c r="B33" s="5" t="s">
        <v>31</v>
      </c>
      <c r="C33" s="31">
        <f>SUM(C26:C32)</f>
        <v>198164</v>
      </c>
      <c r="D33" s="31">
        <f t="shared" ref="D33:J33" si="6">SUM(D26:D32)</f>
        <v>0</v>
      </c>
      <c r="E33" s="31">
        <f t="shared" si="6"/>
        <v>0</v>
      </c>
      <c r="F33" s="31">
        <f t="shared" si="6"/>
        <v>0</v>
      </c>
      <c r="G33" s="31">
        <f t="shared" si="6"/>
        <v>0</v>
      </c>
      <c r="H33" s="31">
        <f t="shared" si="6"/>
        <v>0</v>
      </c>
      <c r="I33" s="31">
        <f t="shared" si="6"/>
        <v>0</v>
      </c>
      <c r="J33" s="31">
        <f t="shared" si="6"/>
        <v>0</v>
      </c>
      <c r="L33" t="s">
        <v>15</v>
      </c>
      <c r="M33" s="19">
        <v>511</v>
      </c>
      <c r="N33" s="32">
        <f>+O33+P33+Q33+R33+S33+T33</f>
        <v>0</v>
      </c>
      <c r="O33" s="20"/>
      <c r="P33" s="21"/>
      <c r="Q33" s="22"/>
      <c r="R33" s="20"/>
      <c r="S33" s="21"/>
      <c r="T33" s="22"/>
    </row>
    <row r="34" spans="2:20" ht="12.6" customHeight="1" thickTop="1" thickBot="1" x14ac:dyDescent="0.3">
      <c r="B34" s="3" t="s">
        <v>32</v>
      </c>
      <c r="C34" s="30">
        <v>22369</v>
      </c>
      <c r="D34" s="30"/>
      <c r="E34" s="30"/>
      <c r="F34" s="30"/>
      <c r="G34" s="30"/>
      <c r="H34" s="30"/>
      <c r="I34" s="30"/>
      <c r="J34" s="30"/>
      <c r="L34" t="s">
        <v>71</v>
      </c>
      <c r="M34" s="19">
        <v>512</v>
      </c>
      <c r="N34" s="32">
        <f t="shared" ref="N34:N40" si="7">+O34+P34+Q34+R34+S34+T34</f>
        <v>0</v>
      </c>
      <c r="O34" s="23"/>
      <c r="P34" s="24"/>
      <c r="Q34" s="25"/>
      <c r="R34" s="23"/>
      <c r="S34" s="24"/>
      <c r="T34" s="25"/>
    </row>
    <row r="35" spans="2:20" ht="12.6" customHeight="1" thickTop="1" thickBot="1" x14ac:dyDescent="0.3">
      <c r="B35" s="3" t="s">
        <v>33</v>
      </c>
      <c r="C35" s="30">
        <v>18915</v>
      </c>
      <c r="D35" s="30"/>
      <c r="E35" s="30"/>
      <c r="F35" s="30"/>
      <c r="G35" s="30"/>
      <c r="H35" s="30"/>
      <c r="I35" s="30"/>
      <c r="J35" s="30"/>
      <c r="L35" t="s">
        <v>67</v>
      </c>
      <c r="M35" s="19">
        <v>513</v>
      </c>
      <c r="N35" s="32">
        <f t="shared" si="7"/>
        <v>0</v>
      </c>
      <c r="O35" s="23"/>
      <c r="P35" s="24"/>
      <c r="Q35" s="25"/>
      <c r="R35" s="23"/>
      <c r="S35" s="24"/>
      <c r="T35" s="25"/>
    </row>
    <row r="36" spans="2:20" ht="12.6" customHeight="1" thickTop="1" thickBot="1" x14ac:dyDescent="0.3">
      <c r="B36" s="3" t="s">
        <v>34</v>
      </c>
      <c r="C36" s="30">
        <v>28369</v>
      </c>
      <c r="D36" s="30"/>
      <c r="E36" s="30"/>
      <c r="F36" s="30"/>
      <c r="G36" s="30"/>
      <c r="H36" s="30"/>
      <c r="I36" s="30"/>
      <c r="J36" s="30"/>
      <c r="L36" t="s">
        <v>68</v>
      </c>
      <c r="M36" s="19">
        <v>514</v>
      </c>
      <c r="N36" s="32">
        <f t="shared" si="7"/>
        <v>0</v>
      </c>
      <c r="O36" s="23"/>
      <c r="P36" s="24"/>
      <c r="Q36" s="25"/>
      <c r="R36" s="23"/>
      <c r="S36" s="24"/>
      <c r="T36" s="25"/>
    </row>
    <row r="37" spans="2:20" ht="12.6" customHeight="1" thickTop="1" thickBot="1" x14ac:dyDescent="0.3">
      <c r="B37" s="3" t="s">
        <v>35</v>
      </c>
      <c r="C37" s="30">
        <v>26577</v>
      </c>
      <c r="D37" s="30"/>
      <c r="E37" s="30"/>
      <c r="F37" s="30"/>
      <c r="G37" s="30"/>
      <c r="H37" s="30"/>
      <c r="I37" s="30"/>
      <c r="J37" s="30"/>
      <c r="L37" t="s">
        <v>70</v>
      </c>
      <c r="M37" s="19">
        <v>515</v>
      </c>
      <c r="N37" s="32">
        <f t="shared" si="7"/>
        <v>0</v>
      </c>
      <c r="O37" s="23"/>
      <c r="P37" s="24"/>
      <c r="Q37" s="25"/>
      <c r="R37" s="23"/>
      <c r="S37" s="24"/>
      <c r="T37" s="25"/>
    </row>
    <row r="38" spans="2:20" ht="12.6" customHeight="1" thickTop="1" thickBot="1" x14ac:dyDescent="0.3">
      <c r="B38" s="3" t="s">
        <v>36</v>
      </c>
      <c r="C38" s="30">
        <v>34490</v>
      </c>
      <c r="D38" s="30"/>
      <c r="E38" s="30"/>
      <c r="F38" s="30"/>
      <c r="G38" s="30"/>
      <c r="H38" s="30"/>
      <c r="I38" s="30"/>
      <c r="J38" s="30"/>
      <c r="L38" t="s">
        <v>66</v>
      </c>
      <c r="M38" s="19">
        <v>516</v>
      </c>
      <c r="N38" s="32">
        <f t="shared" si="7"/>
        <v>0</v>
      </c>
      <c r="O38" s="23"/>
      <c r="P38" s="24"/>
      <c r="Q38" s="25"/>
      <c r="R38" s="23"/>
      <c r="S38" s="24"/>
      <c r="T38" s="25"/>
    </row>
    <row r="39" spans="2:20" ht="12.6" customHeight="1" thickTop="1" thickBot="1" x14ac:dyDescent="0.3">
      <c r="B39" s="3" t="s">
        <v>37</v>
      </c>
      <c r="C39" s="30">
        <v>15830</v>
      </c>
      <c r="D39" s="30"/>
      <c r="E39" s="30"/>
      <c r="F39" s="30"/>
      <c r="G39" s="30"/>
      <c r="H39" s="30"/>
      <c r="I39" s="30"/>
      <c r="J39" s="30"/>
      <c r="L39" t="s">
        <v>72</v>
      </c>
      <c r="M39" s="19">
        <v>517</v>
      </c>
      <c r="N39" s="32">
        <f t="shared" si="7"/>
        <v>0</v>
      </c>
      <c r="O39" s="23"/>
      <c r="P39" s="24"/>
      <c r="Q39" s="25"/>
      <c r="R39" s="23"/>
      <c r="S39" s="24"/>
      <c r="T39" s="25"/>
    </row>
    <row r="40" spans="2:20" ht="12.6" customHeight="1" thickTop="1" thickBot="1" x14ac:dyDescent="0.3">
      <c r="B40" s="3" t="s">
        <v>38</v>
      </c>
      <c r="C40" s="30">
        <v>31132</v>
      </c>
      <c r="D40" s="30"/>
      <c r="E40" s="30"/>
      <c r="F40" s="30"/>
      <c r="G40" s="30"/>
      <c r="H40" s="30"/>
      <c r="I40" s="30"/>
      <c r="J40" s="30"/>
      <c r="L40" t="s">
        <v>69</v>
      </c>
      <c r="M40" s="19">
        <v>518</v>
      </c>
      <c r="N40" s="33">
        <f t="shared" si="7"/>
        <v>0</v>
      </c>
      <c r="O40" s="23"/>
      <c r="P40" s="24"/>
      <c r="Q40" s="25"/>
      <c r="R40" s="23"/>
      <c r="S40" s="24"/>
      <c r="T40" s="25"/>
    </row>
    <row r="41" spans="2:20" ht="12.6" customHeight="1" thickTop="1" thickBot="1" x14ac:dyDescent="0.3">
      <c r="B41" s="3" t="s">
        <v>39</v>
      </c>
      <c r="C41" s="30">
        <v>34535</v>
      </c>
      <c r="D41" s="30"/>
      <c r="E41" s="30"/>
      <c r="F41" s="30"/>
      <c r="G41" s="30"/>
      <c r="H41" s="30"/>
      <c r="I41" s="30"/>
      <c r="J41" s="30"/>
      <c r="M41" s="26" t="s">
        <v>55</v>
      </c>
      <c r="N41" s="32">
        <f t="shared" ref="N41:T41" si="8">+SUM(N33:N40)</f>
        <v>0</v>
      </c>
      <c r="O41" s="27">
        <f t="shared" si="8"/>
        <v>0</v>
      </c>
      <c r="P41" s="28">
        <f t="shared" si="8"/>
        <v>0</v>
      </c>
      <c r="Q41" s="29">
        <f t="shared" si="8"/>
        <v>0</v>
      </c>
      <c r="R41" s="27">
        <f t="shared" si="8"/>
        <v>0</v>
      </c>
      <c r="S41" s="28">
        <f t="shared" si="8"/>
        <v>0</v>
      </c>
      <c r="T41" s="29">
        <f t="shared" si="8"/>
        <v>0</v>
      </c>
    </row>
    <row r="42" spans="2:20" ht="12.6" customHeight="1" thickBot="1" x14ac:dyDescent="0.3">
      <c r="B42" s="3" t="s">
        <v>40</v>
      </c>
      <c r="C42" s="30">
        <v>26039</v>
      </c>
      <c r="D42" s="30"/>
      <c r="E42" s="30"/>
      <c r="F42" s="30"/>
      <c r="G42" s="30"/>
      <c r="H42" s="30"/>
      <c r="I42" s="30"/>
      <c r="J42" s="30"/>
    </row>
    <row r="43" spans="2:20" ht="12.6" customHeight="1" thickBot="1" x14ac:dyDescent="0.3">
      <c r="B43" s="5" t="s">
        <v>41</v>
      </c>
      <c r="C43" s="31">
        <f>SUM(C34:C42)</f>
        <v>238256</v>
      </c>
      <c r="D43" s="31">
        <f t="shared" ref="D43:J43" si="9">SUM(D34:D42)</f>
        <v>0</v>
      </c>
      <c r="E43" s="31">
        <f t="shared" si="9"/>
        <v>0</v>
      </c>
      <c r="F43" s="31">
        <f t="shared" si="9"/>
        <v>0</v>
      </c>
      <c r="G43" s="31">
        <f t="shared" si="9"/>
        <v>0</v>
      </c>
      <c r="H43" s="31">
        <f t="shared" si="9"/>
        <v>0</v>
      </c>
      <c r="I43" s="31">
        <f t="shared" si="9"/>
        <v>0</v>
      </c>
      <c r="J43" s="31">
        <f t="shared" si="9"/>
        <v>0</v>
      </c>
      <c r="N43" s="54">
        <f>+N41-F25</f>
        <v>0</v>
      </c>
    </row>
    <row r="44" spans="2:20" ht="12.6" customHeight="1" thickTop="1" thickBot="1" x14ac:dyDescent="0.3">
      <c r="B44" s="5" t="s">
        <v>42</v>
      </c>
      <c r="C44" s="31">
        <f>+C43+C33+C25+C16</f>
        <v>861096</v>
      </c>
      <c r="D44" s="31">
        <f t="shared" ref="D44:J44" si="10">+D43+D33+D25+D16</f>
        <v>0</v>
      </c>
      <c r="E44" s="31">
        <f t="shared" si="10"/>
        <v>0</v>
      </c>
      <c r="F44" s="31">
        <f t="shared" si="10"/>
        <v>0</v>
      </c>
      <c r="G44" s="31">
        <f t="shared" si="10"/>
        <v>0</v>
      </c>
      <c r="H44" s="31">
        <f t="shared" si="10"/>
        <v>0</v>
      </c>
      <c r="I44" s="31">
        <f t="shared" si="10"/>
        <v>0</v>
      </c>
      <c r="J44" s="31">
        <f t="shared" si="10"/>
        <v>0</v>
      </c>
      <c r="M44" s="11">
        <v>42826</v>
      </c>
      <c r="N44" s="12"/>
      <c r="O44" s="13" t="s">
        <v>49</v>
      </c>
      <c r="P44" s="13"/>
      <c r="Q44" s="13"/>
      <c r="R44" s="13" t="s">
        <v>50</v>
      </c>
      <c r="S44" s="13"/>
      <c r="T44" s="13"/>
    </row>
    <row r="45" spans="2:20" ht="16.5" thickTop="1" thickBot="1" x14ac:dyDescent="0.3">
      <c r="M45" s="14" t="s">
        <v>0</v>
      </c>
      <c r="N45" s="32" t="s">
        <v>56</v>
      </c>
      <c r="O45" s="16" t="s">
        <v>52</v>
      </c>
      <c r="P45" s="17" t="s">
        <v>53</v>
      </c>
      <c r="Q45" s="18" t="s">
        <v>54</v>
      </c>
      <c r="R45" s="16" t="s">
        <v>52</v>
      </c>
      <c r="S45" s="17" t="s">
        <v>53</v>
      </c>
      <c r="T45" s="18" t="s">
        <v>54</v>
      </c>
    </row>
    <row r="46" spans="2:20" ht="16.5" thickTop="1" thickBot="1" x14ac:dyDescent="0.3">
      <c r="L46" t="s">
        <v>15</v>
      </c>
      <c r="M46" s="19">
        <v>511</v>
      </c>
      <c r="N46" s="32">
        <f>+O46+P46+Q46+R46+S46+T46</f>
        <v>0</v>
      </c>
      <c r="O46" s="20"/>
      <c r="P46" s="21"/>
      <c r="Q46" s="22"/>
      <c r="R46" s="20"/>
      <c r="S46" s="21"/>
      <c r="T46" s="22"/>
    </row>
    <row r="47" spans="2:20" ht="16.5" thickTop="1" thickBot="1" x14ac:dyDescent="0.3">
      <c r="L47" t="s">
        <v>71</v>
      </c>
      <c r="M47" s="19">
        <v>512</v>
      </c>
      <c r="N47" s="32">
        <f t="shared" ref="N47:N53" si="11">+O47+P47+Q47+R47+S47+T47</f>
        <v>0</v>
      </c>
      <c r="O47" s="23"/>
      <c r="P47" s="24"/>
      <c r="Q47" s="25"/>
      <c r="R47" s="23"/>
      <c r="S47" s="24"/>
      <c r="T47" s="25"/>
    </row>
    <row r="48" spans="2:20" ht="16.5" thickTop="1" thickBot="1" x14ac:dyDescent="0.3">
      <c r="L48" t="s">
        <v>67</v>
      </c>
      <c r="M48" s="19">
        <v>513</v>
      </c>
      <c r="N48" s="32">
        <f t="shared" si="11"/>
        <v>0</v>
      </c>
      <c r="O48" s="23"/>
      <c r="P48" s="24"/>
      <c r="Q48" s="25"/>
      <c r="R48" s="23"/>
      <c r="S48" s="24"/>
      <c r="T48" s="25"/>
    </row>
    <row r="49" spans="12:20" ht="16.5" thickTop="1" thickBot="1" x14ac:dyDescent="0.3">
      <c r="L49" t="s">
        <v>68</v>
      </c>
      <c r="M49" s="19">
        <v>514</v>
      </c>
      <c r="N49" s="32">
        <f t="shared" si="11"/>
        <v>0</v>
      </c>
      <c r="O49" s="23"/>
      <c r="P49" s="24"/>
      <c r="Q49" s="25"/>
      <c r="R49" s="23"/>
      <c r="S49" s="24"/>
      <c r="T49" s="25"/>
    </row>
    <row r="50" spans="12:20" ht="16.5" thickTop="1" thickBot="1" x14ac:dyDescent="0.3">
      <c r="L50" t="s">
        <v>70</v>
      </c>
      <c r="M50" s="19">
        <v>515</v>
      </c>
      <c r="N50" s="32">
        <f t="shared" si="11"/>
        <v>0</v>
      </c>
      <c r="O50" s="23"/>
      <c r="P50" s="24"/>
      <c r="Q50" s="25"/>
      <c r="R50" s="23"/>
      <c r="S50" s="24"/>
      <c r="T50" s="25"/>
    </row>
    <row r="51" spans="12:20" ht="16.5" thickTop="1" thickBot="1" x14ac:dyDescent="0.3">
      <c r="L51" t="s">
        <v>66</v>
      </c>
      <c r="M51" s="19">
        <v>516</v>
      </c>
      <c r="N51" s="32">
        <f t="shared" si="11"/>
        <v>0</v>
      </c>
      <c r="O51" s="23"/>
      <c r="P51" s="24"/>
      <c r="Q51" s="25"/>
      <c r="R51" s="23"/>
      <c r="S51" s="24"/>
      <c r="T51" s="25"/>
    </row>
    <row r="52" spans="12:20" ht="16.5" thickTop="1" thickBot="1" x14ac:dyDescent="0.3">
      <c r="L52" t="s">
        <v>72</v>
      </c>
      <c r="M52" s="19">
        <v>517</v>
      </c>
      <c r="N52" s="32">
        <f t="shared" si="11"/>
        <v>0</v>
      </c>
      <c r="O52" s="23"/>
      <c r="P52" s="24"/>
      <c r="Q52" s="25"/>
      <c r="R52" s="23"/>
      <c r="S52" s="24"/>
      <c r="T52" s="25"/>
    </row>
    <row r="53" spans="12:20" ht="16.5" thickTop="1" thickBot="1" x14ac:dyDescent="0.3">
      <c r="L53" t="s">
        <v>69</v>
      </c>
      <c r="M53" s="19">
        <v>518</v>
      </c>
      <c r="N53" s="33">
        <f t="shared" si="11"/>
        <v>0</v>
      </c>
      <c r="O53" s="23"/>
      <c r="P53" s="24"/>
      <c r="Q53" s="25"/>
      <c r="R53" s="23"/>
      <c r="S53" s="24"/>
      <c r="T53" s="25"/>
    </row>
    <row r="54" spans="12:20" ht="16.5" thickTop="1" thickBot="1" x14ac:dyDescent="0.3">
      <c r="M54" s="26" t="s">
        <v>55</v>
      </c>
      <c r="N54" s="32">
        <f t="shared" ref="N54:T54" si="12">+SUM(N46:N53)</f>
        <v>0</v>
      </c>
      <c r="O54" s="27">
        <f t="shared" si="12"/>
        <v>0</v>
      </c>
      <c r="P54" s="28">
        <f t="shared" si="12"/>
        <v>0</v>
      </c>
      <c r="Q54" s="29">
        <f t="shared" si="12"/>
        <v>0</v>
      </c>
      <c r="R54" s="27">
        <f t="shared" si="12"/>
        <v>0</v>
      </c>
      <c r="S54" s="28">
        <f t="shared" si="12"/>
        <v>0</v>
      </c>
      <c r="T54" s="29">
        <f t="shared" si="12"/>
        <v>0</v>
      </c>
    </row>
    <row r="55" spans="12:20" ht="15.75" thickTop="1" x14ac:dyDescent="0.25"/>
    <row r="56" spans="12:20" ht="15.75" thickBot="1" x14ac:dyDescent="0.3">
      <c r="N56" s="54">
        <f>+N54-G25</f>
        <v>0</v>
      </c>
    </row>
    <row r="57" spans="12:20" ht="16.5" thickTop="1" thickBot="1" x14ac:dyDescent="0.3">
      <c r="M57" s="11">
        <v>42856</v>
      </c>
      <c r="N57" s="12"/>
      <c r="O57" s="13" t="s">
        <v>49</v>
      </c>
      <c r="P57" s="13"/>
      <c r="Q57" s="13"/>
      <c r="R57" s="13" t="s">
        <v>50</v>
      </c>
      <c r="S57" s="13"/>
      <c r="T57" s="13"/>
    </row>
    <row r="58" spans="12:20" ht="16.5" thickTop="1" thickBot="1" x14ac:dyDescent="0.3">
      <c r="M58" s="14" t="s">
        <v>0</v>
      </c>
      <c r="N58" s="32" t="s">
        <v>56</v>
      </c>
      <c r="O58" s="16" t="s">
        <v>52</v>
      </c>
      <c r="P58" s="17" t="s">
        <v>53</v>
      </c>
      <c r="Q58" s="18" t="s">
        <v>54</v>
      </c>
      <c r="R58" s="16" t="s">
        <v>52</v>
      </c>
      <c r="S58" s="17" t="s">
        <v>53</v>
      </c>
      <c r="T58" s="18" t="s">
        <v>54</v>
      </c>
    </row>
    <row r="59" spans="12:20" ht="16.5" thickTop="1" thickBot="1" x14ac:dyDescent="0.3">
      <c r="M59" s="19">
        <v>511</v>
      </c>
      <c r="N59" s="32">
        <f>+O59+P59+Q59+R59+S59+T59</f>
        <v>0</v>
      </c>
      <c r="O59" s="20"/>
      <c r="P59" s="21"/>
      <c r="Q59" s="22"/>
      <c r="R59" s="20"/>
      <c r="S59" s="21"/>
      <c r="T59" s="22"/>
    </row>
    <row r="60" spans="12:20" ht="16.5" thickTop="1" thickBot="1" x14ac:dyDescent="0.3">
      <c r="M60" s="19">
        <v>512</v>
      </c>
      <c r="N60" s="32">
        <f t="shared" ref="N60:N66" si="13">+O60+P60+Q60+R60+S60+T60</f>
        <v>0</v>
      </c>
      <c r="O60" s="23"/>
      <c r="P60" s="24"/>
      <c r="Q60" s="25"/>
      <c r="R60" s="23"/>
      <c r="S60" s="24"/>
      <c r="T60" s="25"/>
    </row>
    <row r="61" spans="12:20" ht="16.5" thickTop="1" thickBot="1" x14ac:dyDescent="0.3">
      <c r="M61" s="19">
        <v>513</v>
      </c>
      <c r="N61" s="32">
        <f t="shared" si="13"/>
        <v>0</v>
      </c>
      <c r="O61" s="23"/>
      <c r="P61" s="24"/>
      <c r="Q61" s="25"/>
      <c r="R61" s="23"/>
      <c r="S61" s="24"/>
      <c r="T61" s="25"/>
    </row>
    <row r="62" spans="12:20" ht="16.5" thickTop="1" thickBot="1" x14ac:dyDescent="0.3">
      <c r="M62" s="19">
        <v>514</v>
      </c>
      <c r="N62" s="32">
        <f t="shared" si="13"/>
        <v>0</v>
      </c>
      <c r="O62" s="23"/>
      <c r="P62" s="24"/>
      <c r="Q62" s="25"/>
      <c r="R62" s="23"/>
      <c r="S62" s="24"/>
      <c r="T62" s="25"/>
    </row>
    <row r="63" spans="12:20" ht="16.5" thickTop="1" thickBot="1" x14ac:dyDescent="0.3">
      <c r="M63" s="19">
        <v>515</v>
      </c>
      <c r="N63" s="32">
        <f t="shared" si="13"/>
        <v>0</v>
      </c>
      <c r="O63" s="23"/>
      <c r="P63" s="24"/>
      <c r="Q63" s="25"/>
      <c r="R63" s="23"/>
      <c r="S63" s="24"/>
      <c r="T63" s="25"/>
    </row>
    <row r="64" spans="12:20" ht="16.5" thickTop="1" thickBot="1" x14ac:dyDescent="0.3">
      <c r="M64" s="19">
        <v>516</v>
      </c>
      <c r="N64" s="32">
        <f t="shared" si="13"/>
        <v>0</v>
      </c>
      <c r="O64" s="23"/>
      <c r="P64" s="24"/>
      <c r="Q64" s="25"/>
      <c r="R64" s="23"/>
      <c r="S64" s="24"/>
      <c r="T64" s="25"/>
    </row>
    <row r="65" spans="13:20" ht="16.5" thickTop="1" thickBot="1" x14ac:dyDescent="0.3">
      <c r="M65" s="19">
        <v>517</v>
      </c>
      <c r="N65" s="32">
        <f t="shared" si="13"/>
        <v>0</v>
      </c>
      <c r="O65" s="23"/>
      <c r="P65" s="24"/>
      <c r="Q65" s="25"/>
      <c r="R65" s="23"/>
      <c r="S65" s="24"/>
      <c r="T65" s="25"/>
    </row>
    <row r="66" spans="13:20" ht="16.5" thickTop="1" thickBot="1" x14ac:dyDescent="0.3">
      <c r="M66" s="19">
        <v>518</v>
      </c>
      <c r="N66" s="33">
        <f t="shared" si="13"/>
        <v>0</v>
      </c>
      <c r="O66" s="23"/>
      <c r="P66" s="24"/>
      <c r="Q66" s="25"/>
      <c r="R66" s="23"/>
      <c r="S66" s="24"/>
      <c r="T66" s="25"/>
    </row>
    <row r="67" spans="13:20" ht="16.5" thickTop="1" thickBot="1" x14ac:dyDescent="0.3">
      <c r="M67" s="26" t="s">
        <v>55</v>
      </c>
      <c r="N67" s="32">
        <f t="shared" ref="N67:T67" si="14">+SUM(N59:N66)</f>
        <v>0</v>
      </c>
      <c r="O67" s="27">
        <f t="shared" si="14"/>
        <v>0</v>
      </c>
      <c r="P67" s="28">
        <f t="shared" si="14"/>
        <v>0</v>
      </c>
      <c r="Q67" s="29">
        <f t="shared" si="14"/>
        <v>0</v>
      </c>
      <c r="R67" s="27">
        <f t="shared" si="14"/>
        <v>0</v>
      </c>
      <c r="S67" s="28">
        <f t="shared" si="14"/>
        <v>0</v>
      </c>
      <c r="T67" s="29">
        <f t="shared" si="14"/>
        <v>0</v>
      </c>
    </row>
    <row r="68" spans="13:20" ht="15.75" thickTop="1" x14ac:dyDescent="0.25">
      <c r="N68" s="54">
        <f>+N67-H25</f>
        <v>0</v>
      </c>
    </row>
    <row r="70" spans="13:20" ht="15.75" thickBot="1" x14ac:dyDescent="0.3"/>
    <row r="71" spans="13:20" ht="16.5" thickTop="1" thickBot="1" x14ac:dyDescent="0.3">
      <c r="M71" s="11">
        <v>42887</v>
      </c>
      <c r="N71" s="12"/>
      <c r="O71" s="13" t="s">
        <v>49</v>
      </c>
      <c r="P71" s="13"/>
      <c r="Q71" s="13"/>
      <c r="R71" s="13" t="s">
        <v>50</v>
      </c>
      <c r="S71" s="13"/>
      <c r="T71" s="13"/>
    </row>
    <row r="72" spans="13:20" ht="16.5" thickTop="1" thickBot="1" x14ac:dyDescent="0.3">
      <c r="M72" s="14" t="s">
        <v>0</v>
      </c>
      <c r="N72" s="32" t="s">
        <v>56</v>
      </c>
      <c r="O72" s="16" t="s">
        <v>52</v>
      </c>
      <c r="P72" s="17" t="s">
        <v>53</v>
      </c>
      <c r="Q72" s="18" t="s">
        <v>54</v>
      </c>
      <c r="R72" s="16" t="s">
        <v>52</v>
      </c>
      <c r="S72" s="17" t="s">
        <v>53</v>
      </c>
      <c r="T72" s="18" t="s">
        <v>54</v>
      </c>
    </row>
    <row r="73" spans="13:20" ht="16.5" thickTop="1" thickBot="1" x14ac:dyDescent="0.3">
      <c r="M73" s="19">
        <v>511</v>
      </c>
      <c r="N73" s="32">
        <f>+O73+P73+Q73+R73+S73+T73</f>
        <v>0</v>
      </c>
      <c r="O73" s="20"/>
      <c r="P73" s="21"/>
      <c r="Q73" s="22"/>
      <c r="R73" s="20"/>
      <c r="S73" s="21"/>
      <c r="T73" s="22"/>
    </row>
    <row r="74" spans="13:20" ht="16.5" thickTop="1" thickBot="1" x14ac:dyDescent="0.3">
      <c r="M74" s="19">
        <v>512</v>
      </c>
      <c r="N74" s="32">
        <f t="shared" ref="N74:N80" si="15">+O74+P74+Q74+R74+S74+T74</f>
        <v>0</v>
      </c>
      <c r="O74" s="23"/>
      <c r="P74" s="24"/>
      <c r="Q74" s="25"/>
      <c r="R74" s="23"/>
      <c r="S74" s="24"/>
      <c r="T74" s="25"/>
    </row>
    <row r="75" spans="13:20" ht="16.5" thickTop="1" thickBot="1" x14ac:dyDescent="0.3">
      <c r="M75" s="19">
        <v>513</v>
      </c>
      <c r="N75" s="32">
        <f t="shared" si="15"/>
        <v>0</v>
      </c>
      <c r="O75" s="23"/>
      <c r="P75" s="24"/>
      <c r="Q75" s="25"/>
      <c r="R75" s="23"/>
      <c r="S75" s="24"/>
      <c r="T75" s="25"/>
    </row>
    <row r="76" spans="13:20" ht="16.5" thickTop="1" thickBot="1" x14ac:dyDescent="0.3">
      <c r="M76" s="19">
        <v>514</v>
      </c>
      <c r="N76" s="32">
        <f t="shared" si="15"/>
        <v>0</v>
      </c>
      <c r="O76" s="23"/>
      <c r="P76" s="24"/>
      <c r="Q76" s="25"/>
      <c r="R76" s="23"/>
      <c r="S76" s="24"/>
      <c r="T76" s="25"/>
    </row>
    <row r="77" spans="13:20" ht="16.5" thickTop="1" thickBot="1" x14ac:dyDescent="0.3">
      <c r="M77" s="19">
        <v>515</v>
      </c>
      <c r="N77" s="32">
        <f t="shared" si="15"/>
        <v>0</v>
      </c>
      <c r="O77" s="23"/>
      <c r="P77" s="24"/>
      <c r="Q77" s="25"/>
      <c r="R77" s="23"/>
      <c r="S77" s="24"/>
      <c r="T77" s="25"/>
    </row>
    <row r="78" spans="13:20" ht="16.5" thickTop="1" thickBot="1" x14ac:dyDescent="0.3">
      <c r="M78" s="19">
        <v>516</v>
      </c>
      <c r="N78" s="32">
        <f t="shared" si="15"/>
        <v>0</v>
      </c>
      <c r="O78" s="23"/>
      <c r="P78" s="24"/>
      <c r="Q78" s="25"/>
      <c r="R78" s="23"/>
      <c r="S78" s="24"/>
      <c r="T78" s="25"/>
    </row>
    <row r="79" spans="13:20" ht="16.5" thickTop="1" thickBot="1" x14ac:dyDescent="0.3">
      <c r="M79" s="19">
        <v>517</v>
      </c>
      <c r="N79" s="32">
        <f t="shared" si="15"/>
        <v>0</v>
      </c>
      <c r="O79" s="23"/>
      <c r="P79" s="24"/>
      <c r="Q79" s="25"/>
      <c r="R79" s="23"/>
      <c r="S79" s="24"/>
      <c r="T79" s="25"/>
    </row>
    <row r="80" spans="13:20" ht="16.5" thickTop="1" thickBot="1" x14ac:dyDescent="0.3">
      <c r="M80" s="19">
        <v>518</v>
      </c>
      <c r="N80" s="33">
        <f t="shared" si="15"/>
        <v>0</v>
      </c>
      <c r="O80" s="23"/>
      <c r="P80" s="24"/>
      <c r="Q80" s="25"/>
      <c r="R80" s="23"/>
      <c r="S80" s="24"/>
      <c r="T80" s="25"/>
    </row>
    <row r="81" spans="13:20" ht="16.5" thickTop="1" thickBot="1" x14ac:dyDescent="0.3">
      <c r="M81" s="26" t="s">
        <v>55</v>
      </c>
      <c r="N81" s="32">
        <f t="shared" ref="N81:T81" si="16">+SUM(N73:N80)</f>
        <v>0</v>
      </c>
      <c r="O81" s="27">
        <f t="shared" si="16"/>
        <v>0</v>
      </c>
      <c r="P81" s="28">
        <f t="shared" si="16"/>
        <v>0</v>
      </c>
      <c r="Q81" s="29">
        <f t="shared" si="16"/>
        <v>0</v>
      </c>
      <c r="R81" s="27">
        <f t="shared" si="16"/>
        <v>0</v>
      </c>
      <c r="S81" s="28">
        <f t="shared" si="16"/>
        <v>0</v>
      </c>
      <c r="T81" s="29">
        <f t="shared" si="16"/>
        <v>0</v>
      </c>
    </row>
    <row r="82" spans="13:20" ht="15.75" thickTop="1" x14ac:dyDescent="0.25"/>
    <row r="83" spans="13:20" ht="15.75" thickBot="1" x14ac:dyDescent="0.3">
      <c r="N83" s="54">
        <f>+N81-I25</f>
        <v>0</v>
      </c>
    </row>
    <row r="84" spans="13:20" ht="16.5" thickTop="1" thickBot="1" x14ac:dyDescent="0.3">
      <c r="M84" s="11">
        <v>42917</v>
      </c>
      <c r="N84" s="12"/>
      <c r="O84" s="13" t="s">
        <v>49</v>
      </c>
      <c r="P84" s="13"/>
      <c r="Q84" s="13"/>
      <c r="R84" s="13" t="s">
        <v>50</v>
      </c>
      <c r="S84" s="13"/>
      <c r="T84" s="13"/>
    </row>
    <row r="85" spans="13:20" ht="16.5" thickTop="1" thickBot="1" x14ac:dyDescent="0.3">
      <c r="M85" s="14" t="s">
        <v>0</v>
      </c>
      <c r="N85" s="32" t="s">
        <v>56</v>
      </c>
      <c r="O85" s="16" t="s">
        <v>52</v>
      </c>
      <c r="P85" s="17" t="s">
        <v>53</v>
      </c>
      <c r="Q85" s="18" t="s">
        <v>54</v>
      </c>
      <c r="R85" s="16" t="s">
        <v>52</v>
      </c>
      <c r="S85" s="17" t="s">
        <v>53</v>
      </c>
      <c r="T85" s="18" t="s">
        <v>54</v>
      </c>
    </row>
    <row r="86" spans="13:20" ht="16.5" thickTop="1" thickBot="1" x14ac:dyDescent="0.3">
      <c r="M86" s="19">
        <v>511</v>
      </c>
      <c r="N86" s="32">
        <f>+O86+P86+Q86+R86+S86+T86</f>
        <v>0</v>
      </c>
      <c r="O86" s="20"/>
      <c r="P86" s="21"/>
      <c r="Q86" s="22"/>
      <c r="R86" s="20"/>
      <c r="S86" s="21"/>
      <c r="T86" s="22"/>
    </row>
    <row r="87" spans="13:20" ht="16.5" thickTop="1" thickBot="1" x14ac:dyDescent="0.3">
      <c r="M87" s="19">
        <v>512</v>
      </c>
      <c r="N87" s="32">
        <f t="shared" ref="N87:N93" si="17">+O87+P87+Q87+R87+S87+T87</f>
        <v>0</v>
      </c>
      <c r="O87" s="23"/>
      <c r="P87" s="24"/>
      <c r="Q87" s="25"/>
      <c r="R87" s="23"/>
      <c r="S87" s="24"/>
      <c r="T87" s="25"/>
    </row>
    <row r="88" spans="13:20" ht="16.5" thickTop="1" thickBot="1" x14ac:dyDescent="0.3">
      <c r="M88" s="19">
        <v>513</v>
      </c>
      <c r="N88" s="32">
        <f t="shared" si="17"/>
        <v>0</v>
      </c>
      <c r="O88" s="23"/>
      <c r="P88" s="24"/>
      <c r="Q88" s="25"/>
      <c r="R88" s="23"/>
      <c r="S88" s="24"/>
      <c r="T88" s="25"/>
    </row>
    <row r="89" spans="13:20" ht="16.5" thickTop="1" thickBot="1" x14ac:dyDescent="0.3">
      <c r="M89" s="19">
        <v>514</v>
      </c>
      <c r="N89" s="32">
        <f t="shared" si="17"/>
        <v>0</v>
      </c>
      <c r="O89" s="23"/>
      <c r="P89" s="24"/>
      <c r="Q89" s="25"/>
      <c r="R89" s="23"/>
      <c r="S89" s="24"/>
      <c r="T89" s="25"/>
    </row>
    <row r="90" spans="13:20" ht="16.5" thickTop="1" thickBot="1" x14ac:dyDescent="0.3">
      <c r="M90" s="19">
        <v>515</v>
      </c>
      <c r="N90" s="32">
        <f t="shared" si="17"/>
        <v>0</v>
      </c>
      <c r="O90" s="23"/>
      <c r="P90" s="24"/>
      <c r="Q90" s="25"/>
      <c r="R90" s="23"/>
      <c r="S90" s="24"/>
      <c r="T90" s="25"/>
    </row>
    <row r="91" spans="13:20" ht="16.5" thickTop="1" thickBot="1" x14ac:dyDescent="0.3">
      <c r="M91" s="19">
        <v>516</v>
      </c>
      <c r="N91" s="32">
        <f t="shared" si="17"/>
        <v>0</v>
      </c>
      <c r="O91" s="23"/>
      <c r="P91" s="24"/>
      <c r="Q91" s="25"/>
      <c r="R91" s="23"/>
      <c r="S91" s="24"/>
      <c r="T91" s="25"/>
    </row>
    <row r="92" spans="13:20" ht="16.5" thickTop="1" thickBot="1" x14ac:dyDescent="0.3">
      <c r="M92" s="19">
        <v>517</v>
      </c>
      <c r="N92" s="32">
        <f t="shared" si="17"/>
        <v>0</v>
      </c>
      <c r="O92" s="23"/>
      <c r="P92" s="24"/>
      <c r="Q92" s="25"/>
      <c r="R92" s="23"/>
      <c r="S92" s="24"/>
      <c r="T92" s="25"/>
    </row>
    <row r="93" spans="13:20" ht="16.5" thickTop="1" thickBot="1" x14ac:dyDescent="0.3">
      <c r="M93" s="19">
        <v>518</v>
      </c>
      <c r="N93" s="33">
        <f t="shared" si="17"/>
        <v>0</v>
      </c>
      <c r="O93" s="23"/>
      <c r="P93" s="24"/>
      <c r="Q93" s="25"/>
      <c r="R93" s="23"/>
      <c r="S93" s="24"/>
      <c r="T93" s="25"/>
    </row>
    <row r="94" spans="13:20" ht="16.5" thickTop="1" thickBot="1" x14ac:dyDescent="0.3">
      <c r="M94" s="26" t="s">
        <v>55</v>
      </c>
      <c r="N94" s="32">
        <f t="shared" ref="N94:T94" si="18">+SUM(N86:N93)</f>
        <v>0</v>
      </c>
      <c r="O94" s="27">
        <f t="shared" si="18"/>
        <v>0</v>
      </c>
      <c r="P94" s="28">
        <f t="shared" si="18"/>
        <v>0</v>
      </c>
      <c r="Q94" s="29">
        <f t="shared" si="18"/>
        <v>0</v>
      </c>
      <c r="R94" s="27">
        <f t="shared" si="18"/>
        <v>0</v>
      </c>
      <c r="S94" s="28">
        <f t="shared" si="18"/>
        <v>0</v>
      </c>
      <c r="T94" s="29">
        <f t="shared" si="18"/>
        <v>0</v>
      </c>
    </row>
    <row r="95" spans="13:20" ht="15.75" thickTop="1" x14ac:dyDescent="0.25"/>
    <row r="96" spans="13:20" x14ac:dyDescent="0.25">
      <c r="N96" s="54">
        <f>+N94-J25</f>
        <v>0</v>
      </c>
    </row>
  </sheetData>
  <mergeCells count="2">
    <mergeCell ref="B4:B5"/>
    <mergeCell ref="C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topLeftCell="B1" zoomScale="110" zoomScaleNormal="110" workbookViewId="0">
      <selection activeCell="F17" sqref="F17"/>
    </sheetView>
  </sheetViews>
  <sheetFormatPr baseColWidth="10" defaultRowHeight="15" x14ac:dyDescent="0.25"/>
  <cols>
    <col min="2" max="2" width="4.42578125" customWidth="1"/>
    <col min="4" max="4" width="15.5703125" customWidth="1"/>
    <col min="5" max="5" width="3.7109375" customWidth="1"/>
    <col min="6" max="6" width="15" customWidth="1"/>
    <col min="7" max="7" width="18.28515625" customWidth="1"/>
    <col min="8" max="8" width="3.85546875" customWidth="1"/>
    <col min="9" max="10" width="20.28515625" style="9" customWidth="1"/>
    <col min="11" max="11" width="3" customWidth="1"/>
    <col min="12" max="12" width="15.42578125" style="34" customWidth="1"/>
    <col min="13" max="13" width="16.5703125" style="34" customWidth="1"/>
    <col min="16" max="16" width="15.28515625" customWidth="1"/>
    <col min="17" max="17" width="17.7109375" customWidth="1"/>
  </cols>
  <sheetData>
    <row r="2" spans="3:13" ht="28.9" x14ac:dyDescent="0.55000000000000004">
      <c r="G2" s="53" t="s">
        <v>96</v>
      </c>
    </row>
    <row r="4" spans="3:13" thickBot="1" x14ac:dyDescent="0.35"/>
    <row r="5" spans="3:13" ht="14.45" x14ac:dyDescent="0.3">
      <c r="C5" s="35" t="s">
        <v>91</v>
      </c>
      <c r="D5" s="36" t="s">
        <v>92</v>
      </c>
      <c r="F5" s="35" t="s">
        <v>91</v>
      </c>
      <c r="G5" s="36" t="s">
        <v>93</v>
      </c>
      <c r="I5" s="45" t="s">
        <v>91</v>
      </c>
      <c r="J5" s="46" t="s">
        <v>94</v>
      </c>
      <c r="L5" s="47" t="s">
        <v>91</v>
      </c>
      <c r="M5" s="48" t="s">
        <v>95</v>
      </c>
    </row>
    <row r="6" spans="3:13" ht="14.45" x14ac:dyDescent="0.3">
      <c r="C6" s="37">
        <v>551</v>
      </c>
      <c r="D6" s="38" t="s">
        <v>73</v>
      </c>
      <c r="F6" s="41">
        <v>511</v>
      </c>
      <c r="G6" s="42" t="s">
        <v>15</v>
      </c>
      <c r="I6" s="37">
        <v>541</v>
      </c>
      <c r="J6" s="38" t="s">
        <v>85</v>
      </c>
      <c r="L6" s="49">
        <v>521</v>
      </c>
      <c r="M6" s="50" t="s">
        <v>61</v>
      </c>
    </row>
    <row r="7" spans="3:13" ht="14.45" x14ac:dyDescent="0.3">
      <c r="C7" s="37">
        <v>552</v>
      </c>
      <c r="D7" s="38" t="s">
        <v>74</v>
      </c>
      <c r="F7" s="41">
        <v>512</v>
      </c>
      <c r="G7" s="42" t="s">
        <v>71</v>
      </c>
      <c r="I7" s="37">
        <v>542</v>
      </c>
      <c r="J7" s="38" t="s">
        <v>88</v>
      </c>
      <c r="L7" s="49">
        <v>522</v>
      </c>
      <c r="M7" s="50" t="s">
        <v>65</v>
      </c>
    </row>
    <row r="8" spans="3:13" ht="14.45" x14ac:dyDescent="0.3">
      <c r="C8" s="37">
        <v>553</v>
      </c>
      <c r="D8" s="38" t="s">
        <v>75</v>
      </c>
      <c r="F8" s="41">
        <v>513</v>
      </c>
      <c r="G8" s="42" t="s">
        <v>67</v>
      </c>
      <c r="I8" s="37">
        <v>543</v>
      </c>
      <c r="J8" s="38" t="s">
        <v>90</v>
      </c>
      <c r="L8" s="49">
        <v>523</v>
      </c>
      <c r="M8" s="50" t="s">
        <v>34</v>
      </c>
    </row>
    <row r="9" spans="3:13" ht="14.45" x14ac:dyDescent="0.3">
      <c r="C9" s="37">
        <v>554</v>
      </c>
      <c r="D9" s="38" t="s">
        <v>76</v>
      </c>
      <c r="F9" s="41">
        <v>514</v>
      </c>
      <c r="G9" s="42" t="s">
        <v>68</v>
      </c>
      <c r="I9" s="37">
        <v>544</v>
      </c>
      <c r="J9" s="38" t="s">
        <v>84</v>
      </c>
      <c r="L9" s="49">
        <v>524</v>
      </c>
      <c r="M9" s="50" t="s">
        <v>64</v>
      </c>
    </row>
    <row r="10" spans="3:13" ht="14.45" x14ac:dyDescent="0.3">
      <c r="C10" s="37">
        <v>555</v>
      </c>
      <c r="D10" s="38" t="s">
        <v>77</v>
      </c>
      <c r="F10" s="41">
        <v>515</v>
      </c>
      <c r="G10" s="42" t="s">
        <v>70</v>
      </c>
      <c r="I10" s="37">
        <v>545</v>
      </c>
      <c r="J10" s="38" t="s">
        <v>89</v>
      </c>
      <c r="L10" s="49">
        <v>525</v>
      </c>
      <c r="M10" s="50" t="s">
        <v>63</v>
      </c>
    </row>
    <row r="11" spans="3:13" ht="14.45" x14ac:dyDescent="0.3">
      <c r="C11" s="37">
        <v>556</v>
      </c>
      <c r="D11" s="38" t="s">
        <v>78</v>
      </c>
      <c r="F11" s="41">
        <v>516</v>
      </c>
      <c r="G11" s="42" t="s">
        <v>66</v>
      </c>
      <c r="I11" s="37">
        <v>546</v>
      </c>
      <c r="J11" s="38" t="s">
        <v>87</v>
      </c>
      <c r="L11" s="49">
        <v>526</v>
      </c>
      <c r="M11" s="50" t="s">
        <v>59</v>
      </c>
    </row>
    <row r="12" spans="3:13" thickBot="1" x14ac:dyDescent="0.35">
      <c r="C12" s="37">
        <v>557</v>
      </c>
      <c r="D12" s="38" t="s">
        <v>79</v>
      </c>
      <c r="F12" s="41">
        <v>517</v>
      </c>
      <c r="G12" s="42" t="s">
        <v>72</v>
      </c>
      <c r="I12" s="39">
        <v>547</v>
      </c>
      <c r="J12" s="40" t="s">
        <v>86</v>
      </c>
      <c r="L12" s="49">
        <v>527</v>
      </c>
      <c r="M12" s="50" t="s">
        <v>60</v>
      </c>
    </row>
    <row r="13" spans="3:13" thickBot="1" x14ac:dyDescent="0.35">
      <c r="C13" s="37">
        <v>558</v>
      </c>
      <c r="D13" s="38" t="s">
        <v>80</v>
      </c>
      <c r="F13" s="43">
        <v>518</v>
      </c>
      <c r="G13" s="44" t="s">
        <v>69</v>
      </c>
      <c r="L13" s="49">
        <v>528</v>
      </c>
      <c r="M13" s="50" t="s">
        <v>58</v>
      </c>
    </row>
    <row r="14" spans="3:13" thickBot="1" x14ac:dyDescent="0.35">
      <c r="C14" s="37">
        <v>559</v>
      </c>
      <c r="D14" s="38" t="s">
        <v>81</v>
      </c>
      <c r="L14" s="51">
        <v>529</v>
      </c>
      <c r="M14" s="52" t="s">
        <v>62</v>
      </c>
    </row>
    <row r="15" spans="3:13" thickBot="1" x14ac:dyDescent="0.35">
      <c r="C15" s="39" t="s">
        <v>82</v>
      </c>
      <c r="D15" s="4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Traitement Signalés 2016</vt:lpstr>
      <vt:lpstr>Traitement Signalés 2017</vt:lpstr>
      <vt:lpstr>Traitement Signalés pertes 2016</vt:lpstr>
      <vt:lpstr>Traitement Signalés pertes 2017</vt:lpstr>
      <vt:lpstr>Nombre de clients Agenc 2016</vt:lpstr>
      <vt:lpstr>Nombre de clients Agenc 2017</vt:lpstr>
      <vt:lpstr>Codes Agences par 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2017-09-05T11:54:20Z</dcterms:modified>
</cp:coreProperties>
</file>