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LEC" sheetId="1" r:id="rId1"/>
    <sheet name="GAZ" sheetId="2" r:id="rId2"/>
  </sheets>
  <calcPr calcId="145621"/>
</workbook>
</file>

<file path=xl/calcChain.xml><?xml version="1.0" encoding="utf-8"?>
<calcChain xmlns="http://schemas.openxmlformats.org/spreadsheetml/2006/main">
  <c r="W41" i="1" l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41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T4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41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41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M41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41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I41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41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4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1"/>
  <c r="F4" i="2"/>
  <c r="V41" i="2"/>
  <c r="U41" i="2"/>
  <c r="S41" i="2"/>
  <c r="R41" i="2"/>
  <c r="O41" i="2"/>
  <c r="N41" i="2"/>
  <c r="L41" i="2"/>
  <c r="K41" i="2"/>
  <c r="H41" i="2"/>
  <c r="G41" i="2"/>
  <c r="E41" i="2"/>
  <c r="V41" i="1"/>
  <c r="U41" i="1"/>
  <c r="S41" i="1"/>
  <c r="R41" i="1"/>
  <c r="O41" i="1"/>
  <c r="N41" i="1"/>
  <c r="L41" i="1"/>
  <c r="K41" i="1"/>
  <c r="H41" i="1"/>
  <c r="G41" i="1"/>
  <c r="E41" i="1"/>
  <c r="D41" i="2"/>
  <c r="D41" i="1"/>
  <c r="V39" i="2"/>
  <c r="U39" i="2"/>
  <c r="S39" i="2"/>
  <c r="R39" i="2"/>
  <c r="O39" i="2"/>
  <c r="N39" i="2"/>
  <c r="L39" i="2"/>
  <c r="K39" i="2"/>
  <c r="H39" i="2"/>
  <c r="G39" i="2"/>
  <c r="E39" i="2"/>
  <c r="V39" i="1"/>
  <c r="U39" i="1"/>
  <c r="S39" i="1"/>
  <c r="R39" i="1"/>
  <c r="O39" i="1"/>
  <c r="N39" i="1"/>
  <c r="L39" i="1"/>
  <c r="K39" i="1"/>
  <c r="H39" i="1"/>
  <c r="G39" i="1"/>
  <c r="E39" i="1"/>
  <c r="D39" i="2"/>
  <c r="D39" i="1"/>
  <c r="V32" i="2"/>
  <c r="U32" i="2"/>
  <c r="S32" i="2"/>
  <c r="R32" i="2"/>
  <c r="O32" i="2"/>
  <c r="N32" i="2"/>
  <c r="L32" i="2"/>
  <c r="K32" i="2"/>
  <c r="H32" i="2"/>
  <c r="G32" i="2"/>
  <c r="E32" i="2"/>
  <c r="V32" i="1"/>
  <c r="U32" i="1"/>
  <c r="S32" i="1"/>
  <c r="R32" i="1"/>
  <c r="O32" i="1"/>
  <c r="N32" i="1"/>
  <c r="L32" i="1"/>
  <c r="K32" i="1"/>
  <c r="H32" i="1"/>
  <c r="G32" i="1"/>
  <c r="E32" i="1"/>
  <c r="D32" i="2"/>
  <c r="D32" i="1"/>
  <c r="V22" i="2"/>
  <c r="U22" i="2"/>
  <c r="S22" i="2"/>
  <c r="R22" i="2"/>
  <c r="O22" i="2"/>
  <c r="N22" i="2"/>
  <c r="L22" i="2"/>
  <c r="K22" i="2"/>
  <c r="H22" i="2"/>
  <c r="G22" i="2"/>
  <c r="E22" i="2"/>
  <c r="V22" i="1"/>
  <c r="U22" i="1"/>
  <c r="S22" i="1"/>
  <c r="R22" i="1"/>
  <c r="O22" i="1"/>
  <c r="N22" i="1"/>
  <c r="L22" i="1"/>
  <c r="K22" i="1"/>
  <c r="H22" i="1"/>
  <c r="G22" i="1"/>
  <c r="E22" i="1"/>
  <c r="D22" i="2"/>
  <c r="D22" i="1"/>
  <c r="V12" i="2"/>
  <c r="U12" i="2"/>
  <c r="S12" i="2"/>
  <c r="R12" i="2"/>
  <c r="O12" i="2"/>
  <c r="N12" i="2"/>
  <c r="L12" i="2"/>
  <c r="K12" i="2"/>
  <c r="H12" i="2"/>
  <c r="G12" i="2"/>
  <c r="E12" i="2"/>
  <c r="V12" i="1"/>
  <c r="U12" i="1"/>
  <c r="S12" i="1"/>
  <c r="R12" i="1"/>
  <c r="O12" i="1"/>
  <c r="N12" i="1"/>
  <c r="L12" i="1"/>
  <c r="K12" i="1"/>
  <c r="H12" i="1"/>
  <c r="G12" i="1"/>
  <c r="E12" i="1"/>
  <c r="D12" i="2"/>
  <c r="D12" i="1"/>
</calcChain>
</file>

<file path=xl/sharedStrings.xml><?xml version="1.0" encoding="utf-8"?>
<sst xmlns="http://schemas.openxmlformats.org/spreadsheetml/2006/main" count="102" uniqueCount="47">
  <si>
    <t>NBE SIGNALES</t>
  </si>
  <si>
    <t>NRB TRAITES</t>
  </si>
  <si>
    <t>NBR DE FRAUDE</t>
  </si>
  <si>
    <t>NBR DE FRAUDE TRAITES</t>
  </si>
  <si>
    <t>NBR DE SIGNALES PAR ATTEINTS TRAITES</t>
  </si>
  <si>
    <t>NBR DE SIGNALES PAS ATEINTS</t>
  </si>
  <si>
    <t>Belouizded</t>
  </si>
  <si>
    <t>Kouba</t>
  </si>
  <si>
    <t>Bachdjarah</t>
  </si>
  <si>
    <t>Khelifa Boukhalfa</t>
  </si>
  <si>
    <t>Asslah Hocine</t>
  </si>
  <si>
    <t>El Biar</t>
  </si>
  <si>
    <t>Hussein Dey</t>
  </si>
  <si>
    <t>Said Hamdine</t>
  </si>
  <si>
    <t>Bologhine</t>
  </si>
  <si>
    <t>Casbah</t>
  </si>
  <si>
    <t>Cheraga</t>
  </si>
  <si>
    <t>Ain benian</t>
  </si>
  <si>
    <t>Bouzareah</t>
  </si>
  <si>
    <t>Bab el oued</t>
  </si>
  <si>
    <t>Zeralda</t>
  </si>
  <si>
    <t>Douera</t>
  </si>
  <si>
    <t>Ouled fayet</t>
  </si>
  <si>
    <t>El Harrach</t>
  </si>
  <si>
    <t>Rouiba</t>
  </si>
  <si>
    <t>Ain Taya</t>
  </si>
  <si>
    <t>Bab Ezzouar</t>
  </si>
  <si>
    <t>Les Eucalyptus</t>
  </si>
  <si>
    <t>Bordj El Kiffan</t>
  </si>
  <si>
    <t>Dar El Beida</t>
  </si>
  <si>
    <t>Reghaia</t>
  </si>
  <si>
    <t>Mohammadia</t>
  </si>
  <si>
    <t>Birkhadem</t>
  </si>
  <si>
    <t>Ain Naadja</t>
  </si>
  <si>
    <t>Baraki</t>
  </si>
  <si>
    <t>Sidi moussa</t>
  </si>
  <si>
    <t>Draria</t>
  </si>
  <si>
    <t>Birtouta</t>
  </si>
  <si>
    <t>Agences</t>
  </si>
  <si>
    <t>Total DD.BELOUIZDAD</t>
  </si>
  <si>
    <t>Total DD.BOLOGHINE</t>
  </si>
  <si>
    <t>Total DD.EL HARRACH</t>
  </si>
  <si>
    <t>Total DD.GUE DE CONSTANTINE</t>
  </si>
  <si>
    <t>Total SDA</t>
  </si>
  <si>
    <t>EVOL %</t>
  </si>
  <si>
    <t>PARTIE GAZ</t>
  </si>
  <si>
    <t>PARTIE 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</si>
</sst>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indexed="8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9" fontId="5" fillId="0" borderId="0" xfId="1" applyFont="1" applyBorder="1" applyAlignment="1">
      <alignment horizontal="center"/>
    </xf>
    <xf numFmtId="9" fontId="11" fillId="0" borderId="11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10" fillId="0" borderId="11" xfId="1" applyFont="1" applyBorder="1" applyAlignment="1">
      <alignment horizontal="center"/>
    </xf>
    <xf numFmtId="9" fontId="5" fillId="0" borderId="6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11" fillId="0" borderId="0" xfId="1" applyFont="1" applyBorder="1" applyAlignment="1">
      <alignment horizontal="center"/>
    </xf>
    <xf numFmtId="9" fontId="10" fillId="0" borderId="0" xfId="1" applyFont="1" applyBorder="1" applyAlignment="1">
      <alignment horizontal="center"/>
    </xf>
    <xf numFmtId="9" fontId="5" fillId="0" borderId="8" xfId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9" fontId="11" fillId="0" borderId="9" xfId="1" applyFont="1" applyBorder="1" applyAlignment="1">
      <alignment horizontal="center"/>
    </xf>
    <xf numFmtId="9" fontId="10" fillId="0" borderId="9" xfId="1" applyFont="1" applyBorder="1" applyAlignment="1">
      <alignment horizontal="center"/>
    </xf>
    <xf numFmtId="9" fontId="5" fillId="0" borderId="5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9" fontId="6" fillId="3" borderId="11" xfId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center" vertical="center"/>
    </xf>
    <xf numFmtId="9" fontId="6" fillId="3" borderId="12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9" fontId="10" fillId="3" borderId="11" xfId="1" applyFont="1" applyFill="1" applyBorder="1" applyAlignment="1">
      <alignment horizontal="center" vertical="center"/>
    </xf>
    <xf numFmtId="9" fontId="10" fillId="3" borderId="1" xfId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9" fontId="10" fillId="3" borderId="12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9" fontId="8" fillId="3" borderId="11" xfId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9" fontId="8" fillId="3" borderId="12" xfId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9" fontId="11" fillId="3" borderId="11" xfId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9" fontId="11" fillId="3" borderId="12" xfId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"/>
  <sheetViews>
    <sheetView tabSelected="1" zoomScale="85" zoomScaleNormal="85" workbookViewId="0">
      <selection activeCell="L19" sqref="L19"/>
    </sheetView>
  </sheetViews>
  <sheetFormatPr baseColWidth="10" defaultColWidth="9.140625" defaultRowHeight="21" x14ac:dyDescent="0.35"/>
  <cols>
    <col min="1" max="1" width="2.140625" customWidth="1"/>
    <col min="2" max="2" width="34.42578125" style="4" customWidth="1"/>
    <col min="3" max="3" width="1.5703125" customWidth="1"/>
    <col min="4" max="9" width="14.42578125" customWidth="1"/>
    <col min="10" max="10" width="1.28515625" customWidth="1"/>
    <col min="11" max="16" width="14.42578125" customWidth="1"/>
    <col min="17" max="17" width="1.42578125" customWidth="1"/>
    <col min="18" max="23" width="16.140625" customWidth="1"/>
    <col min="24" max="25" width="13.5703125" customWidth="1"/>
  </cols>
  <sheetData>
    <row r="1" spans="2:24" s="33" customFormat="1" ht="33.75" x14ac:dyDescent="0.5">
      <c r="D1" s="32" t="s">
        <v>46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2:24" s="1" customFormat="1" ht="33" customHeight="1" x14ac:dyDescent="0.25">
      <c r="D2" s="62" t="s">
        <v>0</v>
      </c>
      <c r="E2" s="63"/>
      <c r="F2" s="64"/>
      <c r="G2" s="62" t="s">
        <v>1</v>
      </c>
      <c r="H2" s="63"/>
      <c r="I2" s="64"/>
      <c r="J2" s="34"/>
      <c r="K2" s="62" t="s">
        <v>2</v>
      </c>
      <c r="L2" s="63"/>
      <c r="M2" s="64"/>
      <c r="N2" s="62" t="s">
        <v>3</v>
      </c>
      <c r="O2" s="63"/>
      <c r="P2" s="64"/>
      <c r="Q2" s="34"/>
      <c r="R2" s="62" t="s">
        <v>5</v>
      </c>
      <c r="S2" s="63"/>
      <c r="T2" s="64"/>
      <c r="U2" s="65" t="s">
        <v>4</v>
      </c>
      <c r="V2" s="66"/>
      <c r="W2" s="67"/>
      <c r="X2" s="35"/>
    </row>
    <row r="3" spans="2:24" s="1" customFormat="1" ht="31.5" customHeight="1" x14ac:dyDescent="0.25">
      <c r="B3" s="1" t="s">
        <v>38</v>
      </c>
      <c r="D3" s="68">
        <v>2015</v>
      </c>
      <c r="E3" s="68">
        <v>2016</v>
      </c>
      <c r="F3" s="68" t="s">
        <v>44</v>
      </c>
      <c r="G3" s="70">
        <v>2015</v>
      </c>
      <c r="H3" s="70">
        <v>2016</v>
      </c>
      <c r="I3" s="70" t="s">
        <v>44</v>
      </c>
      <c r="J3" s="34"/>
      <c r="K3" s="71">
        <v>2015</v>
      </c>
      <c r="L3" s="71">
        <v>2016</v>
      </c>
      <c r="M3" s="68" t="s">
        <v>44</v>
      </c>
      <c r="N3" s="71">
        <v>2015</v>
      </c>
      <c r="O3" s="71">
        <v>2016</v>
      </c>
      <c r="P3" s="68" t="s">
        <v>44</v>
      </c>
      <c r="Q3" s="34"/>
      <c r="R3" s="68">
        <v>2015</v>
      </c>
      <c r="S3" s="68">
        <v>2016</v>
      </c>
      <c r="T3" s="69" t="s">
        <v>44</v>
      </c>
      <c r="U3" s="68">
        <v>2015</v>
      </c>
      <c r="V3" s="69">
        <v>2016</v>
      </c>
      <c r="W3" s="70" t="s">
        <v>44</v>
      </c>
    </row>
    <row r="4" spans="2:24" x14ac:dyDescent="0.35">
      <c r="B4" s="2" t="s">
        <v>6</v>
      </c>
      <c r="D4" s="5">
        <v>460</v>
      </c>
      <c r="E4" s="6">
        <v>369</v>
      </c>
      <c r="F4" s="19">
        <f>(E4-D4)/D4</f>
        <v>-0.19782608695652174</v>
      </c>
      <c r="G4" s="5">
        <v>745</v>
      </c>
      <c r="H4" s="6">
        <v>283</v>
      </c>
      <c r="I4" s="23">
        <f>(H4-G4)/G4</f>
        <v>-0.62013422818791941</v>
      </c>
      <c r="J4" s="28"/>
      <c r="K4" s="5">
        <v>27</v>
      </c>
      <c r="L4" s="6">
        <v>21</v>
      </c>
      <c r="M4" s="19">
        <f>(L4-K4)/K4</f>
        <v>-0.22222222222222221</v>
      </c>
      <c r="N4" s="5">
        <v>50</v>
      </c>
      <c r="O4" s="6">
        <v>25</v>
      </c>
      <c r="P4" s="27">
        <f>(O4-N4)/N4</f>
        <v>-0.5</v>
      </c>
      <c r="Q4" s="28"/>
      <c r="R4" s="5">
        <v>16</v>
      </c>
      <c r="S4" s="6">
        <v>41</v>
      </c>
      <c r="T4" s="19">
        <f>(S4-R4)/R4</f>
        <v>1.5625</v>
      </c>
      <c r="U4" s="5">
        <v>21</v>
      </c>
      <c r="V4" s="6">
        <v>10</v>
      </c>
      <c r="W4" s="23">
        <f>(V4-U4)/U4</f>
        <v>-0.52380952380952384</v>
      </c>
    </row>
    <row r="5" spans="2:24" x14ac:dyDescent="0.35">
      <c r="B5" s="3" t="s">
        <v>7</v>
      </c>
      <c r="D5" s="7">
        <v>535</v>
      </c>
      <c r="E5" s="8">
        <v>1745</v>
      </c>
      <c r="F5" s="16">
        <f t="shared" ref="F5:F39" si="0">(E5-D5)/D5</f>
        <v>2.2616822429906542</v>
      </c>
      <c r="G5" s="7">
        <v>859</v>
      </c>
      <c r="H5" s="8">
        <v>943</v>
      </c>
      <c r="I5" s="23">
        <f t="shared" ref="I5:I39" si="1">(H5-G5)/G5</f>
        <v>9.7788125727590228E-2</v>
      </c>
      <c r="J5" s="28"/>
      <c r="K5" s="7">
        <v>5</v>
      </c>
      <c r="L5" s="8">
        <v>30</v>
      </c>
      <c r="M5" s="16">
        <f t="shared" ref="M5:M39" si="2">(L5-K5)/K5</f>
        <v>5</v>
      </c>
      <c r="N5" s="7">
        <v>11</v>
      </c>
      <c r="O5" s="8">
        <v>24</v>
      </c>
      <c r="P5" s="23">
        <f t="shared" ref="P5:P39" si="3">(O5-N5)/N5</f>
        <v>1.1818181818181819</v>
      </c>
      <c r="Q5" s="28"/>
      <c r="R5" s="7">
        <v>11</v>
      </c>
      <c r="S5" s="8">
        <v>19</v>
      </c>
      <c r="T5" s="16">
        <f t="shared" ref="T5:T39" si="4">(S5-R5)/R5</f>
        <v>0.72727272727272729</v>
      </c>
      <c r="U5" s="7">
        <v>2</v>
      </c>
      <c r="V5" s="8">
        <v>17</v>
      </c>
      <c r="W5" s="23">
        <f t="shared" ref="W5:W39" si="5">(V5-U5)/U5</f>
        <v>7.5</v>
      </c>
    </row>
    <row r="6" spans="2:24" x14ac:dyDescent="0.35">
      <c r="B6" s="3" t="s">
        <v>8</v>
      </c>
      <c r="D6" s="7">
        <v>412</v>
      </c>
      <c r="E6" s="8">
        <v>335</v>
      </c>
      <c r="F6" s="16">
        <f t="shared" si="0"/>
        <v>-0.18689320388349515</v>
      </c>
      <c r="G6" s="7">
        <v>465</v>
      </c>
      <c r="H6" s="8">
        <v>431</v>
      </c>
      <c r="I6" s="23">
        <f t="shared" si="1"/>
        <v>-7.3118279569892475E-2</v>
      </c>
      <c r="J6" s="28"/>
      <c r="K6" s="7">
        <v>8</v>
      </c>
      <c r="L6" s="8">
        <v>28</v>
      </c>
      <c r="M6" s="16">
        <f t="shared" si="2"/>
        <v>2.5</v>
      </c>
      <c r="N6" s="7">
        <v>5</v>
      </c>
      <c r="O6" s="8">
        <v>2</v>
      </c>
      <c r="P6" s="23">
        <f t="shared" si="3"/>
        <v>-0.6</v>
      </c>
      <c r="Q6" s="28"/>
      <c r="R6" s="7">
        <v>1</v>
      </c>
      <c r="S6" s="8">
        <v>0</v>
      </c>
      <c r="T6" s="16">
        <f t="shared" si="4"/>
        <v>-1</v>
      </c>
      <c r="U6" s="7">
        <v>3</v>
      </c>
      <c r="V6" s="8">
        <v>0</v>
      </c>
      <c r="W6" s="23">
        <f t="shared" si="5"/>
        <v>-1</v>
      </c>
    </row>
    <row r="7" spans="2:24" x14ac:dyDescent="0.35">
      <c r="B7" s="3" t="s">
        <v>9</v>
      </c>
      <c r="D7" s="7">
        <v>382</v>
      </c>
      <c r="E7" s="8">
        <v>1589</v>
      </c>
      <c r="F7" s="16">
        <f t="shared" si="0"/>
        <v>3.1596858638743455</v>
      </c>
      <c r="G7" s="7">
        <v>642</v>
      </c>
      <c r="H7" s="8">
        <v>1034</v>
      </c>
      <c r="I7" s="23">
        <f t="shared" si="1"/>
        <v>0.61059190031152644</v>
      </c>
      <c r="J7" s="28"/>
      <c r="K7" s="7">
        <v>4</v>
      </c>
      <c r="L7" s="8">
        <v>5</v>
      </c>
      <c r="M7" s="16">
        <f t="shared" si="2"/>
        <v>0.25</v>
      </c>
      <c r="N7" s="7">
        <v>15</v>
      </c>
      <c r="O7" s="8">
        <v>7</v>
      </c>
      <c r="P7" s="23">
        <f t="shared" si="3"/>
        <v>-0.53333333333333333</v>
      </c>
      <c r="Q7" s="28"/>
      <c r="R7" s="7">
        <v>9</v>
      </c>
      <c r="S7" s="8">
        <v>12</v>
      </c>
      <c r="T7" s="16">
        <f t="shared" si="4"/>
        <v>0.33333333333333331</v>
      </c>
      <c r="U7" s="7">
        <v>23</v>
      </c>
      <c r="V7" s="8">
        <v>5</v>
      </c>
      <c r="W7" s="23">
        <f t="shared" si="5"/>
        <v>-0.78260869565217395</v>
      </c>
    </row>
    <row r="8" spans="2:24" x14ac:dyDescent="0.35">
      <c r="B8" s="3" t="s">
        <v>10</v>
      </c>
      <c r="D8" s="7">
        <v>637</v>
      </c>
      <c r="E8" s="8">
        <v>1045</v>
      </c>
      <c r="F8" s="16">
        <f t="shared" si="0"/>
        <v>0.64050235478806905</v>
      </c>
      <c r="G8" s="7">
        <v>623</v>
      </c>
      <c r="H8" s="8">
        <v>874</v>
      </c>
      <c r="I8" s="23">
        <f t="shared" si="1"/>
        <v>0.4028892455858748</v>
      </c>
      <c r="J8" s="28"/>
      <c r="K8" s="7">
        <v>10</v>
      </c>
      <c r="L8" s="8">
        <v>4</v>
      </c>
      <c r="M8" s="16">
        <f t="shared" si="2"/>
        <v>-0.6</v>
      </c>
      <c r="N8" s="7">
        <v>9</v>
      </c>
      <c r="O8" s="8">
        <v>4</v>
      </c>
      <c r="P8" s="23">
        <f t="shared" si="3"/>
        <v>-0.55555555555555558</v>
      </c>
      <c r="Q8" s="28"/>
      <c r="R8" s="7">
        <v>16</v>
      </c>
      <c r="S8" s="8">
        <v>0</v>
      </c>
      <c r="T8" s="16">
        <f t="shared" si="4"/>
        <v>-1</v>
      </c>
      <c r="U8" s="7">
        <v>4</v>
      </c>
      <c r="V8" s="8">
        <v>5</v>
      </c>
      <c r="W8" s="23">
        <f t="shared" si="5"/>
        <v>0.25</v>
      </c>
    </row>
    <row r="9" spans="2:24" x14ac:dyDescent="0.35">
      <c r="B9" s="3" t="s">
        <v>11</v>
      </c>
      <c r="D9" s="7">
        <v>456</v>
      </c>
      <c r="E9" s="8">
        <v>292</v>
      </c>
      <c r="F9" s="16">
        <f t="shared" si="0"/>
        <v>-0.35964912280701755</v>
      </c>
      <c r="G9" s="7">
        <v>445</v>
      </c>
      <c r="H9" s="8">
        <v>295</v>
      </c>
      <c r="I9" s="23">
        <f t="shared" si="1"/>
        <v>-0.33707865168539325</v>
      </c>
      <c r="J9" s="28"/>
      <c r="K9" s="7">
        <v>10</v>
      </c>
      <c r="L9" s="8">
        <v>5</v>
      </c>
      <c r="M9" s="16">
        <f t="shared" si="2"/>
        <v>-0.5</v>
      </c>
      <c r="N9" s="7">
        <v>7</v>
      </c>
      <c r="O9" s="8">
        <v>5</v>
      </c>
      <c r="P9" s="23">
        <f t="shared" si="3"/>
        <v>-0.2857142857142857</v>
      </c>
      <c r="Q9" s="28"/>
      <c r="R9" s="7">
        <v>31</v>
      </c>
      <c r="S9" s="8">
        <v>7</v>
      </c>
      <c r="T9" s="16">
        <f t="shared" si="4"/>
        <v>-0.77419354838709675</v>
      </c>
      <c r="U9" s="7">
        <v>34</v>
      </c>
      <c r="V9" s="8">
        <v>3</v>
      </c>
      <c r="W9" s="23">
        <f t="shared" si="5"/>
        <v>-0.91176470588235292</v>
      </c>
    </row>
    <row r="10" spans="2:24" x14ac:dyDescent="0.35">
      <c r="B10" s="3" t="s">
        <v>12</v>
      </c>
      <c r="D10" s="7">
        <v>328</v>
      </c>
      <c r="E10" s="8">
        <v>393</v>
      </c>
      <c r="F10" s="16">
        <f t="shared" si="0"/>
        <v>0.19817073170731708</v>
      </c>
      <c r="G10" s="7">
        <v>404</v>
      </c>
      <c r="H10" s="8">
        <v>274</v>
      </c>
      <c r="I10" s="23">
        <f t="shared" si="1"/>
        <v>-0.32178217821782179</v>
      </c>
      <c r="J10" s="28"/>
      <c r="K10" s="7">
        <v>11</v>
      </c>
      <c r="L10" s="8">
        <v>5</v>
      </c>
      <c r="M10" s="16">
        <f t="shared" si="2"/>
        <v>-0.54545454545454541</v>
      </c>
      <c r="N10" s="7">
        <v>13</v>
      </c>
      <c r="O10" s="8">
        <v>5</v>
      </c>
      <c r="P10" s="23">
        <f t="shared" si="3"/>
        <v>-0.61538461538461542</v>
      </c>
      <c r="Q10" s="28"/>
      <c r="R10" s="7">
        <v>4</v>
      </c>
      <c r="S10" s="8">
        <v>6</v>
      </c>
      <c r="T10" s="16">
        <f t="shared" si="4"/>
        <v>0.5</v>
      </c>
      <c r="U10" s="7">
        <v>6</v>
      </c>
      <c r="V10" s="8">
        <v>7</v>
      </c>
      <c r="W10" s="23">
        <f t="shared" si="5"/>
        <v>0.16666666666666666</v>
      </c>
    </row>
    <row r="11" spans="2:24" x14ac:dyDescent="0.35">
      <c r="B11" s="3" t="s">
        <v>13</v>
      </c>
      <c r="D11" s="7">
        <v>599</v>
      </c>
      <c r="E11" s="8">
        <v>704</v>
      </c>
      <c r="F11" s="16">
        <f t="shared" si="0"/>
        <v>0.17529215358931552</v>
      </c>
      <c r="G11" s="7">
        <v>524</v>
      </c>
      <c r="H11" s="8">
        <v>576</v>
      </c>
      <c r="I11" s="23">
        <f t="shared" si="1"/>
        <v>9.9236641221374045E-2</v>
      </c>
      <c r="J11" s="28"/>
      <c r="K11" s="7">
        <v>17</v>
      </c>
      <c r="L11" s="8">
        <v>32</v>
      </c>
      <c r="M11" s="16">
        <f t="shared" si="2"/>
        <v>0.88235294117647056</v>
      </c>
      <c r="N11" s="7">
        <v>14</v>
      </c>
      <c r="O11" s="8">
        <v>12</v>
      </c>
      <c r="P11" s="23">
        <f t="shared" si="3"/>
        <v>-0.14285714285714285</v>
      </c>
      <c r="Q11" s="28"/>
      <c r="R11" s="7">
        <v>0</v>
      </c>
      <c r="S11" s="8">
        <v>0</v>
      </c>
      <c r="T11" s="16" t="e">
        <f t="shared" si="4"/>
        <v>#DIV/0!</v>
      </c>
      <c r="U11" s="7">
        <v>0</v>
      </c>
      <c r="V11" s="8">
        <v>0</v>
      </c>
      <c r="W11" s="23" t="e">
        <f t="shared" si="5"/>
        <v>#DIV/0!</v>
      </c>
    </row>
    <row r="12" spans="2:24" s="38" customFormat="1" ht="27" customHeight="1" x14ac:dyDescent="0.25">
      <c r="B12" s="44" t="s">
        <v>39</v>
      </c>
      <c r="D12" s="39">
        <f>SUM(D4:D11)</f>
        <v>3809</v>
      </c>
      <c r="E12" s="40">
        <f t="shared" ref="E12:H12" si="6">SUM(E4:E11)</f>
        <v>6472</v>
      </c>
      <c r="F12" s="41">
        <f t="shared" si="0"/>
        <v>0.69913363087424518</v>
      </c>
      <c r="G12" s="39">
        <f t="shared" si="6"/>
        <v>4707</v>
      </c>
      <c r="H12" s="40">
        <f t="shared" si="6"/>
        <v>4710</v>
      </c>
      <c r="I12" s="43">
        <f t="shared" si="1"/>
        <v>6.3734862970044612E-4</v>
      </c>
      <c r="J12" s="36"/>
      <c r="K12" s="39">
        <f t="shared" ref="K12:O12" si="7">SUM(K4:K11)</f>
        <v>92</v>
      </c>
      <c r="L12" s="40">
        <f t="shared" si="7"/>
        <v>130</v>
      </c>
      <c r="M12" s="41">
        <f t="shared" si="2"/>
        <v>0.41304347826086957</v>
      </c>
      <c r="N12" s="39">
        <f t="shared" si="7"/>
        <v>124</v>
      </c>
      <c r="O12" s="40">
        <f t="shared" si="7"/>
        <v>84</v>
      </c>
      <c r="P12" s="43">
        <f t="shared" si="3"/>
        <v>-0.32258064516129031</v>
      </c>
      <c r="Q12" s="36"/>
      <c r="R12" s="39">
        <f t="shared" ref="R12:V12" si="8">SUM(R4:R11)</f>
        <v>88</v>
      </c>
      <c r="S12" s="40">
        <f t="shared" si="8"/>
        <v>85</v>
      </c>
      <c r="T12" s="41">
        <f t="shared" si="4"/>
        <v>-3.4090909090909088E-2</v>
      </c>
      <c r="U12" s="39">
        <f t="shared" si="8"/>
        <v>93</v>
      </c>
      <c r="V12" s="40">
        <f t="shared" si="8"/>
        <v>47</v>
      </c>
      <c r="W12" s="42">
        <f t="shared" si="5"/>
        <v>-0.4946236559139785</v>
      </c>
    </row>
    <row r="13" spans="2:24" x14ac:dyDescent="0.35">
      <c r="B13" s="3" t="s">
        <v>14</v>
      </c>
      <c r="D13" s="7">
        <v>818</v>
      </c>
      <c r="E13" s="8">
        <v>1104</v>
      </c>
      <c r="F13" s="16">
        <f t="shared" si="0"/>
        <v>0.34963325183374083</v>
      </c>
      <c r="G13" s="7">
        <v>353</v>
      </c>
      <c r="H13" s="8">
        <v>238</v>
      </c>
      <c r="I13" s="23">
        <f t="shared" si="1"/>
        <v>-0.32577903682719545</v>
      </c>
      <c r="J13" s="28"/>
      <c r="K13" s="7">
        <v>17</v>
      </c>
      <c r="L13" s="8">
        <v>5</v>
      </c>
      <c r="M13" s="16">
        <f t="shared" si="2"/>
        <v>-0.70588235294117652</v>
      </c>
      <c r="N13" s="7">
        <v>3</v>
      </c>
      <c r="O13" s="8">
        <v>0</v>
      </c>
      <c r="P13" s="23">
        <f t="shared" si="3"/>
        <v>-1</v>
      </c>
      <c r="Q13" s="28"/>
      <c r="R13" s="7">
        <v>60</v>
      </c>
      <c r="S13" s="8">
        <v>99</v>
      </c>
      <c r="T13" s="16">
        <f t="shared" si="4"/>
        <v>0.65</v>
      </c>
      <c r="U13" s="7">
        <v>3</v>
      </c>
      <c r="V13" s="8">
        <v>16</v>
      </c>
      <c r="W13" s="23">
        <f t="shared" si="5"/>
        <v>4.333333333333333</v>
      </c>
    </row>
    <row r="14" spans="2:24" x14ac:dyDescent="0.35">
      <c r="B14" s="3" t="s">
        <v>15</v>
      </c>
      <c r="D14" s="7">
        <v>1398</v>
      </c>
      <c r="E14" s="8">
        <v>429</v>
      </c>
      <c r="F14" s="16">
        <f t="shared" si="0"/>
        <v>-0.69313304721030045</v>
      </c>
      <c r="G14" s="7">
        <v>725</v>
      </c>
      <c r="H14" s="8">
        <v>959</v>
      </c>
      <c r="I14" s="23">
        <f t="shared" si="1"/>
        <v>0.32275862068965516</v>
      </c>
      <c r="J14" s="28"/>
      <c r="K14" s="7">
        <v>7</v>
      </c>
      <c r="L14" s="8">
        <v>21</v>
      </c>
      <c r="M14" s="16">
        <f t="shared" si="2"/>
        <v>2</v>
      </c>
      <c r="N14" s="7">
        <v>19</v>
      </c>
      <c r="O14" s="8">
        <v>7</v>
      </c>
      <c r="P14" s="23">
        <f t="shared" si="3"/>
        <v>-0.63157894736842102</v>
      </c>
      <c r="Q14" s="28"/>
      <c r="R14" s="7">
        <v>2</v>
      </c>
      <c r="S14" s="8">
        <v>1</v>
      </c>
      <c r="T14" s="16">
        <f t="shared" si="4"/>
        <v>-0.5</v>
      </c>
      <c r="U14" s="7">
        <v>2</v>
      </c>
      <c r="V14" s="8">
        <v>1</v>
      </c>
      <c r="W14" s="23">
        <f t="shared" si="5"/>
        <v>-0.5</v>
      </c>
    </row>
    <row r="15" spans="2:24" x14ac:dyDescent="0.35">
      <c r="B15" s="3" t="s">
        <v>16</v>
      </c>
      <c r="D15" s="7">
        <v>651</v>
      </c>
      <c r="E15" s="8">
        <v>967</v>
      </c>
      <c r="F15" s="16">
        <f t="shared" si="0"/>
        <v>0.48540706605222733</v>
      </c>
      <c r="G15" s="7">
        <v>574</v>
      </c>
      <c r="H15" s="8">
        <v>485</v>
      </c>
      <c r="I15" s="23">
        <f t="shared" si="1"/>
        <v>-0.15505226480836237</v>
      </c>
      <c r="J15" s="28"/>
      <c r="K15" s="7">
        <v>2</v>
      </c>
      <c r="L15" s="8">
        <v>4</v>
      </c>
      <c r="M15" s="16">
        <f t="shared" si="2"/>
        <v>1</v>
      </c>
      <c r="N15" s="7">
        <v>6</v>
      </c>
      <c r="O15" s="8">
        <v>0</v>
      </c>
      <c r="P15" s="23">
        <f t="shared" si="3"/>
        <v>-1</v>
      </c>
      <c r="Q15" s="28"/>
      <c r="R15" s="7">
        <v>1</v>
      </c>
      <c r="S15" s="8">
        <v>2</v>
      </c>
      <c r="T15" s="16">
        <f t="shared" si="4"/>
        <v>1</v>
      </c>
      <c r="U15" s="7">
        <v>2</v>
      </c>
      <c r="V15" s="8">
        <v>1</v>
      </c>
      <c r="W15" s="23">
        <f t="shared" si="5"/>
        <v>-0.5</v>
      </c>
    </row>
    <row r="16" spans="2:24" x14ac:dyDescent="0.35">
      <c r="B16" s="3" t="s">
        <v>17</v>
      </c>
      <c r="D16" s="7">
        <v>4519</v>
      </c>
      <c r="E16" s="8">
        <v>582</v>
      </c>
      <c r="F16" s="16">
        <f t="shared" si="0"/>
        <v>-0.87121044478867005</v>
      </c>
      <c r="G16" s="7">
        <v>6987</v>
      </c>
      <c r="H16" s="8">
        <v>967</v>
      </c>
      <c r="I16" s="23">
        <f t="shared" si="1"/>
        <v>-0.86160011449835405</v>
      </c>
      <c r="J16" s="28"/>
      <c r="K16" s="7">
        <v>6</v>
      </c>
      <c r="L16" s="8">
        <v>0</v>
      </c>
      <c r="M16" s="16">
        <f t="shared" si="2"/>
        <v>-1</v>
      </c>
      <c r="N16" s="7">
        <v>8</v>
      </c>
      <c r="O16" s="8">
        <v>0</v>
      </c>
      <c r="P16" s="23">
        <f t="shared" si="3"/>
        <v>-1</v>
      </c>
      <c r="Q16" s="28"/>
      <c r="R16" s="7">
        <v>475</v>
      </c>
      <c r="S16" s="8">
        <v>81</v>
      </c>
      <c r="T16" s="16">
        <f t="shared" si="4"/>
        <v>-0.82947368421052636</v>
      </c>
      <c r="U16" s="7">
        <v>868</v>
      </c>
      <c r="V16" s="8">
        <v>129</v>
      </c>
      <c r="W16" s="23">
        <f t="shared" si="5"/>
        <v>-0.85138248847926268</v>
      </c>
    </row>
    <row r="17" spans="2:23" x14ac:dyDescent="0.35">
      <c r="B17" s="3" t="s">
        <v>18</v>
      </c>
      <c r="D17" s="7">
        <v>1374</v>
      </c>
      <c r="E17" s="8">
        <v>1139</v>
      </c>
      <c r="F17" s="16">
        <f t="shared" si="0"/>
        <v>-0.1710334788937409</v>
      </c>
      <c r="G17" s="7">
        <v>1005</v>
      </c>
      <c r="H17" s="8">
        <v>653</v>
      </c>
      <c r="I17" s="23">
        <f t="shared" si="1"/>
        <v>-0.3502487562189055</v>
      </c>
      <c r="J17" s="28"/>
      <c r="K17" s="7">
        <v>17</v>
      </c>
      <c r="L17" s="8">
        <v>8</v>
      </c>
      <c r="M17" s="16">
        <f t="shared" si="2"/>
        <v>-0.52941176470588236</v>
      </c>
      <c r="N17" s="7">
        <v>18</v>
      </c>
      <c r="O17" s="8">
        <v>20</v>
      </c>
      <c r="P17" s="23">
        <f t="shared" si="3"/>
        <v>0.1111111111111111</v>
      </c>
      <c r="Q17" s="28"/>
      <c r="R17" s="7">
        <v>3</v>
      </c>
      <c r="S17" s="8">
        <v>2</v>
      </c>
      <c r="T17" s="16">
        <f t="shared" si="4"/>
        <v>-0.33333333333333331</v>
      </c>
      <c r="U17" s="7">
        <v>10</v>
      </c>
      <c r="V17" s="8">
        <v>2</v>
      </c>
      <c r="W17" s="23">
        <f t="shared" si="5"/>
        <v>-0.8</v>
      </c>
    </row>
    <row r="18" spans="2:23" x14ac:dyDescent="0.35">
      <c r="B18" s="3" t="s">
        <v>19</v>
      </c>
      <c r="D18" s="7">
        <v>1392</v>
      </c>
      <c r="E18" s="8">
        <v>429</v>
      </c>
      <c r="F18" s="16">
        <f t="shared" si="0"/>
        <v>-0.69181034482758619</v>
      </c>
      <c r="G18" s="7">
        <v>430</v>
      </c>
      <c r="H18" s="8">
        <v>251</v>
      </c>
      <c r="I18" s="23">
        <f t="shared" si="1"/>
        <v>-0.41627906976744183</v>
      </c>
      <c r="J18" s="28"/>
      <c r="K18" s="7">
        <v>11</v>
      </c>
      <c r="L18" s="8">
        <v>4</v>
      </c>
      <c r="M18" s="16">
        <f t="shared" si="2"/>
        <v>-0.63636363636363635</v>
      </c>
      <c r="N18" s="7">
        <v>10</v>
      </c>
      <c r="O18" s="8">
        <v>5</v>
      </c>
      <c r="P18" s="23">
        <f t="shared" si="3"/>
        <v>-0.5</v>
      </c>
      <c r="Q18" s="28"/>
      <c r="R18" s="7">
        <v>17</v>
      </c>
      <c r="S18" s="8">
        <v>0</v>
      </c>
      <c r="T18" s="16">
        <f t="shared" si="4"/>
        <v>-1</v>
      </c>
      <c r="U18" s="7">
        <v>1</v>
      </c>
      <c r="V18" s="8">
        <v>7</v>
      </c>
      <c r="W18" s="23">
        <f t="shared" si="5"/>
        <v>6</v>
      </c>
    </row>
    <row r="19" spans="2:23" x14ac:dyDescent="0.35">
      <c r="B19" s="3" t="s">
        <v>20</v>
      </c>
      <c r="D19" s="7">
        <v>1944</v>
      </c>
      <c r="E19" s="8">
        <v>1737</v>
      </c>
      <c r="F19" s="16">
        <f t="shared" si="0"/>
        <v>-0.10648148148148148</v>
      </c>
      <c r="G19" s="7">
        <v>2275</v>
      </c>
      <c r="H19" s="8">
        <v>1598</v>
      </c>
      <c r="I19" s="23">
        <f t="shared" si="1"/>
        <v>-0.2975824175824176</v>
      </c>
      <c r="J19" s="28"/>
      <c r="K19" s="7">
        <v>0</v>
      </c>
      <c r="L19" s="8">
        <v>24</v>
      </c>
      <c r="M19" s="16" t="e">
        <f t="shared" si="2"/>
        <v>#DIV/0!</v>
      </c>
      <c r="N19" s="7">
        <v>1</v>
      </c>
      <c r="O19" s="8">
        <v>20</v>
      </c>
      <c r="P19" s="23">
        <f t="shared" si="3"/>
        <v>19</v>
      </c>
      <c r="Q19" s="28"/>
      <c r="R19" s="7">
        <v>250</v>
      </c>
      <c r="S19" s="8">
        <v>188</v>
      </c>
      <c r="T19" s="16">
        <f t="shared" si="4"/>
        <v>-0.248</v>
      </c>
      <c r="U19" s="7">
        <v>380</v>
      </c>
      <c r="V19" s="8">
        <v>283</v>
      </c>
      <c r="W19" s="23">
        <f t="shared" si="5"/>
        <v>-0.25526315789473686</v>
      </c>
    </row>
    <row r="20" spans="2:23" x14ac:dyDescent="0.35">
      <c r="B20" s="3" t="s">
        <v>21</v>
      </c>
      <c r="D20" s="7">
        <v>2469</v>
      </c>
      <c r="E20" s="8">
        <v>941</v>
      </c>
      <c r="F20" s="16">
        <f t="shared" si="0"/>
        <v>-0.61887403807209396</v>
      </c>
      <c r="G20" s="7">
        <v>5585</v>
      </c>
      <c r="H20" s="8">
        <v>1021</v>
      </c>
      <c r="I20" s="23">
        <f t="shared" si="1"/>
        <v>-0.8171888988361683</v>
      </c>
      <c r="J20" s="28"/>
      <c r="K20" s="7">
        <v>67</v>
      </c>
      <c r="L20" s="8">
        <v>15</v>
      </c>
      <c r="M20" s="16">
        <f t="shared" si="2"/>
        <v>-0.77611940298507465</v>
      </c>
      <c r="N20" s="7">
        <v>117</v>
      </c>
      <c r="O20" s="8">
        <v>10</v>
      </c>
      <c r="P20" s="23">
        <f t="shared" si="3"/>
        <v>-0.9145299145299145</v>
      </c>
      <c r="Q20" s="28"/>
      <c r="R20" s="7">
        <v>432</v>
      </c>
      <c r="S20" s="8">
        <v>67</v>
      </c>
      <c r="T20" s="16">
        <f t="shared" si="4"/>
        <v>-0.84490740740740744</v>
      </c>
      <c r="U20" s="7">
        <v>850</v>
      </c>
      <c r="V20" s="8">
        <v>293</v>
      </c>
      <c r="W20" s="23">
        <f t="shared" si="5"/>
        <v>-0.6552941176470588</v>
      </c>
    </row>
    <row r="21" spans="2:23" x14ac:dyDescent="0.35">
      <c r="B21" s="3" t="s">
        <v>22</v>
      </c>
      <c r="D21" s="7">
        <v>804</v>
      </c>
      <c r="E21" s="8">
        <v>1145</v>
      </c>
      <c r="F21" s="16">
        <f t="shared" si="0"/>
        <v>0.42412935323383083</v>
      </c>
      <c r="G21" s="7">
        <v>633</v>
      </c>
      <c r="H21" s="8">
        <v>240</v>
      </c>
      <c r="I21" s="23">
        <f t="shared" si="1"/>
        <v>-0.62085308056872035</v>
      </c>
      <c r="J21" s="28"/>
      <c r="K21" s="7">
        <v>4</v>
      </c>
      <c r="L21" s="8">
        <v>7</v>
      </c>
      <c r="M21" s="16">
        <f t="shared" si="2"/>
        <v>0.75</v>
      </c>
      <c r="N21" s="7">
        <v>0</v>
      </c>
      <c r="O21" s="8">
        <v>0</v>
      </c>
      <c r="P21" s="23" t="e">
        <f t="shared" si="3"/>
        <v>#DIV/0!</v>
      </c>
      <c r="Q21" s="28"/>
      <c r="R21" s="7">
        <v>36</v>
      </c>
      <c r="S21" s="8">
        <v>35</v>
      </c>
      <c r="T21" s="16">
        <f t="shared" si="4"/>
        <v>-2.7777777777777776E-2</v>
      </c>
      <c r="U21" s="7">
        <v>38</v>
      </c>
      <c r="V21" s="8">
        <v>5</v>
      </c>
      <c r="W21" s="23">
        <f t="shared" si="5"/>
        <v>-0.86842105263157898</v>
      </c>
    </row>
    <row r="22" spans="2:23" s="38" customFormat="1" ht="27" customHeight="1" x14ac:dyDescent="0.25">
      <c r="B22" s="44" t="s">
        <v>40</v>
      </c>
      <c r="D22" s="39">
        <f>SUM(D13:D21)</f>
        <v>15369</v>
      </c>
      <c r="E22" s="40">
        <f>SUM(E13:E21)</f>
        <v>8473</v>
      </c>
      <c r="F22" s="41">
        <f t="shared" si="0"/>
        <v>-0.44869542585724509</v>
      </c>
      <c r="G22" s="39">
        <f t="shared" ref="G22:H22" si="9">SUM(G13:G21)</f>
        <v>18567</v>
      </c>
      <c r="H22" s="40">
        <f t="shared" si="9"/>
        <v>6412</v>
      </c>
      <c r="I22" s="43">
        <f t="shared" si="1"/>
        <v>-0.65465611030322612</v>
      </c>
      <c r="J22" s="36"/>
      <c r="K22" s="39">
        <f t="shared" ref="K22:O22" si="10">SUM(K13:K21)</f>
        <v>131</v>
      </c>
      <c r="L22" s="40">
        <f t="shared" si="10"/>
        <v>88</v>
      </c>
      <c r="M22" s="41">
        <f t="shared" si="2"/>
        <v>-0.3282442748091603</v>
      </c>
      <c r="N22" s="39">
        <f t="shared" si="10"/>
        <v>182</v>
      </c>
      <c r="O22" s="40">
        <f t="shared" si="10"/>
        <v>62</v>
      </c>
      <c r="P22" s="43">
        <f t="shared" si="3"/>
        <v>-0.65934065934065933</v>
      </c>
      <c r="Q22" s="36"/>
      <c r="R22" s="39">
        <f t="shared" ref="R22:V22" si="11">SUM(R13:R21)</f>
        <v>1276</v>
      </c>
      <c r="S22" s="40">
        <f t="shared" si="11"/>
        <v>475</v>
      </c>
      <c r="T22" s="41">
        <f t="shared" si="4"/>
        <v>-0.62774294670846398</v>
      </c>
      <c r="U22" s="39">
        <f t="shared" si="11"/>
        <v>2154</v>
      </c>
      <c r="V22" s="40">
        <f t="shared" si="11"/>
        <v>737</v>
      </c>
      <c r="W22" s="42">
        <f t="shared" si="5"/>
        <v>-0.65784586815227486</v>
      </c>
    </row>
    <row r="23" spans="2:23" x14ac:dyDescent="0.35">
      <c r="B23" s="3" t="s">
        <v>23</v>
      </c>
      <c r="D23" s="7">
        <v>1612</v>
      </c>
      <c r="E23" s="8">
        <v>2008</v>
      </c>
      <c r="F23" s="16">
        <f t="shared" si="0"/>
        <v>0.24565756823821339</v>
      </c>
      <c r="G23" s="7">
        <v>776</v>
      </c>
      <c r="H23" s="8">
        <v>1716</v>
      </c>
      <c r="I23" s="23">
        <f t="shared" si="1"/>
        <v>1.2113402061855669</v>
      </c>
      <c r="J23" s="28"/>
      <c r="K23" s="7">
        <v>120</v>
      </c>
      <c r="L23" s="8">
        <v>38</v>
      </c>
      <c r="M23" s="16">
        <f t="shared" si="2"/>
        <v>-0.68333333333333335</v>
      </c>
      <c r="N23" s="7">
        <v>84</v>
      </c>
      <c r="O23" s="8">
        <v>38</v>
      </c>
      <c r="P23" s="23">
        <f t="shared" si="3"/>
        <v>-0.54761904761904767</v>
      </c>
      <c r="Q23" s="28"/>
      <c r="R23" s="7">
        <v>28</v>
      </c>
      <c r="S23" s="8">
        <v>2</v>
      </c>
      <c r="T23" s="16">
        <f t="shared" si="4"/>
        <v>-0.9285714285714286</v>
      </c>
      <c r="U23" s="7">
        <v>3</v>
      </c>
      <c r="V23" s="8">
        <v>17</v>
      </c>
      <c r="W23" s="23">
        <f t="shared" si="5"/>
        <v>4.666666666666667</v>
      </c>
    </row>
    <row r="24" spans="2:23" x14ac:dyDescent="0.35">
      <c r="B24" s="3" t="s">
        <v>24</v>
      </c>
      <c r="D24" s="7">
        <v>448</v>
      </c>
      <c r="E24" s="8">
        <v>299</v>
      </c>
      <c r="F24" s="16">
        <f t="shared" si="0"/>
        <v>-0.3325892857142857</v>
      </c>
      <c r="G24" s="7">
        <v>433</v>
      </c>
      <c r="H24" s="8">
        <v>395</v>
      </c>
      <c r="I24" s="23">
        <f t="shared" si="1"/>
        <v>-8.7759815242494224E-2</v>
      </c>
      <c r="J24" s="28"/>
      <c r="K24" s="7">
        <v>6</v>
      </c>
      <c r="L24" s="8">
        <v>1</v>
      </c>
      <c r="M24" s="16">
        <f t="shared" si="2"/>
        <v>-0.83333333333333337</v>
      </c>
      <c r="N24" s="7">
        <v>6</v>
      </c>
      <c r="O24" s="8">
        <v>2</v>
      </c>
      <c r="P24" s="23">
        <f t="shared" si="3"/>
        <v>-0.66666666666666663</v>
      </c>
      <c r="Q24" s="28"/>
      <c r="R24" s="7">
        <v>0</v>
      </c>
      <c r="S24" s="8">
        <v>10</v>
      </c>
      <c r="T24" s="16" t="e">
        <f t="shared" si="4"/>
        <v>#DIV/0!</v>
      </c>
      <c r="U24" s="7">
        <v>2</v>
      </c>
      <c r="V24" s="8">
        <v>10</v>
      </c>
      <c r="W24" s="23">
        <f t="shared" si="5"/>
        <v>4</v>
      </c>
    </row>
    <row r="25" spans="2:23" x14ac:dyDescent="0.35">
      <c r="B25" s="3" t="s">
        <v>25</v>
      </c>
      <c r="D25" s="7">
        <v>292</v>
      </c>
      <c r="E25" s="8">
        <v>972</v>
      </c>
      <c r="F25" s="16">
        <f t="shared" si="0"/>
        <v>2.3287671232876712</v>
      </c>
      <c r="G25" s="7">
        <v>406</v>
      </c>
      <c r="H25" s="8">
        <v>352</v>
      </c>
      <c r="I25" s="23">
        <f t="shared" si="1"/>
        <v>-0.13300492610837439</v>
      </c>
      <c r="J25" s="28"/>
      <c r="K25" s="7">
        <v>1</v>
      </c>
      <c r="L25" s="8">
        <v>90</v>
      </c>
      <c r="M25" s="16">
        <f t="shared" si="2"/>
        <v>89</v>
      </c>
      <c r="N25" s="7">
        <v>0</v>
      </c>
      <c r="O25" s="8">
        <v>6</v>
      </c>
      <c r="P25" s="23" t="e">
        <f t="shared" si="3"/>
        <v>#DIV/0!</v>
      </c>
      <c r="Q25" s="28"/>
      <c r="R25" s="7">
        <v>2</v>
      </c>
      <c r="S25" s="8">
        <v>0</v>
      </c>
      <c r="T25" s="16">
        <f t="shared" si="4"/>
        <v>-1</v>
      </c>
      <c r="U25" s="7">
        <v>32</v>
      </c>
      <c r="V25" s="8">
        <v>3</v>
      </c>
      <c r="W25" s="23">
        <f t="shared" si="5"/>
        <v>-0.90625</v>
      </c>
    </row>
    <row r="26" spans="2:23" x14ac:dyDescent="0.35">
      <c r="B26" s="3" t="s">
        <v>26</v>
      </c>
      <c r="D26" s="7">
        <v>587</v>
      </c>
      <c r="E26" s="8">
        <v>386</v>
      </c>
      <c r="F26" s="16">
        <f t="shared" si="0"/>
        <v>-0.34241908006814309</v>
      </c>
      <c r="G26" s="7">
        <v>505</v>
      </c>
      <c r="H26" s="8">
        <v>570</v>
      </c>
      <c r="I26" s="23">
        <f t="shared" si="1"/>
        <v>0.12871287128712872</v>
      </c>
      <c r="J26" s="28"/>
      <c r="K26" s="7">
        <v>80</v>
      </c>
      <c r="L26" s="8">
        <v>35</v>
      </c>
      <c r="M26" s="16">
        <f t="shared" si="2"/>
        <v>-0.5625</v>
      </c>
      <c r="N26" s="7">
        <v>81</v>
      </c>
      <c r="O26" s="8">
        <v>69</v>
      </c>
      <c r="P26" s="23">
        <f t="shared" si="3"/>
        <v>-0.14814814814814814</v>
      </c>
      <c r="Q26" s="28"/>
      <c r="R26" s="7">
        <v>0</v>
      </c>
      <c r="S26" s="8">
        <v>0</v>
      </c>
      <c r="T26" s="16" t="e">
        <f t="shared" si="4"/>
        <v>#DIV/0!</v>
      </c>
      <c r="U26" s="7">
        <v>1</v>
      </c>
      <c r="V26" s="8">
        <v>1</v>
      </c>
      <c r="W26" s="23">
        <f t="shared" si="5"/>
        <v>0</v>
      </c>
    </row>
    <row r="27" spans="2:23" x14ac:dyDescent="0.35">
      <c r="B27" s="3" t="s">
        <v>27</v>
      </c>
      <c r="D27" s="7">
        <v>1026</v>
      </c>
      <c r="E27" s="8">
        <v>491</v>
      </c>
      <c r="F27" s="16">
        <f t="shared" si="0"/>
        <v>-0.52144249512670571</v>
      </c>
      <c r="G27" s="7">
        <v>1177</v>
      </c>
      <c r="H27" s="8">
        <v>353</v>
      </c>
      <c r="I27" s="23">
        <f t="shared" si="1"/>
        <v>-0.70008496176720481</v>
      </c>
      <c r="J27" s="28"/>
      <c r="K27" s="7">
        <v>203</v>
      </c>
      <c r="L27" s="8">
        <v>69</v>
      </c>
      <c r="M27" s="16">
        <f t="shared" si="2"/>
        <v>-0.66009852216748766</v>
      </c>
      <c r="N27" s="7">
        <v>268</v>
      </c>
      <c r="O27" s="8">
        <v>59</v>
      </c>
      <c r="P27" s="23">
        <f t="shared" si="3"/>
        <v>-0.77985074626865669</v>
      </c>
      <c r="Q27" s="28"/>
      <c r="R27" s="7">
        <v>3</v>
      </c>
      <c r="S27" s="8">
        <v>1</v>
      </c>
      <c r="T27" s="16">
        <f t="shared" si="4"/>
        <v>-0.66666666666666663</v>
      </c>
      <c r="U27" s="7">
        <v>10</v>
      </c>
      <c r="V27" s="8">
        <v>2</v>
      </c>
      <c r="W27" s="23">
        <f t="shared" si="5"/>
        <v>-0.8</v>
      </c>
    </row>
    <row r="28" spans="2:23" x14ac:dyDescent="0.35">
      <c r="B28" s="3" t="s">
        <v>28</v>
      </c>
      <c r="D28" s="7">
        <v>1097</v>
      </c>
      <c r="E28" s="8">
        <v>277</v>
      </c>
      <c r="F28" s="16">
        <f t="shared" si="0"/>
        <v>-0.74749316317228809</v>
      </c>
      <c r="G28" s="7">
        <v>1342</v>
      </c>
      <c r="H28" s="8">
        <v>537</v>
      </c>
      <c r="I28" s="23">
        <f t="shared" si="1"/>
        <v>-0.59985096870342769</v>
      </c>
      <c r="J28" s="28"/>
      <c r="K28" s="7">
        <v>37</v>
      </c>
      <c r="L28" s="8">
        <v>8</v>
      </c>
      <c r="M28" s="16">
        <f t="shared" si="2"/>
        <v>-0.78378378378378377</v>
      </c>
      <c r="N28" s="7">
        <v>18</v>
      </c>
      <c r="O28" s="8">
        <v>53</v>
      </c>
      <c r="P28" s="23">
        <f t="shared" si="3"/>
        <v>1.9444444444444444</v>
      </c>
      <c r="Q28" s="28"/>
      <c r="R28" s="7">
        <v>0</v>
      </c>
      <c r="S28" s="8">
        <v>0</v>
      </c>
      <c r="T28" s="16" t="e">
        <f t="shared" si="4"/>
        <v>#DIV/0!</v>
      </c>
      <c r="U28" s="7">
        <v>0</v>
      </c>
      <c r="V28" s="8">
        <v>0</v>
      </c>
      <c r="W28" s="23" t="e">
        <f t="shared" si="5"/>
        <v>#DIV/0!</v>
      </c>
    </row>
    <row r="29" spans="2:23" x14ac:dyDescent="0.35">
      <c r="B29" s="3" t="s">
        <v>29</v>
      </c>
      <c r="D29" s="7">
        <v>228</v>
      </c>
      <c r="E29" s="8">
        <v>320</v>
      </c>
      <c r="F29" s="16">
        <f t="shared" si="0"/>
        <v>0.40350877192982454</v>
      </c>
      <c r="G29" s="7">
        <v>429</v>
      </c>
      <c r="H29" s="8">
        <v>356</v>
      </c>
      <c r="I29" s="23">
        <f t="shared" si="1"/>
        <v>-0.17016317016317017</v>
      </c>
      <c r="J29" s="28"/>
      <c r="K29" s="7">
        <v>4</v>
      </c>
      <c r="L29" s="8">
        <v>9</v>
      </c>
      <c r="M29" s="16">
        <f t="shared" si="2"/>
        <v>1.25</v>
      </c>
      <c r="N29" s="7">
        <v>21</v>
      </c>
      <c r="O29" s="8">
        <v>15</v>
      </c>
      <c r="P29" s="23">
        <f t="shared" si="3"/>
        <v>-0.2857142857142857</v>
      </c>
      <c r="Q29" s="28"/>
      <c r="R29" s="7">
        <v>2</v>
      </c>
      <c r="S29" s="8">
        <v>1</v>
      </c>
      <c r="T29" s="16">
        <f t="shared" si="4"/>
        <v>-0.5</v>
      </c>
      <c r="U29" s="7">
        <v>4</v>
      </c>
      <c r="V29" s="8">
        <v>3</v>
      </c>
      <c r="W29" s="23">
        <f t="shared" si="5"/>
        <v>-0.25</v>
      </c>
    </row>
    <row r="30" spans="2:23" x14ac:dyDescent="0.35">
      <c r="B30" s="3" t="s">
        <v>30</v>
      </c>
      <c r="D30" s="7">
        <v>809</v>
      </c>
      <c r="E30" s="8">
        <v>1332</v>
      </c>
      <c r="F30" s="16">
        <f t="shared" si="0"/>
        <v>0.64647713226205195</v>
      </c>
      <c r="G30" s="7">
        <v>641</v>
      </c>
      <c r="H30" s="8">
        <v>1350</v>
      </c>
      <c r="I30" s="23">
        <f t="shared" si="1"/>
        <v>1.1060842433697349</v>
      </c>
      <c r="J30" s="28"/>
      <c r="K30" s="7">
        <v>29</v>
      </c>
      <c r="L30" s="8">
        <v>61</v>
      </c>
      <c r="M30" s="16">
        <f t="shared" si="2"/>
        <v>1.103448275862069</v>
      </c>
      <c r="N30" s="7">
        <v>29</v>
      </c>
      <c r="O30" s="8">
        <v>38</v>
      </c>
      <c r="P30" s="23">
        <f t="shared" si="3"/>
        <v>0.31034482758620691</v>
      </c>
      <c r="Q30" s="28"/>
      <c r="R30" s="7">
        <v>21</v>
      </c>
      <c r="S30" s="8">
        <v>12</v>
      </c>
      <c r="T30" s="16">
        <f t="shared" si="4"/>
        <v>-0.42857142857142855</v>
      </c>
      <c r="U30" s="7">
        <v>21</v>
      </c>
      <c r="V30" s="8">
        <v>21</v>
      </c>
      <c r="W30" s="23">
        <f t="shared" si="5"/>
        <v>0</v>
      </c>
    </row>
    <row r="31" spans="2:23" x14ac:dyDescent="0.35">
      <c r="B31" s="3" t="s">
        <v>31</v>
      </c>
      <c r="D31" s="7">
        <v>563</v>
      </c>
      <c r="E31" s="8">
        <v>601</v>
      </c>
      <c r="F31" s="16">
        <f t="shared" si="0"/>
        <v>6.7495559502664296E-2</v>
      </c>
      <c r="G31" s="7">
        <v>669</v>
      </c>
      <c r="H31" s="8">
        <v>385</v>
      </c>
      <c r="I31" s="23">
        <f t="shared" si="1"/>
        <v>-0.42451420029895365</v>
      </c>
      <c r="J31" s="28"/>
      <c r="K31" s="7">
        <v>18</v>
      </c>
      <c r="L31" s="8">
        <v>10</v>
      </c>
      <c r="M31" s="16">
        <f t="shared" si="2"/>
        <v>-0.44444444444444442</v>
      </c>
      <c r="N31" s="7">
        <v>22</v>
      </c>
      <c r="O31" s="8">
        <v>5</v>
      </c>
      <c r="P31" s="23">
        <f t="shared" si="3"/>
        <v>-0.77272727272727271</v>
      </c>
      <c r="Q31" s="28"/>
      <c r="R31" s="7">
        <v>0</v>
      </c>
      <c r="S31" s="8">
        <v>1</v>
      </c>
      <c r="T31" s="16" t="e">
        <f t="shared" si="4"/>
        <v>#DIV/0!</v>
      </c>
      <c r="U31" s="7">
        <v>0</v>
      </c>
      <c r="V31" s="8">
        <v>0</v>
      </c>
      <c r="W31" s="23" t="e">
        <f t="shared" si="5"/>
        <v>#DIV/0!</v>
      </c>
    </row>
    <row r="32" spans="2:23" s="38" customFormat="1" ht="27" customHeight="1" x14ac:dyDescent="0.25">
      <c r="B32" s="44" t="s">
        <v>41</v>
      </c>
      <c r="D32" s="39">
        <f>SUM(D23:D31)</f>
        <v>6662</v>
      </c>
      <c r="E32" s="40">
        <f>SUM(E23:E31)</f>
        <v>6686</v>
      </c>
      <c r="F32" s="41">
        <f t="shared" si="0"/>
        <v>3.6025217652356648E-3</v>
      </c>
      <c r="G32" s="39">
        <f t="shared" ref="G32:H32" si="12">SUM(G23:G31)</f>
        <v>6378</v>
      </c>
      <c r="H32" s="40">
        <f t="shared" si="12"/>
        <v>6014</v>
      </c>
      <c r="I32" s="43">
        <f t="shared" si="1"/>
        <v>-5.7071182188773911E-2</v>
      </c>
      <c r="J32" s="36"/>
      <c r="K32" s="39">
        <f t="shared" ref="K32:O32" si="13">SUM(K23:K31)</f>
        <v>498</v>
      </c>
      <c r="L32" s="40">
        <f t="shared" si="13"/>
        <v>321</v>
      </c>
      <c r="M32" s="41">
        <f t="shared" si="2"/>
        <v>-0.35542168674698793</v>
      </c>
      <c r="N32" s="39">
        <f t="shared" si="13"/>
        <v>529</v>
      </c>
      <c r="O32" s="40">
        <f t="shared" si="13"/>
        <v>285</v>
      </c>
      <c r="P32" s="43">
        <f t="shared" si="3"/>
        <v>-0.46124763705103972</v>
      </c>
      <c r="Q32" s="36"/>
      <c r="R32" s="39">
        <f t="shared" ref="R32:V32" si="14">SUM(R23:R31)</f>
        <v>56</v>
      </c>
      <c r="S32" s="40">
        <f t="shared" si="14"/>
        <v>27</v>
      </c>
      <c r="T32" s="41">
        <f t="shared" si="4"/>
        <v>-0.5178571428571429</v>
      </c>
      <c r="U32" s="39">
        <f t="shared" si="14"/>
        <v>73</v>
      </c>
      <c r="V32" s="40">
        <f t="shared" si="14"/>
        <v>57</v>
      </c>
      <c r="W32" s="42">
        <f t="shared" si="5"/>
        <v>-0.21917808219178081</v>
      </c>
    </row>
    <row r="33" spans="2:23" x14ac:dyDescent="0.35">
      <c r="B33" s="3" t="s">
        <v>32</v>
      </c>
      <c r="D33" s="7">
        <v>833</v>
      </c>
      <c r="E33" s="8">
        <v>196</v>
      </c>
      <c r="F33" s="16">
        <f t="shared" si="0"/>
        <v>-0.76470588235294112</v>
      </c>
      <c r="G33" s="7">
        <v>580</v>
      </c>
      <c r="H33" s="8">
        <v>47</v>
      </c>
      <c r="I33" s="23">
        <f t="shared" si="1"/>
        <v>-0.91896551724137931</v>
      </c>
      <c r="J33" s="28"/>
      <c r="K33" s="7">
        <v>37</v>
      </c>
      <c r="L33" s="8">
        <v>5</v>
      </c>
      <c r="M33" s="16">
        <f t="shared" si="2"/>
        <v>-0.86486486486486491</v>
      </c>
      <c r="N33" s="7">
        <v>36</v>
      </c>
      <c r="O33" s="8">
        <v>0</v>
      </c>
      <c r="P33" s="23">
        <f t="shared" si="3"/>
        <v>-1</v>
      </c>
      <c r="Q33" s="28"/>
      <c r="R33" s="7">
        <v>78</v>
      </c>
      <c r="S33" s="8">
        <v>1</v>
      </c>
      <c r="T33" s="16">
        <f t="shared" si="4"/>
        <v>-0.98717948717948723</v>
      </c>
      <c r="U33" s="7">
        <v>7</v>
      </c>
      <c r="V33" s="8">
        <v>0</v>
      </c>
      <c r="W33" s="23">
        <f t="shared" si="5"/>
        <v>-1</v>
      </c>
    </row>
    <row r="34" spans="2:23" x14ac:dyDescent="0.35">
      <c r="B34" s="3" t="s">
        <v>33</v>
      </c>
      <c r="D34" s="7">
        <v>1875</v>
      </c>
      <c r="E34" s="8">
        <v>1259</v>
      </c>
      <c r="F34" s="16">
        <f t="shared" si="0"/>
        <v>-0.32853333333333334</v>
      </c>
      <c r="G34" s="7">
        <v>1322</v>
      </c>
      <c r="H34" s="8">
        <v>92</v>
      </c>
      <c r="I34" s="23">
        <f t="shared" si="1"/>
        <v>-0.93040847201210286</v>
      </c>
      <c r="J34" s="28"/>
      <c r="K34" s="7">
        <v>8</v>
      </c>
      <c r="L34" s="8">
        <v>11</v>
      </c>
      <c r="M34" s="16">
        <f t="shared" si="2"/>
        <v>0.375</v>
      </c>
      <c r="N34" s="7">
        <v>8</v>
      </c>
      <c r="O34" s="8">
        <v>0</v>
      </c>
      <c r="P34" s="23">
        <f t="shared" si="3"/>
        <v>-1</v>
      </c>
      <c r="Q34" s="28"/>
      <c r="R34" s="7">
        <v>120</v>
      </c>
      <c r="S34" s="8">
        <v>183</v>
      </c>
      <c r="T34" s="16">
        <f t="shared" si="4"/>
        <v>0.52500000000000002</v>
      </c>
      <c r="U34" s="7">
        <v>17</v>
      </c>
      <c r="V34" s="8">
        <v>4</v>
      </c>
      <c r="W34" s="23">
        <f t="shared" si="5"/>
        <v>-0.76470588235294112</v>
      </c>
    </row>
    <row r="35" spans="2:23" x14ac:dyDescent="0.35">
      <c r="B35" s="3" t="s">
        <v>34</v>
      </c>
      <c r="D35" s="7">
        <v>1144</v>
      </c>
      <c r="E35" s="8">
        <v>1287</v>
      </c>
      <c r="F35" s="16">
        <f t="shared" si="0"/>
        <v>0.125</v>
      </c>
      <c r="G35" s="7">
        <v>1079</v>
      </c>
      <c r="H35" s="8">
        <v>606</v>
      </c>
      <c r="I35" s="23">
        <f t="shared" si="1"/>
        <v>-0.43836886005560705</v>
      </c>
      <c r="J35" s="28"/>
      <c r="K35" s="7">
        <v>3</v>
      </c>
      <c r="L35" s="8">
        <v>9</v>
      </c>
      <c r="M35" s="16">
        <f t="shared" si="2"/>
        <v>2</v>
      </c>
      <c r="N35" s="7">
        <v>5</v>
      </c>
      <c r="O35" s="8">
        <v>7</v>
      </c>
      <c r="P35" s="23">
        <f t="shared" si="3"/>
        <v>0.4</v>
      </c>
      <c r="Q35" s="28"/>
      <c r="R35" s="7">
        <v>133</v>
      </c>
      <c r="S35" s="8">
        <v>120</v>
      </c>
      <c r="T35" s="16">
        <f t="shared" si="4"/>
        <v>-9.7744360902255634E-2</v>
      </c>
      <c r="U35" s="7">
        <v>157</v>
      </c>
      <c r="V35" s="8">
        <v>6</v>
      </c>
      <c r="W35" s="23">
        <f t="shared" si="5"/>
        <v>-0.96178343949044587</v>
      </c>
    </row>
    <row r="36" spans="2:23" x14ac:dyDescent="0.35">
      <c r="B36" s="3" t="s">
        <v>35</v>
      </c>
      <c r="D36" s="7">
        <v>586</v>
      </c>
      <c r="E36" s="8">
        <v>1029</v>
      </c>
      <c r="F36" s="16">
        <f t="shared" si="0"/>
        <v>0.75597269624573382</v>
      </c>
      <c r="G36" s="7">
        <v>677</v>
      </c>
      <c r="H36" s="8">
        <v>645</v>
      </c>
      <c r="I36" s="23">
        <f t="shared" si="1"/>
        <v>-4.7267355982274745E-2</v>
      </c>
      <c r="J36" s="28"/>
      <c r="K36" s="7">
        <v>2</v>
      </c>
      <c r="L36" s="8">
        <v>8</v>
      </c>
      <c r="M36" s="16">
        <f t="shared" si="2"/>
        <v>3</v>
      </c>
      <c r="N36" s="7">
        <v>0</v>
      </c>
      <c r="O36" s="8">
        <v>6</v>
      </c>
      <c r="P36" s="23" t="e">
        <f t="shared" si="3"/>
        <v>#DIV/0!</v>
      </c>
      <c r="Q36" s="28"/>
      <c r="R36" s="7">
        <v>0</v>
      </c>
      <c r="S36" s="8">
        <v>0</v>
      </c>
      <c r="T36" s="16" t="e">
        <f t="shared" si="4"/>
        <v>#DIV/0!</v>
      </c>
      <c r="U36" s="7">
        <v>0</v>
      </c>
      <c r="V36" s="8">
        <v>0</v>
      </c>
      <c r="W36" s="23" t="e">
        <f t="shared" si="5"/>
        <v>#DIV/0!</v>
      </c>
    </row>
    <row r="37" spans="2:23" x14ac:dyDescent="0.35">
      <c r="B37" s="3" t="s">
        <v>36</v>
      </c>
      <c r="D37" s="7">
        <v>4069</v>
      </c>
      <c r="E37" s="8">
        <v>7993</v>
      </c>
      <c r="F37" s="16">
        <f t="shared" si="0"/>
        <v>0.96436470877365443</v>
      </c>
      <c r="G37" s="7">
        <v>1617</v>
      </c>
      <c r="H37" s="8">
        <v>1928</v>
      </c>
      <c r="I37" s="23">
        <f t="shared" si="1"/>
        <v>0.19233147804576375</v>
      </c>
      <c r="J37" s="28"/>
      <c r="K37" s="7">
        <v>22</v>
      </c>
      <c r="L37" s="8">
        <v>44</v>
      </c>
      <c r="M37" s="16">
        <f t="shared" si="2"/>
        <v>1</v>
      </c>
      <c r="N37" s="7">
        <v>22</v>
      </c>
      <c r="O37" s="8">
        <v>6</v>
      </c>
      <c r="P37" s="23">
        <f t="shared" si="3"/>
        <v>-0.72727272727272729</v>
      </c>
      <c r="Q37" s="28"/>
      <c r="R37" s="7">
        <v>161</v>
      </c>
      <c r="S37" s="8">
        <v>228</v>
      </c>
      <c r="T37" s="16">
        <f t="shared" si="4"/>
        <v>0.41614906832298137</v>
      </c>
      <c r="U37" s="7">
        <v>44</v>
      </c>
      <c r="V37" s="8">
        <v>14</v>
      </c>
      <c r="W37" s="23">
        <f t="shared" si="5"/>
        <v>-0.68181818181818177</v>
      </c>
    </row>
    <row r="38" spans="2:23" x14ac:dyDescent="0.35">
      <c r="B38" s="3" t="s">
        <v>37</v>
      </c>
      <c r="D38" s="7">
        <v>2212</v>
      </c>
      <c r="E38" s="8">
        <v>1785</v>
      </c>
      <c r="F38" s="16">
        <f t="shared" si="0"/>
        <v>-0.19303797468354431</v>
      </c>
      <c r="G38" s="7">
        <v>801</v>
      </c>
      <c r="H38" s="8">
        <v>397</v>
      </c>
      <c r="I38" s="23">
        <f t="shared" si="1"/>
        <v>-0.50436953807740326</v>
      </c>
      <c r="J38" s="28"/>
      <c r="K38" s="7">
        <v>16</v>
      </c>
      <c r="L38" s="8">
        <v>31</v>
      </c>
      <c r="M38" s="16">
        <f t="shared" si="2"/>
        <v>0.9375</v>
      </c>
      <c r="N38" s="7">
        <v>0</v>
      </c>
      <c r="O38" s="8">
        <v>2</v>
      </c>
      <c r="P38" s="23" t="e">
        <f t="shared" si="3"/>
        <v>#DIV/0!</v>
      </c>
      <c r="Q38" s="28"/>
      <c r="R38" s="7">
        <v>155</v>
      </c>
      <c r="S38" s="8">
        <v>132</v>
      </c>
      <c r="T38" s="16">
        <f t="shared" si="4"/>
        <v>-0.14838709677419354</v>
      </c>
      <c r="U38" s="7">
        <v>5</v>
      </c>
      <c r="V38" s="8">
        <v>2</v>
      </c>
      <c r="W38" s="23">
        <f t="shared" si="5"/>
        <v>-0.6</v>
      </c>
    </row>
    <row r="39" spans="2:23" s="38" customFormat="1" ht="27" customHeight="1" x14ac:dyDescent="0.25">
      <c r="B39" s="44" t="s">
        <v>42</v>
      </c>
      <c r="D39" s="39">
        <f>SUM(D33:D38)</f>
        <v>10719</v>
      </c>
      <c r="E39" s="40">
        <f>SUM(E33:E38)</f>
        <v>13549</v>
      </c>
      <c r="F39" s="41">
        <f t="shared" si="0"/>
        <v>0.26401716578038997</v>
      </c>
      <c r="G39" s="39">
        <f t="shared" ref="G39:H39" si="15">SUM(G33:G38)</f>
        <v>6076</v>
      </c>
      <c r="H39" s="40">
        <f t="shared" si="15"/>
        <v>3715</v>
      </c>
      <c r="I39" s="43">
        <f t="shared" si="1"/>
        <v>-0.38857801184990126</v>
      </c>
      <c r="J39" s="36"/>
      <c r="K39" s="39">
        <f t="shared" ref="K39:O39" si="16">SUM(K33:K38)</f>
        <v>88</v>
      </c>
      <c r="L39" s="40">
        <f t="shared" si="16"/>
        <v>108</v>
      </c>
      <c r="M39" s="41">
        <f t="shared" si="2"/>
        <v>0.22727272727272727</v>
      </c>
      <c r="N39" s="39">
        <f t="shared" si="16"/>
        <v>71</v>
      </c>
      <c r="O39" s="40">
        <f t="shared" si="16"/>
        <v>21</v>
      </c>
      <c r="P39" s="43">
        <f t="shared" si="3"/>
        <v>-0.70422535211267601</v>
      </c>
      <c r="Q39" s="36"/>
      <c r="R39" s="39">
        <f t="shared" ref="R39:V39" si="17">SUM(R33:R38)</f>
        <v>647</v>
      </c>
      <c r="S39" s="40">
        <f t="shared" si="17"/>
        <v>664</v>
      </c>
      <c r="T39" s="41">
        <f t="shared" si="4"/>
        <v>2.6275115919629059E-2</v>
      </c>
      <c r="U39" s="39">
        <f t="shared" si="17"/>
        <v>230</v>
      </c>
      <c r="V39" s="40">
        <f t="shared" si="17"/>
        <v>26</v>
      </c>
      <c r="W39" s="42">
        <f t="shared" si="5"/>
        <v>-0.88695652173913042</v>
      </c>
    </row>
    <row r="40" spans="2:23" ht="12" customHeight="1" x14ac:dyDescent="0.45">
      <c r="I40" s="21"/>
      <c r="M40" s="17"/>
      <c r="P40" s="25"/>
      <c r="T40" s="17"/>
      <c r="W40" s="21"/>
    </row>
    <row r="41" spans="2:23" s="13" customFormat="1" ht="28.5" x14ac:dyDescent="0.45">
      <c r="B41" s="51" t="s">
        <v>43</v>
      </c>
      <c r="D41" s="45">
        <f>D39+D32+D22+D12</f>
        <v>36559</v>
      </c>
      <c r="E41" s="46">
        <f t="shared" ref="E41:H41" si="18">E39+E32+E22+E12</f>
        <v>35180</v>
      </c>
      <c r="F41" s="47">
        <f>(E41-D41)/D41</f>
        <v>-3.7719850105309226E-2</v>
      </c>
      <c r="G41" s="45">
        <f t="shared" si="18"/>
        <v>35728</v>
      </c>
      <c r="H41" s="46">
        <f t="shared" si="18"/>
        <v>20851</v>
      </c>
      <c r="I41" s="50">
        <f>(H41-G41)/G41</f>
        <v>-0.41639610389610388</v>
      </c>
      <c r="J41" s="31"/>
      <c r="K41" s="45">
        <f t="shared" ref="K41:O41" si="19">K39+K32+K22+K12</f>
        <v>809</v>
      </c>
      <c r="L41" s="46">
        <f t="shared" si="19"/>
        <v>647</v>
      </c>
      <c r="M41" s="46">
        <f>(L41-K41)/K41</f>
        <v>-0.20024721878862795</v>
      </c>
      <c r="N41" s="45">
        <f t="shared" si="19"/>
        <v>906</v>
      </c>
      <c r="O41" s="49">
        <f t="shared" si="19"/>
        <v>452</v>
      </c>
      <c r="P41" s="47">
        <f>(O41-N41)/N41</f>
        <v>-0.5011037527593819</v>
      </c>
      <c r="Q41" s="31"/>
      <c r="R41" s="45">
        <f t="shared" ref="R41:V41" si="20">R39+R32+R22+R12</f>
        <v>2067</v>
      </c>
      <c r="S41" s="46">
        <f t="shared" si="20"/>
        <v>1251</v>
      </c>
      <c r="T41" s="47">
        <f>(S41-R41)/R41</f>
        <v>-0.39477503628447025</v>
      </c>
      <c r="U41" s="45">
        <f t="shared" si="20"/>
        <v>2550</v>
      </c>
      <c r="V41" s="46">
        <f t="shared" si="20"/>
        <v>867</v>
      </c>
      <c r="W41" s="48">
        <f>(V41-U41)/U41</f>
        <v>-0.66</v>
      </c>
    </row>
  </sheetData>
  <mergeCells count="7">
    <mergeCell ref="R2:T2"/>
    <mergeCell ref="U2:W2"/>
    <mergeCell ref="D1:W1"/>
    <mergeCell ref="G2:I2"/>
    <mergeCell ref="D2:F2"/>
    <mergeCell ref="N2:P2"/>
    <mergeCell ref="K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"/>
  <sheetViews>
    <sheetView zoomScale="85" zoomScaleNormal="85" workbookViewId="0">
      <selection activeCell="L20" sqref="L20"/>
    </sheetView>
  </sheetViews>
  <sheetFormatPr baseColWidth="10" defaultColWidth="9.140625" defaultRowHeight="21" x14ac:dyDescent="0.35"/>
  <cols>
    <col min="1" max="1" width="2.140625" customWidth="1"/>
    <col min="2" max="2" width="34.42578125" style="4" customWidth="1"/>
    <col min="3" max="3" width="1.5703125" customWidth="1"/>
    <col min="4" max="9" width="14.42578125" customWidth="1"/>
    <col min="10" max="10" width="1.28515625" customWidth="1"/>
    <col min="11" max="16" width="14.42578125" customWidth="1"/>
    <col min="17" max="17" width="1.42578125" customWidth="1"/>
    <col min="18" max="23" width="16.140625" customWidth="1"/>
    <col min="24" max="25" width="13.5703125" customWidth="1"/>
  </cols>
  <sheetData>
    <row r="1" spans="2:24" s="33" customFormat="1" ht="33.75" x14ac:dyDescent="0.5">
      <c r="D1" s="32" t="s">
        <v>45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2:24" s="1" customFormat="1" ht="33" customHeight="1" x14ac:dyDescent="0.25">
      <c r="D2" s="62" t="s">
        <v>0</v>
      </c>
      <c r="E2" s="63"/>
      <c r="F2" s="64"/>
      <c r="G2" s="62" t="s">
        <v>1</v>
      </c>
      <c r="H2" s="63"/>
      <c r="I2" s="64"/>
      <c r="J2" s="34"/>
      <c r="K2" s="62" t="s">
        <v>2</v>
      </c>
      <c r="L2" s="63"/>
      <c r="M2" s="64"/>
      <c r="N2" s="62" t="s">
        <v>3</v>
      </c>
      <c r="O2" s="63"/>
      <c r="P2" s="64"/>
      <c r="Q2" s="34"/>
      <c r="R2" s="62" t="s">
        <v>5</v>
      </c>
      <c r="S2" s="63"/>
      <c r="T2" s="64"/>
      <c r="U2" s="65" t="s">
        <v>4</v>
      </c>
      <c r="V2" s="66"/>
      <c r="W2" s="67"/>
      <c r="X2" s="35"/>
    </row>
    <row r="3" spans="2:24" s="1" customFormat="1" ht="31.5" customHeight="1" x14ac:dyDescent="0.25">
      <c r="B3" s="1" t="s">
        <v>38</v>
      </c>
      <c r="D3" s="68">
        <v>2015</v>
      </c>
      <c r="E3" s="68">
        <v>2016</v>
      </c>
      <c r="F3" s="68" t="s">
        <v>44</v>
      </c>
      <c r="G3" s="70">
        <v>2015</v>
      </c>
      <c r="H3" s="70">
        <v>2016</v>
      </c>
      <c r="I3" s="70" t="s">
        <v>44</v>
      </c>
      <c r="J3" s="34"/>
      <c r="K3" s="71">
        <v>2015</v>
      </c>
      <c r="L3" s="71">
        <v>2016</v>
      </c>
      <c r="M3" s="68" t="s">
        <v>44</v>
      </c>
      <c r="N3" s="71">
        <v>2015</v>
      </c>
      <c r="O3" s="71">
        <v>2016</v>
      </c>
      <c r="P3" s="68" t="s">
        <v>44</v>
      </c>
      <c r="Q3" s="34"/>
      <c r="R3" s="68">
        <v>2015</v>
      </c>
      <c r="S3" s="68">
        <v>2016</v>
      </c>
      <c r="T3" s="69" t="s">
        <v>44</v>
      </c>
      <c r="U3" s="68">
        <v>2015</v>
      </c>
      <c r="V3" s="69">
        <v>2016</v>
      </c>
      <c r="W3" s="70" t="s">
        <v>44</v>
      </c>
    </row>
    <row r="4" spans="2:24" x14ac:dyDescent="0.35">
      <c r="B4" s="2" t="s">
        <v>6</v>
      </c>
      <c r="D4" s="9">
        <v>271</v>
      </c>
      <c r="E4" s="10">
        <v>298</v>
      </c>
      <c r="F4" s="18">
        <f>(E4-D4)/D4</f>
        <v>9.9630996309963096E-2</v>
      </c>
      <c r="G4" s="9">
        <v>308</v>
      </c>
      <c r="H4" s="10">
        <v>168</v>
      </c>
      <c r="I4" s="22">
        <f>(H4-G4)/G4</f>
        <v>-0.45454545454545453</v>
      </c>
      <c r="J4" s="29"/>
      <c r="K4" s="9">
        <v>0</v>
      </c>
      <c r="L4" s="10">
        <v>0</v>
      </c>
      <c r="M4" s="18" t="e">
        <f>(L4-K4)/K4</f>
        <v>#DIV/0!</v>
      </c>
      <c r="N4" s="9">
        <v>1</v>
      </c>
      <c r="O4" s="10">
        <v>0</v>
      </c>
      <c r="P4" s="26">
        <f>(O4-N4)/N4</f>
        <v>-1</v>
      </c>
      <c r="Q4" s="29"/>
      <c r="R4" s="9">
        <v>21</v>
      </c>
      <c r="S4" s="10">
        <v>67</v>
      </c>
      <c r="T4" s="18">
        <f>(S4-R4)/R4</f>
        <v>2.1904761904761907</v>
      </c>
      <c r="U4" s="9">
        <v>31</v>
      </c>
      <c r="V4" s="10">
        <v>15</v>
      </c>
      <c r="W4" s="22">
        <f>(V4-U4)/U4</f>
        <v>-0.5161290322580645</v>
      </c>
    </row>
    <row r="5" spans="2:24" x14ac:dyDescent="0.35">
      <c r="B5" s="3" t="s">
        <v>7</v>
      </c>
      <c r="D5" s="11">
        <v>254</v>
      </c>
      <c r="E5" s="12">
        <v>784</v>
      </c>
      <c r="F5" s="14">
        <f t="shared" ref="F5:F39" si="0">(E5-D5)/D5</f>
        <v>2.0866141732283463</v>
      </c>
      <c r="G5" s="11">
        <v>208</v>
      </c>
      <c r="H5" s="12">
        <v>371</v>
      </c>
      <c r="I5" s="22">
        <f t="shared" ref="I5:I39" si="1">(H5-G5)/G5</f>
        <v>0.78365384615384615</v>
      </c>
      <c r="J5" s="29"/>
      <c r="K5" s="11">
        <v>0</v>
      </c>
      <c r="L5" s="12">
        <v>25</v>
      </c>
      <c r="M5" s="14" t="e">
        <f t="shared" ref="M5:M39" si="2">(L5-K5)/K5</f>
        <v>#DIV/0!</v>
      </c>
      <c r="N5" s="11">
        <v>0</v>
      </c>
      <c r="O5" s="12">
        <v>0</v>
      </c>
      <c r="P5" s="22" t="e">
        <f t="shared" ref="P5:P39" si="3">(O5-N5)/N5</f>
        <v>#DIV/0!</v>
      </c>
      <c r="Q5" s="29"/>
      <c r="R5" s="11">
        <v>13</v>
      </c>
      <c r="S5" s="12">
        <v>31</v>
      </c>
      <c r="T5" s="14">
        <f t="shared" ref="T5:T39" si="4">(S5-R5)/R5</f>
        <v>1.3846153846153846</v>
      </c>
      <c r="U5" s="11">
        <v>0</v>
      </c>
      <c r="V5" s="12">
        <v>8</v>
      </c>
      <c r="W5" s="22" t="e">
        <f t="shared" ref="W5:W39" si="5">(V5-U5)/U5</f>
        <v>#DIV/0!</v>
      </c>
    </row>
    <row r="6" spans="2:24" x14ac:dyDescent="0.35">
      <c r="B6" s="3" t="s">
        <v>8</v>
      </c>
      <c r="D6" s="11">
        <v>121</v>
      </c>
      <c r="E6" s="12">
        <v>194</v>
      </c>
      <c r="F6" s="14">
        <f t="shared" si="0"/>
        <v>0.60330578512396693</v>
      </c>
      <c r="G6" s="11">
        <v>84</v>
      </c>
      <c r="H6" s="12">
        <v>251</v>
      </c>
      <c r="I6" s="22">
        <f t="shared" si="1"/>
        <v>1.9880952380952381</v>
      </c>
      <c r="J6" s="29"/>
      <c r="K6" s="11">
        <v>0</v>
      </c>
      <c r="L6" s="12">
        <v>0</v>
      </c>
      <c r="M6" s="14" t="e">
        <f t="shared" si="2"/>
        <v>#DIV/0!</v>
      </c>
      <c r="N6" s="11">
        <v>0</v>
      </c>
      <c r="O6" s="12">
        <v>0</v>
      </c>
      <c r="P6" s="22" t="e">
        <f t="shared" si="3"/>
        <v>#DIV/0!</v>
      </c>
      <c r="Q6" s="29"/>
      <c r="R6" s="11">
        <v>0</v>
      </c>
      <c r="S6" s="12">
        <v>1</v>
      </c>
      <c r="T6" s="14" t="e">
        <f t="shared" si="4"/>
        <v>#DIV/0!</v>
      </c>
      <c r="U6" s="11">
        <v>1</v>
      </c>
      <c r="V6" s="12">
        <v>2</v>
      </c>
      <c r="W6" s="22">
        <f t="shared" si="5"/>
        <v>1</v>
      </c>
    </row>
    <row r="7" spans="2:24" x14ac:dyDescent="0.35">
      <c r="B7" s="3" t="s">
        <v>9</v>
      </c>
      <c r="D7" s="11">
        <v>169</v>
      </c>
      <c r="E7" s="12">
        <v>775</v>
      </c>
      <c r="F7" s="14">
        <f t="shared" si="0"/>
        <v>3.5857988165680474</v>
      </c>
      <c r="G7" s="11">
        <v>235</v>
      </c>
      <c r="H7" s="12">
        <v>401</v>
      </c>
      <c r="I7" s="22">
        <f t="shared" si="1"/>
        <v>0.70638297872340428</v>
      </c>
      <c r="J7" s="29"/>
      <c r="K7" s="11">
        <v>0</v>
      </c>
      <c r="L7" s="12">
        <v>0</v>
      </c>
      <c r="M7" s="14" t="e">
        <f t="shared" si="2"/>
        <v>#DIV/0!</v>
      </c>
      <c r="N7" s="11">
        <v>0</v>
      </c>
      <c r="O7" s="12">
        <v>0</v>
      </c>
      <c r="P7" s="22" t="e">
        <f t="shared" si="3"/>
        <v>#DIV/0!</v>
      </c>
      <c r="Q7" s="29"/>
      <c r="R7" s="11">
        <v>6</v>
      </c>
      <c r="S7" s="12">
        <v>7</v>
      </c>
      <c r="T7" s="14">
        <f t="shared" si="4"/>
        <v>0.16666666666666666</v>
      </c>
      <c r="U7" s="11">
        <v>23</v>
      </c>
      <c r="V7" s="12">
        <v>4</v>
      </c>
      <c r="W7" s="22">
        <f t="shared" si="5"/>
        <v>-0.82608695652173914</v>
      </c>
    </row>
    <row r="8" spans="2:24" x14ac:dyDescent="0.35">
      <c r="B8" s="3" t="s">
        <v>10</v>
      </c>
      <c r="D8" s="11">
        <v>6</v>
      </c>
      <c r="E8" s="12">
        <v>1003</v>
      </c>
      <c r="F8" s="14">
        <f t="shared" si="0"/>
        <v>166.16666666666666</v>
      </c>
      <c r="G8" s="11">
        <v>7</v>
      </c>
      <c r="H8" s="12">
        <v>121</v>
      </c>
      <c r="I8" s="22">
        <f t="shared" si="1"/>
        <v>16.285714285714285</v>
      </c>
      <c r="J8" s="29"/>
      <c r="K8" s="11">
        <v>0</v>
      </c>
      <c r="L8" s="12">
        <v>2</v>
      </c>
      <c r="M8" s="14" t="e">
        <f t="shared" si="2"/>
        <v>#DIV/0!</v>
      </c>
      <c r="N8" s="11">
        <v>0</v>
      </c>
      <c r="O8" s="12">
        <v>0</v>
      </c>
      <c r="P8" s="22" t="e">
        <f t="shared" si="3"/>
        <v>#DIV/0!</v>
      </c>
      <c r="Q8" s="29"/>
      <c r="R8" s="11">
        <v>1</v>
      </c>
      <c r="S8" s="12">
        <v>0</v>
      </c>
      <c r="T8" s="14">
        <f t="shared" si="4"/>
        <v>-1</v>
      </c>
      <c r="U8" s="11">
        <v>0</v>
      </c>
      <c r="V8" s="12">
        <v>1</v>
      </c>
      <c r="W8" s="22" t="e">
        <f t="shared" si="5"/>
        <v>#DIV/0!</v>
      </c>
    </row>
    <row r="9" spans="2:24" x14ac:dyDescent="0.35">
      <c r="B9" s="3" t="s">
        <v>11</v>
      </c>
      <c r="D9" s="11">
        <v>68</v>
      </c>
      <c r="E9" s="12">
        <v>47</v>
      </c>
      <c r="F9" s="14">
        <f t="shared" si="0"/>
        <v>-0.30882352941176472</v>
      </c>
      <c r="G9" s="11">
        <v>48</v>
      </c>
      <c r="H9" s="12">
        <v>111</v>
      </c>
      <c r="I9" s="22">
        <f t="shared" si="1"/>
        <v>1.3125</v>
      </c>
      <c r="J9" s="29"/>
      <c r="K9" s="11">
        <v>0</v>
      </c>
      <c r="L9" s="12">
        <v>0</v>
      </c>
      <c r="M9" s="14" t="e">
        <f t="shared" si="2"/>
        <v>#DIV/0!</v>
      </c>
      <c r="N9" s="11">
        <v>0</v>
      </c>
      <c r="O9" s="12">
        <v>0</v>
      </c>
      <c r="P9" s="22" t="e">
        <f t="shared" si="3"/>
        <v>#DIV/0!</v>
      </c>
      <c r="Q9" s="29"/>
      <c r="R9" s="11">
        <v>13</v>
      </c>
      <c r="S9" s="12">
        <v>1</v>
      </c>
      <c r="T9" s="14">
        <f t="shared" si="4"/>
        <v>-0.92307692307692313</v>
      </c>
      <c r="U9" s="11">
        <v>1</v>
      </c>
      <c r="V9" s="12">
        <v>3</v>
      </c>
      <c r="W9" s="22">
        <f t="shared" si="5"/>
        <v>2</v>
      </c>
    </row>
    <row r="10" spans="2:24" x14ac:dyDescent="0.35">
      <c r="B10" s="3" t="s">
        <v>12</v>
      </c>
      <c r="D10" s="11">
        <v>139</v>
      </c>
      <c r="E10" s="12">
        <v>172</v>
      </c>
      <c r="F10" s="14">
        <f t="shared" si="0"/>
        <v>0.23741007194244604</v>
      </c>
      <c r="G10" s="11">
        <v>181</v>
      </c>
      <c r="H10" s="12">
        <v>146</v>
      </c>
      <c r="I10" s="22">
        <f t="shared" si="1"/>
        <v>-0.19337016574585636</v>
      </c>
      <c r="J10" s="29"/>
      <c r="K10" s="11">
        <v>1</v>
      </c>
      <c r="L10" s="12">
        <v>0</v>
      </c>
      <c r="M10" s="14">
        <f t="shared" si="2"/>
        <v>-1</v>
      </c>
      <c r="N10" s="11">
        <v>1</v>
      </c>
      <c r="O10" s="12">
        <v>0</v>
      </c>
      <c r="P10" s="22">
        <f t="shared" si="3"/>
        <v>-1</v>
      </c>
      <c r="Q10" s="29"/>
      <c r="R10" s="11">
        <v>1</v>
      </c>
      <c r="S10" s="12">
        <v>1</v>
      </c>
      <c r="T10" s="14">
        <f t="shared" si="4"/>
        <v>0</v>
      </c>
      <c r="U10" s="11">
        <v>2</v>
      </c>
      <c r="V10" s="12">
        <v>1</v>
      </c>
      <c r="W10" s="22">
        <f t="shared" si="5"/>
        <v>-0.5</v>
      </c>
    </row>
    <row r="11" spans="2:24" x14ac:dyDescent="0.35">
      <c r="B11" s="3" t="s">
        <v>13</v>
      </c>
      <c r="D11" s="11">
        <v>391</v>
      </c>
      <c r="E11" s="12">
        <v>353</v>
      </c>
      <c r="F11" s="14">
        <f t="shared" si="0"/>
        <v>-9.718670076726342E-2</v>
      </c>
      <c r="G11" s="11">
        <v>108</v>
      </c>
      <c r="H11" s="12">
        <v>95</v>
      </c>
      <c r="I11" s="22">
        <f t="shared" si="1"/>
        <v>-0.12037037037037036</v>
      </c>
      <c r="J11" s="29"/>
      <c r="K11" s="11">
        <v>0</v>
      </c>
      <c r="L11" s="12">
        <v>1</v>
      </c>
      <c r="M11" s="14" t="e">
        <f t="shared" si="2"/>
        <v>#DIV/0!</v>
      </c>
      <c r="N11" s="11">
        <v>0</v>
      </c>
      <c r="O11" s="12">
        <v>0</v>
      </c>
      <c r="P11" s="22" t="e">
        <f t="shared" si="3"/>
        <v>#DIV/0!</v>
      </c>
      <c r="Q11" s="29"/>
      <c r="R11" s="11">
        <v>0</v>
      </c>
      <c r="S11" s="12">
        <v>1</v>
      </c>
      <c r="T11" s="14" t="e">
        <f t="shared" si="4"/>
        <v>#DIV/0!</v>
      </c>
      <c r="U11" s="11">
        <v>0</v>
      </c>
      <c r="V11" s="12">
        <v>0</v>
      </c>
      <c r="W11" s="22" t="e">
        <f t="shared" si="5"/>
        <v>#DIV/0!</v>
      </c>
    </row>
    <row r="12" spans="2:24" s="38" customFormat="1" ht="27" customHeight="1" x14ac:dyDescent="0.25">
      <c r="B12" s="44" t="s">
        <v>39</v>
      </c>
      <c r="D12" s="52">
        <f>SUM(D4:D11)</f>
        <v>1419</v>
      </c>
      <c r="E12" s="53">
        <f t="shared" ref="E12:H12" si="6">SUM(E4:E11)</f>
        <v>3626</v>
      </c>
      <c r="F12" s="54">
        <f t="shared" si="0"/>
        <v>1.5553206483439042</v>
      </c>
      <c r="G12" s="52">
        <f t="shared" si="6"/>
        <v>1179</v>
      </c>
      <c r="H12" s="53">
        <f t="shared" si="6"/>
        <v>1664</v>
      </c>
      <c r="I12" s="56">
        <f t="shared" si="1"/>
        <v>0.41136556403731978</v>
      </c>
      <c r="J12" s="37"/>
      <c r="K12" s="52">
        <f t="shared" ref="K12:O12" si="7">SUM(K4:K11)</f>
        <v>1</v>
      </c>
      <c r="L12" s="53">
        <f t="shared" si="7"/>
        <v>28</v>
      </c>
      <c r="M12" s="54">
        <f t="shared" si="2"/>
        <v>27</v>
      </c>
      <c r="N12" s="52">
        <f t="shared" si="7"/>
        <v>2</v>
      </c>
      <c r="O12" s="53">
        <f t="shared" si="7"/>
        <v>0</v>
      </c>
      <c r="P12" s="56">
        <f t="shared" si="3"/>
        <v>-1</v>
      </c>
      <c r="Q12" s="37"/>
      <c r="R12" s="52">
        <f t="shared" ref="R12:V12" si="8">SUM(R4:R11)</f>
        <v>55</v>
      </c>
      <c r="S12" s="53">
        <f t="shared" si="8"/>
        <v>109</v>
      </c>
      <c r="T12" s="54">
        <f t="shared" si="4"/>
        <v>0.98181818181818181</v>
      </c>
      <c r="U12" s="52">
        <f t="shared" si="8"/>
        <v>58</v>
      </c>
      <c r="V12" s="53">
        <f t="shared" si="8"/>
        <v>34</v>
      </c>
      <c r="W12" s="55">
        <f t="shared" si="5"/>
        <v>-0.41379310344827586</v>
      </c>
    </row>
    <row r="13" spans="2:24" x14ac:dyDescent="0.35">
      <c r="B13" s="3" t="s">
        <v>14</v>
      </c>
      <c r="D13" s="11">
        <v>321</v>
      </c>
      <c r="E13" s="12">
        <v>522</v>
      </c>
      <c r="F13" s="14">
        <f t="shared" si="0"/>
        <v>0.62616822429906538</v>
      </c>
      <c r="G13" s="11">
        <v>15</v>
      </c>
      <c r="H13" s="12">
        <v>38</v>
      </c>
      <c r="I13" s="22">
        <f t="shared" si="1"/>
        <v>1.5333333333333334</v>
      </c>
      <c r="J13" s="29"/>
      <c r="K13" s="11">
        <v>0</v>
      </c>
      <c r="L13" s="12">
        <v>0</v>
      </c>
      <c r="M13" s="14" t="e">
        <f t="shared" si="2"/>
        <v>#DIV/0!</v>
      </c>
      <c r="N13" s="11">
        <v>0</v>
      </c>
      <c r="O13" s="12">
        <v>0</v>
      </c>
      <c r="P13" s="22" t="e">
        <f t="shared" si="3"/>
        <v>#DIV/0!</v>
      </c>
      <c r="Q13" s="29"/>
      <c r="R13" s="11">
        <v>38</v>
      </c>
      <c r="S13" s="12">
        <v>97</v>
      </c>
      <c r="T13" s="14">
        <f t="shared" si="4"/>
        <v>1.5526315789473684</v>
      </c>
      <c r="U13" s="11">
        <v>2</v>
      </c>
      <c r="V13" s="12">
        <v>20</v>
      </c>
      <c r="W13" s="22">
        <f t="shared" si="5"/>
        <v>9</v>
      </c>
    </row>
    <row r="14" spans="2:24" x14ac:dyDescent="0.35">
      <c r="B14" s="3" t="s">
        <v>15</v>
      </c>
      <c r="D14" s="11">
        <v>433</v>
      </c>
      <c r="E14" s="12">
        <v>128</v>
      </c>
      <c r="F14" s="14">
        <f t="shared" si="0"/>
        <v>-0.70438799076212466</v>
      </c>
      <c r="G14" s="11">
        <v>269</v>
      </c>
      <c r="H14" s="12">
        <v>288</v>
      </c>
      <c r="I14" s="22">
        <f t="shared" si="1"/>
        <v>7.0631970260223054E-2</v>
      </c>
      <c r="J14" s="29"/>
      <c r="K14" s="11">
        <v>0</v>
      </c>
      <c r="L14" s="12">
        <v>0</v>
      </c>
      <c r="M14" s="14" t="e">
        <f t="shared" si="2"/>
        <v>#DIV/0!</v>
      </c>
      <c r="N14" s="11">
        <v>0</v>
      </c>
      <c r="O14" s="12">
        <v>0</v>
      </c>
      <c r="P14" s="22" t="e">
        <f t="shared" si="3"/>
        <v>#DIV/0!</v>
      </c>
      <c r="Q14" s="29"/>
      <c r="R14" s="11">
        <v>1</v>
      </c>
      <c r="S14" s="12">
        <v>0</v>
      </c>
      <c r="T14" s="14">
        <f t="shared" si="4"/>
        <v>-1</v>
      </c>
      <c r="U14" s="11">
        <v>1</v>
      </c>
      <c r="V14" s="12">
        <v>0</v>
      </c>
      <c r="W14" s="22">
        <f t="shared" si="5"/>
        <v>-1</v>
      </c>
    </row>
    <row r="15" spans="2:24" x14ac:dyDescent="0.35">
      <c r="B15" s="3" t="s">
        <v>16</v>
      </c>
      <c r="D15" s="11">
        <v>69</v>
      </c>
      <c r="E15" s="12">
        <v>398</v>
      </c>
      <c r="F15" s="14">
        <f t="shared" si="0"/>
        <v>4.7681159420289854</v>
      </c>
      <c r="G15" s="11">
        <v>62</v>
      </c>
      <c r="H15" s="12">
        <v>131</v>
      </c>
      <c r="I15" s="22">
        <f t="shared" si="1"/>
        <v>1.1129032258064515</v>
      </c>
      <c r="J15" s="29"/>
      <c r="K15" s="11">
        <v>0</v>
      </c>
      <c r="L15" s="12">
        <v>0</v>
      </c>
      <c r="M15" s="14" t="e">
        <f t="shared" si="2"/>
        <v>#DIV/0!</v>
      </c>
      <c r="N15" s="11">
        <v>0</v>
      </c>
      <c r="O15" s="12">
        <v>0</v>
      </c>
      <c r="P15" s="22" t="e">
        <f t="shared" si="3"/>
        <v>#DIV/0!</v>
      </c>
      <c r="Q15" s="29"/>
      <c r="R15" s="11">
        <v>0</v>
      </c>
      <c r="S15" s="12">
        <v>1</v>
      </c>
      <c r="T15" s="14" t="e">
        <f t="shared" si="4"/>
        <v>#DIV/0!</v>
      </c>
      <c r="U15" s="11">
        <v>0</v>
      </c>
      <c r="V15" s="12">
        <v>0</v>
      </c>
      <c r="W15" s="22" t="e">
        <f t="shared" si="5"/>
        <v>#DIV/0!</v>
      </c>
    </row>
    <row r="16" spans="2:24" x14ac:dyDescent="0.35">
      <c r="B16" s="3" t="s">
        <v>17</v>
      </c>
      <c r="D16" s="11">
        <v>124</v>
      </c>
      <c r="E16" s="12">
        <v>34</v>
      </c>
      <c r="F16" s="14">
        <f t="shared" si="0"/>
        <v>-0.72580645161290325</v>
      </c>
      <c r="G16" s="11">
        <v>164</v>
      </c>
      <c r="H16" s="12">
        <v>42</v>
      </c>
      <c r="I16" s="22">
        <f t="shared" si="1"/>
        <v>-0.74390243902439024</v>
      </c>
      <c r="J16" s="29"/>
      <c r="K16" s="11">
        <v>0</v>
      </c>
      <c r="L16" s="12">
        <v>0</v>
      </c>
      <c r="M16" s="14" t="e">
        <f t="shared" si="2"/>
        <v>#DIV/0!</v>
      </c>
      <c r="N16" s="11">
        <v>0</v>
      </c>
      <c r="O16" s="12">
        <v>0</v>
      </c>
      <c r="P16" s="22" t="e">
        <f t="shared" si="3"/>
        <v>#DIV/0!</v>
      </c>
      <c r="Q16" s="29"/>
      <c r="R16" s="11">
        <v>27</v>
      </c>
      <c r="S16" s="12">
        <v>7</v>
      </c>
      <c r="T16" s="14">
        <f t="shared" si="4"/>
        <v>-0.7407407407407407</v>
      </c>
      <c r="U16" s="11">
        <v>36</v>
      </c>
      <c r="V16" s="12">
        <v>7</v>
      </c>
      <c r="W16" s="22">
        <f t="shared" si="5"/>
        <v>-0.80555555555555558</v>
      </c>
    </row>
    <row r="17" spans="2:23" x14ac:dyDescent="0.35">
      <c r="B17" s="3" t="s">
        <v>18</v>
      </c>
      <c r="D17" s="11">
        <v>634</v>
      </c>
      <c r="E17" s="12">
        <v>553</v>
      </c>
      <c r="F17" s="14">
        <f t="shared" si="0"/>
        <v>-0.12776025236593061</v>
      </c>
      <c r="G17" s="11">
        <v>402</v>
      </c>
      <c r="H17" s="12">
        <v>298</v>
      </c>
      <c r="I17" s="22">
        <f t="shared" si="1"/>
        <v>-0.25870646766169153</v>
      </c>
      <c r="J17" s="29"/>
      <c r="K17" s="11">
        <v>1</v>
      </c>
      <c r="L17" s="12">
        <v>0</v>
      </c>
      <c r="M17" s="14">
        <f t="shared" si="2"/>
        <v>-1</v>
      </c>
      <c r="N17" s="11">
        <v>0</v>
      </c>
      <c r="O17" s="12">
        <v>0</v>
      </c>
      <c r="P17" s="22" t="e">
        <f t="shared" si="3"/>
        <v>#DIV/0!</v>
      </c>
      <c r="Q17" s="29"/>
      <c r="R17" s="11">
        <v>0</v>
      </c>
      <c r="S17" s="12">
        <v>0</v>
      </c>
      <c r="T17" s="14" t="e">
        <f t="shared" si="4"/>
        <v>#DIV/0!</v>
      </c>
      <c r="U17" s="11">
        <v>4</v>
      </c>
      <c r="V17" s="12">
        <v>2</v>
      </c>
      <c r="W17" s="22">
        <f t="shared" si="5"/>
        <v>-0.5</v>
      </c>
    </row>
    <row r="18" spans="2:23" x14ac:dyDescent="0.35">
      <c r="B18" s="3" t="s">
        <v>19</v>
      </c>
      <c r="D18" s="11">
        <v>576</v>
      </c>
      <c r="E18" s="12">
        <v>173</v>
      </c>
      <c r="F18" s="14">
        <f t="shared" si="0"/>
        <v>-0.69965277777777779</v>
      </c>
      <c r="G18" s="11">
        <v>120</v>
      </c>
      <c r="H18" s="12">
        <v>176</v>
      </c>
      <c r="I18" s="22">
        <f t="shared" si="1"/>
        <v>0.46666666666666667</v>
      </c>
      <c r="J18" s="29"/>
      <c r="K18" s="11">
        <v>3</v>
      </c>
      <c r="L18" s="12">
        <v>0</v>
      </c>
      <c r="M18" s="14">
        <f t="shared" si="2"/>
        <v>-1</v>
      </c>
      <c r="N18" s="11">
        <v>3</v>
      </c>
      <c r="O18" s="12">
        <v>0</v>
      </c>
      <c r="P18" s="22">
        <f t="shared" si="3"/>
        <v>-1</v>
      </c>
      <c r="Q18" s="29"/>
      <c r="R18" s="11">
        <v>6</v>
      </c>
      <c r="S18" s="12">
        <v>0</v>
      </c>
      <c r="T18" s="14">
        <f t="shared" si="4"/>
        <v>-1</v>
      </c>
      <c r="U18" s="11">
        <v>1</v>
      </c>
      <c r="V18" s="12">
        <v>0</v>
      </c>
      <c r="W18" s="22">
        <f t="shared" si="5"/>
        <v>-1</v>
      </c>
    </row>
    <row r="19" spans="2:23" x14ac:dyDescent="0.35">
      <c r="B19" s="3" t="s">
        <v>20</v>
      </c>
      <c r="D19" s="11">
        <v>235</v>
      </c>
      <c r="E19" s="12">
        <v>463</v>
      </c>
      <c r="F19" s="14">
        <f t="shared" si="0"/>
        <v>0.97021276595744677</v>
      </c>
      <c r="G19" s="11">
        <v>242</v>
      </c>
      <c r="H19" s="12">
        <v>421</v>
      </c>
      <c r="I19" s="22">
        <f t="shared" si="1"/>
        <v>0.73966942148760328</v>
      </c>
      <c r="J19" s="29"/>
      <c r="K19" s="11">
        <v>0</v>
      </c>
      <c r="L19" s="12">
        <v>1</v>
      </c>
      <c r="M19" s="14" t="e">
        <f t="shared" si="2"/>
        <v>#DIV/0!</v>
      </c>
      <c r="N19" s="11">
        <v>0</v>
      </c>
      <c r="O19" s="12">
        <v>1</v>
      </c>
      <c r="P19" s="22" t="e">
        <f t="shared" si="3"/>
        <v>#DIV/0!</v>
      </c>
      <c r="Q19" s="29"/>
      <c r="R19" s="11">
        <v>10</v>
      </c>
      <c r="S19" s="12">
        <v>132</v>
      </c>
      <c r="T19" s="14">
        <f t="shared" si="4"/>
        <v>12.2</v>
      </c>
      <c r="U19" s="11">
        <v>10</v>
      </c>
      <c r="V19" s="12">
        <v>151</v>
      </c>
      <c r="W19" s="22">
        <f t="shared" si="5"/>
        <v>14.1</v>
      </c>
    </row>
    <row r="20" spans="2:23" x14ac:dyDescent="0.35">
      <c r="B20" s="3" t="s">
        <v>21</v>
      </c>
      <c r="D20" s="11">
        <v>1083</v>
      </c>
      <c r="E20" s="12">
        <v>174</v>
      </c>
      <c r="F20" s="14">
        <f t="shared" si="0"/>
        <v>-0.83933518005540164</v>
      </c>
      <c r="G20" s="11">
        <v>1480</v>
      </c>
      <c r="H20" s="12">
        <v>166</v>
      </c>
      <c r="I20" s="22">
        <f t="shared" si="1"/>
        <v>-0.88783783783783787</v>
      </c>
      <c r="J20" s="29"/>
      <c r="K20" s="11">
        <v>0</v>
      </c>
      <c r="L20" s="12">
        <v>1</v>
      </c>
      <c r="M20" s="14" t="e">
        <f t="shared" si="2"/>
        <v>#DIV/0!</v>
      </c>
      <c r="N20" s="11">
        <v>1</v>
      </c>
      <c r="O20" s="12">
        <v>0</v>
      </c>
      <c r="P20" s="22">
        <f t="shared" si="3"/>
        <v>-1</v>
      </c>
      <c r="Q20" s="29"/>
      <c r="R20" s="11">
        <v>318</v>
      </c>
      <c r="S20" s="12">
        <v>26</v>
      </c>
      <c r="T20" s="14">
        <f t="shared" si="4"/>
        <v>-0.91823899371069184</v>
      </c>
      <c r="U20" s="11">
        <v>565</v>
      </c>
      <c r="V20" s="12">
        <v>62</v>
      </c>
      <c r="W20" s="22">
        <f t="shared" si="5"/>
        <v>-0.89026548672566375</v>
      </c>
    </row>
    <row r="21" spans="2:23" x14ac:dyDescent="0.35">
      <c r="B21" s="3" t="s">
        <v>22</v>
      </c>
      <c r="D21" s="11">
        <v>373</v>
      </c>
      <c r="E21" s="12">
        <v>390</v>
      </c>
      <c r="F21" s="14">
        <f t="shared" si="0"/>
        <v>4.5576407506702415E-2</v>
      </c>
      <c r="G21" s="11">
        <v>277</v>
      </c>
      <c r="H21" s="12">
        <v>70</v>
      </c>
      <c r="I21" s="22">
        <f t="shared" si="1"/>
        <v>-0.74729241877256314</v>
      </c>
      <c r="J21" s="29"/>
      <c r="K21" s="11">
        <v>0</v>
      </c>
      <c r="L21" s="12">
        <v>0</v>
      </c>
      <c r="M21" s="14" t="e">
        <f t="shared" si="2"/>
        <v>#DIV/0!</v>
      </c>
      <c r="N21" s="11">
        <v>0</v>
      </c>
      <c r="O21" s="12">
        <v>0</v>
      </c>
      <c r="P21" s="22" t="e">
        <f t="shared" si="3"/>
        <v>#DIV/0!</v>
      </c>
      <c r="Q21" s="29"/>
      <c r="R21" s="11">
        <v>37</v>
      </c>
      <c r="S21" s="12">
        <v>39</v>
      </c>
      <c r="T21" s="14">
        <f t="shared" si="4"/>
        <v>5.4054054054054057E-2</v>
      </c>
      <c r="U21" s="11">
        <v>33</v>
      </c>
      <c r="V21" s="12">
        <v>3</v>
      </c>
      <c r="W21" s="22">
        <f t="shared" si="5"/>
        <v>-0.90909090909090906</v>
      </c>
    </row>
    <row r="22" spans="2:23" s="38" customFormat="1" ht="27" customHeight="1" x14ac:dyDescent="0.25">
      <c r="B22" s="44" t="s">
        <v>40</v>
      </c>
      <c r="D22" s="52">
        <f>SUM(D13:D21)</f>
        <v>3848</v>
      </c>
      <c r="E22" s="53">
        <f>SUM(E13:E21)</f>
        <v>2835</v>
      </c>
      <c r="F22" s="54">
        <f t="shared" si="0"/>
        <v>-0.26325363825363823</v>
      </c>
      <c r="G22" s="52">
        <f t="shared" ref="G22:H22" si="9">SUM(G13:G21)</f>
        <v>3031</v>
      </c>
      <c r="H22" s="53">
        <f t="shared" si="9"/>
        <v>1630</v>
      </c>
      <c r="I22" s="56">
        <f t="shared" si="1"/>
        <v>-0.46222368855163315</v>
      </c>
      <c r="J22" s="37"/>
      <c r="K22" s="52">
        <f t="shared" ref="K22:O22" si="10">SUM(K13:K21)</f>
        <v>4</v>
      </c>
      <c r="L22" s="53">
        <f t="shared" si="10"/>
        <v>2</v>
      </c>
      <c r="M22" s="54">
        <f t="shared" si="2"/>
        <v>-0.5</v>
      </c>
      <c r="N22" s="52">
        <f t="shared" si="10"/>
        <v>4</v>
      </c>
      <c r="O22" s="53">
        <f t="shared" si="10"/>
        <v>1</v>
      </c>
      <c r="P22" s="56">
        <f t="shared" si="3"/>
        <v>-0.75</v>
      </c>
      <c r="Q22" s="37"/>
      <c r="R22" s="52">
        <f t="shared" ref="R22:V22" si="11">SUM(R13:R21)</f>
        <v>437</v>
      </c>
      <c r="S22" s="53">
        <f t="shared" si="11"/>
        <v>302</v>
      </c>
      <c r="T22" s="54">
        <f t="shared" si="4"/>
        <v>-0.30892448512585813</v>
      </c>
      <c r="U22" s="52">
        <f t="shared" si="11"/>
        <v>652</v>
      </c>
      <c r="V22" s="53">
        <f t="shared" si="11"/>
        <v>245</v>
      </c>
      <c r="W22" s="55">
        <f t="shared" si="5"/>
        <v>-0.62423312883435578</v>
      </c>
    </row>
    <row r="23" spans="2:23" x14ac:dyDescent="0.35">
      <c r="B23" s="3" t="s">
        <v>23</v>
      </c>
      <c r="D23" s="11">
        <v>211</v>
      </c>
      <c r="E23" s="12">
        <v>206</v>
      </c>
      <c r="F23" s="14">
        <f t="shared" si="0"/>
        <v>-2.3696682464454975E-2</v>
      </c>
      <c r="G23" s="11">
        <v>95</v>
      </c>
      <c r="H23" s="12">
        <v>135</v>
      </c>
      <c r="I23" s="22">
        <f t="shared" si="1"/>
        <v>0.42105263157894735</v>
      </c>
      <c r="J23" s="29"/>
      <c r="K23" s="11">
        <v>1</v>
      </c>
      <c r="L23" s="12">
        <v>0</v>
      </c>
      <c r="M23" s="14">
        <f t="shared" si="2"/>
        <v>-1</v>
      </c>
      <c r="N23" s="11">
        <v>0</v>
      </c>
      <c r="O23" s="12">
        <v>1</v>
      </c>
      <c r="P23" s="22" t="e">
        <f t="shared" si="3"/>
        <v>#DIV/0!</v>
      </c>
      <c r="Q23" s="29"/>
      <c r="R23" s="11">
        <v>7</v>
      </c>
      <c r="S23" s="12">
        <v>0</v>
      </c>
      <c r="T23" s="14">
        <f t="shared" si="4"/>
        <v>-1</v>
      </c>
      <c r="U23" s="11">
        <v>1</v>
      </c>
      <c r="V23" s="12">
        <v>3</v>
      </c>
      <c r="W23" s="22">
        <f t="shared" si="5"/>
        <v>2</v>
      </c>
    </row>
    <row r="24" spans="2:23" x14ac:dyDescent="0.35">
      <c r="B24" s="3" t="s">
        <v>24</v>
      </c>
      <c r="D24" s="11">
        <v>37</v>
      </c>
      <c r="E24" s="12">
        <v>58</v>
      </c>
      <c r="F24" s="14">
        <f t="shared" si="0"/>
        <v>0.56756756756756754</v>
      </c>
      <c r="G24" s="11">
        <v>31</v>
      </c>
      <c r="H24" s="12">
        <v>57</v>
      </c>
      <c r="I24" s="22">
        <f t="shared" si="1"/>
        <v>0.83870967741935487</v>
      </c>
      <c r="J24" s="29"/>
      <c r="K24" s="11">
        <v>0</v>
      </c>
      <c r="L24" s="12">
        <v>0</v>
      </c>
      <c r="M24" s="14" t="e">
        <f t="shared" si="2"/>
        <v>#DIV/0!</v>
      </c>
      <c r="N24" s="11">
        <v>0</v>
      </c>
      <c r="O24" s="12">
        <v>0</v>
      </c>
      <c r="P24" s="22" t="e">
        <f t="shared" si="3"/>
        <v>#DIV/0!</v>
      </c>
      <c r="Q24" s="29"/>
      <c r="R24" s="11">
        <v>0</v>
      </c>
      <c r="S24" s="12">
        <v>4</v>
      </c>
      <c r="T24" s="14" t="e">
        <f t="shared" si="4"/>
        <v>#DIV/0!</v>
      </c>
      <c r="U24" s="11">
        <v>0</v>
      </c>
      <c r="V24" s="12">
        <v>4</v>
      </c>
      <c r="W24" s="22" t="e">
        <f t="shared" si="5"/>
        <v>#DIV/0!</v>
      </c>
    </row>
    <row r="25" spans="2:23" x14ac:dyDescent="0.35">
      <c r="B25" s="3" t="s">
        <v>25</v>
      </c>
      <c r="D25" s="11">
        <v>93</v>
      </c>
      <c r="E25" s="12">
        <v>285</v>
      </c>
      <c r="F25" s="14">
        <f t="shared" si="0"/>
        <v>2.064516129032258</v>
      </c>
      <c r="G25" s="11">
        <v>158</v>
      </c>
      <c r="H25" s="12">
        <v>84</v>
      </c>
      <c r="I25" s="22">
        <f t="shared" si="1"/>
        <v>-0.46835443037974683</v>
      </c>
      <c r="J25" s="29"/>
      <c r="K25" s="11">
        <v>0</v>
      </c>
      <c r="L25" s="12">
        <v>2</v>
      </c>
      <c r="M25" s="14" t="e">
        <f t="shared" si="2"/>
        <v>#DIV/0!</v>
      </c>
      <c r="N25" s="11">
        <v>0</v>
      </c>
      <c r="O25" s="12">
        <v>0</v>
      </c>
      <c r="P25" s="22" t="e">
        <f t="shared" si="3"/>
        <v>#DIV/0!</v>
      </c>
      <c r="Q25" s="29"/>
      <c r="R25" s="11">
        <v>4</v>
      </c>
      <c r="S25" s="12">
        <v>0</v>
      </c>
      <c r="T25" s="14">
        <f t="shared" si="4"/>
        <v>-1</v>
      </c>
      <c r="U25" s="11">
        <v>40</v>
      </c>
      <c r="V25" s="12">
        <v>0</v>
      </c>
      <c r="W25" s="22">
        <f t="shared" si="5"/>
        <v>-1</v>
      </c>
    </row>
    <row r="26" spans="2:23" x14ac:dyDescent="0.35">
      <c r="B26" s="3" t="s">
        <v>26</v>
      </c>
      <c r="D26" s="11">
        <v>64</v>
      </c>
      <c r="E26" s="12">
        <v>98</v>
      </c>
      <c r="F26" s="14">
        <f t="shared" si="0"/>
        <v>0.53125</v>
      </c>
      <c r="G26" s="11">
        <v>110</v>
      </c>
      <c r="H26" s="12">
        <v>145</v>
      </c>
      <c r="I26" s="22">
        <f t="shared" si="1"/>
        <v>0.31818181818181818</v>
      </c>
      <c r="J26" s="29"/>
      <c r="K26" s="11">
        <v>1</v>
      </c>
      <c r="L26" s="12">
        <v>1</v>
      </c>
      <c r="M26" s="14">
        <f t="shared" si="2"/>
        <v>0</v>
      </c>
      <c r="N26" s="11">
        <v>0</v>
      </c>
      <c r="O26" s="12">
        <v>2</v>
      </c>
      <c r="P26" s="22" t="e">
        <f t="shared" si="3"/>
        <v>#DIV/0!</v>
      </c>
      <c r="Q26" s="29"/>
      <c r="R26" s="11">
        <v>0</v>
      </c>
      <c r="S26" s="12">
        <v>0</v>
      </c>
      <c r="T26" s="14" t="e">
        <f t="shared" si="4"/>
        <v>#DIV/0!</v>
      </c>
      <c r="U26" s="11">
        <v>0</v>
      </c>
      <c r="V26" s="12">
        <v>0</v>
      </c>
      <c r="W26" s="22" t="e">
        <f t="shared" si="5"/>
        <v>#DIV/0!</v>
      </c>
    </row>
    <row r="27" spans="2:23" x14ac:dyDescent="0.35">
      <c r="B27" s="3" t="s">
        <v>27</v>
      </c>
      <c r="D27" s="11">
        <v>89</v>
      </c>
      <c r="E27" s="12">
        <v>40</v>
      </c>
      <c r="F27" s="14">
        <f t="shared" si="0"/>
        <v>-0.550561797752809</v>
      </c>
      <c r="G27" s="11">
        <v>117</v>
      </c>
      <c r="H27" s="12">
        <v>31</v>
      </c>
      <c r="I27" s="22">
        <f t="shared" si="1"/>
        <v>-0.7350427350427351</v>
      </c>
      <c r="J27" s="29"/>
      <c r="K27" s="11">
        <v>0</v>
      </c>
      <c r="L27" s="12">
        <v>6</v>
      </c>
      <c r="M27" s="14" t="e">
        <f t="shared" si="2"/>
        <v>#DIV/0!</v>
      </c>
      <c r="N27" s="11">
        <v>3</v>
      </c>
      <c r="O27" s="12">
        <v>0</v>
      </c>
      <c r="P27" s="22">
        <f t="shared" si="3"/>
        <v>-1</v>
      </c>
      <c r="Q27" s="29"/>
      <c r="R27" s="11">
        <v>0</v>
      </c>
      <c r="S27" s="12">
        <v>0</v>
      </c>
      <c r="T27" s="14" t="e">
        <f t="shared" si="4"/>
        <v>#DIV/0!</v>
      </c>
      <c r="U27" s="11">
        <v>0</v>
      </c>
      <c r="V27" s="12">
        <v>0</v>
      </c>
      <c r="W27" s="22" t="e">
        <f t="shared" si="5"/>
        <v>#DIV/0!</v>
      </c>
    </row>
    <row r="28" spans="2:23" x14ac:dyDescent="0.35">
      <c r="B28" s="3" t="s">
        <v>28</v>
      </c>
      <c r="D28" s="11">
        <v>132</v>
      </c>
      <c r="E28" s="12">
        <v>51</v>
      </c>
      <c r="F28" s="14">
        <f t="shared" si="0"/>
        <v>-0.61363636363636365</v>
      </c>
      <c r="G28" s="11">
        <v>204</v>
      </c>
      <c r="H28" s="12">
        <v>58</v>
      </c>
      <c r="I28" s="22">
        <f t="shared" si="1"/>
        <v>-0.71568627450980393</v>
      </c>
      <c r="J28" s="29"/>
      <c r="K28" s="11">
        <v>0</v>
      </c>
      <c r="L28" s="12">
        <v>1</v>
      </c>
      <c r="M28" s="14" t="e">
        <f t="shared" si="2"/>
        <v>#DIV/0!</v>
      </c>
      <c r="N28" s="11">
        <v>1</v>
      </c>
      <c r="O28" s="12">
        <v>1</v>
      </c>
      <c r="P28" s="22">
        <f t="shared" si="3"/>
        <v>0</v>
      </c>
      <c r="Q28" s="29"/>
      <c r="R28" s="11">
        <v>0</v>
      </c>
      <c r="S28" s="12">
        <v>0</v>
      </c>
      <c r="T28" s="14" t="e">
        <f t="shared" si="4"/>
        <v>#DIV/0!</v>
      </c>
      <c r="U28" s="11">
        <v>0</v>
      </c>
      <c r="V28" s="12">
        <v>0</v>
      </c>
      <c r="W28" s="22" t="e">
        <f t="shared" si="5"/>
        <v>#DIV/0!</v>
      </c>
    </row>
    <row r="29" spans="2:23" x14ac:dyDescent="0.35">
      <c r="B29" s="3" t="s">
        <v>29</v>
      </c>
      <c r="D29" s="11">
        <v>53</v>
      </c>
      <c r="E29" s="12">
        <v>109</v>
      </c>
      <c r="F29" s="14">
        <f t="shared" si="0"/>
        <v>1.0566037735849056</v>
      </c>
      <c r="G29" s="11">
        <v>69</v>
      </c>
      <c r="H29" s="12">
        <v>158</v>
      </c>
      <c r="I29" s="22">
        <f t="shared" si="1"/>
        <v>1.2898550724637681</v>
      </c>
      <c r="J29" s="29"/>
      <c r="K29" s="11">
        <v>0</v>
      </c>
      <c r="L29" s="12">
        <v>1</v>
      </c>
      <c r="M29" s="14" t="e">
        <f t="shared" si="2"/>
        <v>#DIV/0!</v>
      </c>
      <c r="N29" s="11">
        <v>0</v>
      </c>
      <c r="O29" s="12">
        <v>4</v>
      </c>
      <c r="P29" s="22" t="e">
        <f t="shared" si="3"/>
        <v>#DIV/0!</v>
      </c>
      <c r="Q29" s="29"/>
      <c r="R29" s="11">
        <v>0</v>
      </c>
      <c r="S29" s="12">
        <v>2</v>
      </c>
      <c r="T29" s="14" t="e">
        <f t="shared" si="4"/>
        <v>#DIV/0!</v>
      </c>
      <c r="U29" s="11">
        <v>1</v>
      </c>
      <c r="V29" s="12">
        <v>0</v>
      </c>
      <c r="W29" s="22">
        <f t="shared" si="5"/>
        <v>-1</v>
      </c>
    </row>
    <row r="30" spans="2:23" x14ac:dyDescent="0.35">
      <c r="B30" s="3" t="s">
        <v>30</v>
      </c>
      <c r="D30" s="11">
        <v>161</v>
      </c>
      <c r="E30" s="12">
        <v>455</v>
      </c>
      <c r="F30" s="14">
        <f t="shared" si="0"/>
        <v>1.826086956521739</v>
      </c>
      <c r="G30" s="11">
        <v>132</v>
      </c>
      <c r="H30" s="12">
        <v>410</v>
      </c>
      <c r="I30" s="22">
        <f t="shared" si="1"/>
        <v>2.106060606060606</v>
      </c>
      <c r="J30" s="29"/>
      <c r="K30" s="11">
        <v>0</v>
      </c>
      <c r="L30" s="12">
        <v>1</v>
      </c>
      <c r="M30" s="14" t="e">
        <f t="shared" si="2"/>
        <v>#DIV/0!</v>
      </c>
      <c r="N30" s="11">
        <v>0</v>
      </c>
      <c r="O30" s="12">
        <v>1</v>
      </c>
      <c r="P30" s="22" t="e">
        <f t="shared" si="3"/>
        <v>#DIV/0!</v>
      </c>
      <c r="Q30" s="29"/>
      <c r="R30" s="11">
        <v>19</v>
      </c>
      <c r="S30" s="12">
        <v>40</v>
      </c>
      <c r="T30" s="14">
        <f t="shared" si="4"/>
        <v>1.1052631578947369</v>
      </c>
      <c r="U30" s="11">
        <v>23</v>
      </c>
      <c r="V30" s="12">
        <v>49</v>
      </c>
      <c r="W30" s="22">
        <f t="shared" si="5"/>
        <v>1.1304347826086956</v>
      </c>
    </row>
    <row r="31" spans="2:23" x14ac:dyDescent="0.35">
      <c r="B31" s="3" t="s">
        <v>31</v>
      </c>
      <c r="D31" s="11">
        <v>121</v>
      </c>
      <c r="E31" s="12">
        <v>144</v>
      </c>
      <c r="F31" s="14">
        <f t="shared" si="0"/>
        <v>0.19008264462809918</v>
      </c>
      <c r="G31" s="11">
        <v>119</v>
      </c>
      <c r="H31" s="12">
        <v>62</v>
      </c>
      <c r="I31" s="22">
        <f t="shared" si="1"/>
        <v>-0.47899159663865548</v>
      </c>
      <c r="J31" s="29"/>
      <c r="K31" s="11">
        <v>1</v>
      </c>
      <c r="L31" s="12">
        <v>1</v>
      </c>
      <c r="M31" s="14">
        <f t="shared" si="2"/>
        <v>0</v>
      </c>
      <c r="N31" s="11">
        <v>0</v>
      </c>
      <c r="O31" s="12">
        <v>1</v>
      </c>
      <c r="P31" s="22" t="e">
        <f t="shared" si="3"/>
        <v>#DIV/0!</v>
      </c>
      <c r="Q31" s="29"/>
      <c r="R31" s="11">
        <v>0</v>
      </c>
      <c r="S31" s="12">
        <v>0</v>
      </c>
      <c r="T31" s="14" t="e">
        <f t="shared" si="4"/>
        <v>#DIV/0!</v>
      </c>
      <c r="U31" s="11">
        <v>0</v>
      </c>
      <c r="V31" s="12">
        <v>0</v>
      </c>
      <c r="W31" s="22" t="e">
        <f t="shared" si="5"/>
        <v>#DIV/0!</v>
      </c>
    </row>
    <row r="32" spans="2:23" s="38" customFormat="1" ht="27" customHeight="1" x14ac:dyDescent="0.25">
      <c r="B32" s="44" t="s">
        <v>41</v>
      </c>
      <c r="D32" s="52">
        <f>SUM(D23:D31)</f>
        <v>961</v>
      </c>
      <c r="E32" s="53">
        <f>SUM(E23:E31)</f>
        <v>1446</v>
      </c>
      <c r="F32" s="54">
        <f t="shared" si="0"/>
        <v>0.50468262226847038</v>
      </c>
      <c r="G32" s="52">
        <f t="shared" ref="G32:H32" si="12">SUM(G23:G31)</f>
        <v>1035</v>
      </c>
      <c r="H32" s="53">
        <f t="shared" si="12"/>
        <v>1140</v>
      </c>
      <c r="I32" s="56">
        <f t="shared" si="1"/>
        <v>0.10144927536231885</v>
      </c>
      <c r="J32" s="37"/>
      <c r="K32" s="52">
        <f t="shared" ref="K32:O32" si="13">SUM(K23:K31)</f>
        <v>3</v>
      </c>
      <c r="L32" s="53">
        <f t="shared" si="13"/>
        <v>13</v>
      </c>
      <c r="M32" s="54">
        <f t="shared" si="2"/>
        <v>3.3333333333333335</v>
      </c>
      <c r="N32" s="52">
        <f t="shared" si="13"/>
        <v>4</v>
      </c>
      <c r="O32" s="53">
        <f t="shared" si="13"/>
        <v>10</v>
      </c>
      <c r="P32" s="56">
        <f t="shared" si="3"/>
        <v>1.5</v>
      </c>
      <c r="Q32" s="37"/>
      <c r="R32" s="52">
        <f t="shared" ref="R32:V32" si="14">SUM(R23:R31)</f>
        <v>30</v>
      </c>
      <c r="S32" s="53">
        <f t="shared" si="14"/>
        <v>46</v>
      </c>
      <c r="T32" s="54">
        <f t="shared" si="4"/>
        <v>0.53333333333333333</v>
      </c>
      <c r="U32" s="52">
        <f t="shared" si="14"/>
        <v>65</v>
      </c>
      <c r="V32" s="53">
        <f t="shared" si="14"/>
        <v>56</v>
      </c>
      <c r="W32" s="55">
        <f t="shared" si="5"/>
        <v>-0.13846153846153847</v>
      </c>
    </row>
    <row r="33" spans="2:23" x14ac:dyDescent="0.35">
      <c r="B33" s="3" t="s">
        <v>32</v>
      </c>
      <c r="D33" s="11">
        <v>196</v>
      </c>
      <c r="E33" s="12">
        <v>58</v>
      </c>
      <c r="F33" s="14">
        <f t="shared" si="0"/>
        <v>-0.70408163265306123</v>
      </c>
      <c r="G33" s="11">
        <v>81</v>
      </c>
      <c r="H33" s="12">
        <v>8</v>
      </c>
      <c r="I33" s="22">
        <f t="shared" si="1"/>
        <v>-0.90123456790123457</v>
      </c>
      <c r="J33" s="29"/>
      <c r="K33" s="11">
        <v>8</v>
      </c>
      <c r="L33" s="12">
        <v>0</v>
      </c>
      <c r="M33" s="14">
        <f t="shared" si="2"/>
        <v>-1</v>
      </c>
      <c r="N33" s="11">
        <v>0</v>
      </c>
      <c r="O33" s="12">
        <v>0</v>
      </c>
      <c r="P33" s="22" t="e">
        <f t="shared" si="3"/>
        <v>#DIV/0!</v>
      </c>
      <c r="Q33" s="29"/>
      <c r="R33" s="11">
        <v>43</v>
      </c>
      <c r="S33" s="12">
        <v>1</v>
      </c>
      <c r="T33" s="14">
        <f t="shared" si="4"/>
        <v>-0.97674418604651159</v>
      </c>
      <c r="U33" s="11">
        <v>5</v>
      </c>
      <c r="V33" s="12">
        <v>0</v>
      </c>
      <c r="W33" s="22">
        <f t="shared" si="5"/>
        <v>-1</v>
      </c>
    </row>
    <row r="34" spans="2:23" x14ac:dyDescent="0.35">
      <c r="B34" s="3" t="s">
        <v>33</v>
      </c>
      <c r="D34" s="11">
        <v>724</v>
      </c>
      <c r="E34" s="12">
        <v>455</v>
      </c>
      <c r="F34" s="14">
        <f t="shared" si="0"/>
        <v>-0.37154696132596687</v>
      </c>
      <c r="G34" s="11">
        <v>460</v>
      </c>
      <c r="H34" s="12">
        <v>19</v>
      </c>
      <c r="I34" s="22">
        <f t="shared" si="1"/>
        <v>-0.95869565217391306</v>
      </c>
      <c r="J34" s="29"/>
      <c r="K34" s="11">
        <v>0</v>
      </c>
      <c r="L34" s="12">
        <v>0</v>
      </c>
      <c r="M34" s="14" t="e">
        <f t="shared" si="2"/>
        <v>#DIV/0!</v>
      </c>
      <c r="N34" s="11">
        <v>0</v>
      </c>
      <c r="O34" s="12">
        <v>0</v>
      </c>
      <c r="P34" s="22" t="e">
        <f t="shared" si="3"/>
        <v>#DIV/0!</v>
      </c>
      <c r="Q34" s="29"/>
      <c r="R34" s="11">
        <v>165</v>
      </c>
      <c r="S34" s="12">
        <v>223</v>
      </c>
      <c r="T34" s="14">
        <f t="shared" si="4"/>
        <v>0.3515151515151515</v>
      </c>
      <c r="U34" s="11">
        <v>12</v>
      </c>
      <c r="V34" s="12">
        <v>5</v>
      </c>
      <c r="W34" s="22">
        <f t="shared" si="5"/>
        <v>-0.58333333333333337</v>
      </c>
    </row>
    <row r="35" spans="2:23" x14ac:dyDescent="0.35">
      <c r="B35" s="3" t="s">
        <v>34</v>
      </c>
      <c r="D35" s="11">
        <v>287</v>
      </c>
      <c r="E35" s="12">
        <v>314</v>
      </c>
      <c r="F35" s="14">
        <f t="shared" si="0"/>
        <v>9.4076655052264813E-2</v>
      </c>
      <c r="G35" s="11">
        <v>234</v>
      </c>
      <c r="H35" s="12">
        <v>120</v>
      </c>
      <c r="I35" s="22">
        <f t="shared" si="1"/>
        <v>-0.48717948717948717</v>
      </c>
      <c r="J35" s="29"/>
      <c r="K35" s="11">
        <v>1</v>
      </c>
      <c r="L35" s="12">
        <v>0</v>
      </c>
      <c r="M35" s="14">
        <f t="shared" si="2"/>
        <v>-1</v>
      </c>
      <c r="N35" s="11">
        <v>0</v>
      </c>
      <c r="O35" s="12">
        <v>0</v>
      </c>
      <c r="P35" s="22" t="e">
        <f t="shared" si="3"/>
        <v>#DIV/0!</v>
      </c>
      <c r="Q35" s="29"/>
      <c r="R35" s="11">
        <v>90</v>
      </c>
      <c r="S35" s="12">
        <v>90</v>
      </c>
      <c r="T35" s="14">
        <f t="shared" si="4"/>
        <v>0</v>
      </c>
      <c r="U35" s="11">
        <v>100</v>
      </c>
      <c r="V35" s="12">
        <v>16</v>
      </c>
      <c r="W35" s="22">
        <f t="shared" si="5"/>
        <v>-0.84</v>
      </c>
    </row>
    <row r="36" spans="2:23" x14ac:dyDescent="0.35">
      <c r="B36" s="3" t="s">
        <v>35</v>
      </c>
      <c r="D36" s="11">
        <v>81</v>
      </c>
      <c r="E36" s="12">
        <v>145</v>
      </c>
      <c r="F36" s="14">
        <f t="shared" si="0"/>
        <v>0.79012345679012341</v>
      </c>
      <c r="G36" s="11">
        <v>43</v>
      </c>
      <c r="H36" s="12">
        <v>62</v>
      </c>
      <c r="I36" s="22">
        <f t="shared" si="1"/>
        <v>0.44186046511627908</v>
      </c>
      <c r="J36" s="29"/>
      <c r="K36" s="11">
        <v>0</v>
      </c>
      <c r="L36" s="12">
        <v>0</v>
      </c>
      <c r="M36" s="14" t="e">
        <f t="shared" si="2"/>
        <v>#DIV/0!</v>
      </c>
      <c r="N36" s="11">
        <v>0</v>
      </c>
      <c r="O36" s="12">
        <v>0</v>
      </c>
      <c r="P36" s="22" t="e">
        <f t="shared" si="3"/>
        <v>#DIV/0!</v>
      </c>
      <c r="Q36" s="29"/>
      <c r="R36" s="11">
        <v>0</v>
      </c>
      <c r="S36" s="12">
        <v>0</v>
      </c>
      <c r="T36" s="14" t="e">
        <f t="shared" si="4"/>
        <v>#DIV/0!</v>
      </c>
      <c r="U36" s="11">
        <v>0</v>
      </c>
      <c r="V36" s="12">
        <v>0</v>
      </c>
      <c r="W36" s="22" t="e">
        <f t="shared" si="5"/>
        <v>#DIV/0!</v>
      </c>
    </row>
    <row r="37" spans="2:23" x14ac:dyDescent="0.35">
      <c r="B37" s="3" t="s">
        <v>36</v>
      </c>
      <c r="D37" s="11">
        <v>1763</v>
      </c>
      <c r="E37" s="12">
        <v>4295</v>
      </c>
      <c r="F37" s="14">
        <f t="shared" si="0"/>
        <v>1.4361883153715258</v>
      </c>
      <c r="G37" s="11">
        <v>580</v>
      </c>
      <c r="H37" s="12">
        <v>836</v>
      </c>
      <c r="I37" s="22">
        <f t="shared" si="1"/>
        <v>0.44137931034482758</v>
      </c>
      <c r="J37" s="29"/>
      <c r="K37" s="11">
        <v>1</v>
      </c>
      <c r="L37" s="12">
        <v>10</v>
      </c>
      <c r="M37" s="14">
        <f t="shared" si="2"/>
        <v>9</v>
      </c>
      <c r="N37" s="11">
        <v>9</v>
      </c>
      <c r="O37" s="12">
        <v>3</v>
      </c>
      <c r="P37" s="22">
        <f t="shared" si="3"/>
        <v>-0.66666666666666663</v>
      </c>
      <c r="Q37" s="29"/>
      <c r="R37" s="11">
        <v>100</v>
      </c>
      <c r="S37" s="12">
        <v>160</v>
      </c>
      <c r="T37" s="14">
        <f t="shared" si="4"/>
        <v>0.6</v>
      </c>
      <c r="U37" s="11">
        <v>45</v>
      </c>
      <c r="V37" s="12">
        <v>11</v>
      </c>
      <c r="W37" s="22">
        <f t="shared" si="5"/>
        <v>-0.75555555555555554</v>
      </c>
    </row>
    <row r="38" spans="2:23" x14ac:dyDescent="0.35">
      <c r="B38" s="3" t="s">
        <v>37</v>
      </c>
      <c r="D38" s="11">
        <v>353</v>
      </c>
      <c r="E38" s="12">
        <v>373</v>
      </c>
      <c r="F38" s="14">
        <f t="shared" si="0"/>
        <v>5.6657223796033995E-2</v>
      </c>
      <c r="G38" s="11">
        <v>109</v>
      </c>
      <c r="H38" s="12">
        <v>115</v>
      </c>
      <c r="I38" s="22">
        <f t="shared" si="1"/>
        <v>5.5045871559633031E-2</v>
      </c>
      <c r="J38" s="29"/>
      <c r="K38" s="11">
        <v>0</v>
      </c>
      <c r="L38" s="12">
        <v>6</v>
      </c>
      <c r="M38" s="14" t="e">
        <f t="shared" si="2"/>
        <v>#DIV/0!</v>
      </c>
      <c r="N38" s="11">
        <v>0</v>
      </c>
      <c r="O38" s="12">
        <v>0</v>
      </c>
      <c r="P38" s="22" t="e">
        <f t="shared" si="3"/>
        <v>#DIV/0!</v>
      </c>
      <c r="Q38" s="29"/>
      <c r="R38" s="11">
        <v>55</v>
      </c>
      <c r="S38" s="12">
        <v>48</v>
      </c>
      <c r="T38" s="14">
        <f t="shared" si="4"/>
        <v>-0.12727272727272726</v>
      </c>
      <c r="U38" s="11">
        <v>1</v>
      </c>
      <c r="V38" s="12">
        <v>2</v>
      </c>
      <c r="W38" s="22">
        <f t="shared" si="5"/>
        <v>1</v>
      </c>
    </row>
    <row r="39" spans="2:23" s="38" customFormat="1" ht="27" customHeight="1" x14ac:dyDescent="0.25">
      <c r="B39" s="44" t="s">
        <v>42</v>
      </c>
      <c r="D39" s="52">
        <f>SUM(D33:D38)</f>
        <v>3404</v>
      </c>
      <c r="E39" s="53">
        <f>SUM(E33:E38)</f>
        <v>5640</v>
      </c>
      <c r="F39" s="54">
        <f t="shared" si="0"/>
        <v>0.65687426556991779</v>
      </c>
      <c r="G39" s="52">
        <f t="shared" ref="G39:H39" si="15">SUM(G33:G38)</f>
        <v>1507</v>
      </c>
      <c r="H39" s="53">
        <f t="shared" si="15"/>
        <v>1160</v>
      </c>
      <c r="I39" s="56">
        <f t="shared" si="1"/>
        <v>-0.23025879230258792</v>
      </c>
      <c r="J39" s="37"/>
      <c r="K39" s="52">
        <f t="shared" ref="K39:O39" si="16">SUM(K33:K38)</f>
        <v>10</v>
      </c>
      <c r="L39" s="53">
        <f t="shared" si="16"/>
        <v>16</v>
      </c>
      <c r="M39" s="54">
        <f t="shared" si="2"/>
        <v>0.6</v>
      </c>
      <c r="N39" s="52">
        <f t="shared" si="16"/>
        <v>9</v>
      </c>
      <c r="O39" s="53">
        <f t="shared" si="16"/>
        <v>3</v>
      </c>
      <c r="P39" s="56">
        <f t="shared" si="3"/>
        <v>-0.66666666666666663</v>
      </c>
      <c r="Q39" s="37"/>
      <c r="R39" s="52">
        <f t="shared" ref="R39:V39" si="17">SUM(R33:R38)</f>
        <v>453</v>
      </c>
      <c r="S39" s="53">
        <f t="shared" si="17"/>
        <v>522</v>
      </c>
      <c r="T39" s="54">
        <f t="shared" si="4"/>
        <v>0.15231788079470199</v>
      </c>
      <c r="U39" s="52">
        <f t="shared" si="17"/>
        <v>163</v>
      </c>
      <c r="V39" s="53">
        <f t="shared" si="17"/>
        <v>34</v>
      </c>
      <c r="W39" s="55">
        <f t="shared" si="5"/>
        <v>-0.79141104294478526</v>
      </c>
    </row>
    <row r="40" spans="2:23" ht="12" customHeight="1" x14ac:dyDescent="0.45">
      <c r="I40" s="20"/>
      <c r="M40" s="15"/>
      <c r="P40" s="24"/>
      <c r="T40" s="15"/>
      <c r="W40" s="20"/>
    </row>
    <row r="41" spans="2:23" s="13" customFormat="1" ht="28.5" x14ac:dyDescent="0.45">
      <c r="B41" s="51" t="s">
        <v>43</v>
      </c>
      <c r="D41" s="57">
        <f>D39+D32+D22+D12</f>
        <v>9632</v>
      </c>
      <c r="E41" s="58">
        <f t="shared" ref="E41:H41" si="18">E39+E32+E22+E12</f>
        <v>13547</v>
      </c>
      <c r="F41" s="59">
        <f>(E41-D41)/D41</f>
        <v>0.4064576411960133</v>
      </c>
      <c r="G41" s="57">
        <f t="shared" si="18"/>
        <v>6752</v>
      </c>
      <c r="H41" s="58">
        <f t="shared" si="18"/>
        <v>5594</v>
      </c>
      <c r="I41" s="61">
        <f>(H41-G41)/G41</f>
        <v>-0.17150473933649288</v>
      </c>
      <c r="J41" s="30"/>
      <c r="K41" s="57">
        <f t="shared" ref="K41:O41" si="19">K39+K32+K22+K12</f>
        <v>18</v>
      </c>
      <c r="L41" s="58">
        <f t="shared" si="19"/>
        <v>59</v>
      </c>
      <c r="M41" s="58">
        <f>(L41-K41)/K41</f>
        <v>2.2777777777777777</v>
      </c>
      <c r="N41" s="57">
        <f t="shared" si="19"/>
        <v>19</v>
      </c>
      <c r="O41" s="60">
        <f t="shared" si="19"/>
        <v>14</v>
      </c>
      <c r="P41" s="59">
        <f>(O41-N41)/N41</f>
        <v>-0.26315789473684209</v>
      </c>
      <c r="Q41" s="30"/>
      <c r="R41" s="57">
        <f t="shared" ref="R41:V41" si="20">R39+R32+R22+R12</f>
        <v>975</v>
      </c>
      <c r="S41" s="58">
        <f t="shared" si="20"/>
        <v>979</v>
      </c>
      <c r="T41" s="59">
        <f>(S41-R41)/R41</f>
        <v>4.1025641025641026E-3</v>
      </c>
      <c r="U41" s="57">
        <f t="shared" si="20"/>
        <v>938</v>
      </c>
      <c r="V41" s="58">
        <f t="shared" si="20"/>
        <v>369</v>
      </c>
      <c r="W41" s="48">
        <f>(V41-U41)/U41</f>
        <v>-0.60660980810234544</v>
      </c>
    </row>
  </sheetData>
  <mergeCells count="7">
    <mergeCell ref="R2:T2"/>
    <mergeCell ref="U2:W2"/>
    <mergeCell ref="D1:W1"/>
    <mergeCell ref="G2:I2"/>
    <mergeCell ref="D2:F2"/>
    <mergeCell ref="N2:P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ELEC</vt:lpstr>
      <vt:lpstr>GAZ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2017-03-16T11:17:03Z</dcterms:modified>
</cp:coreProperties>
</file>