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5488641088c282/BootCamp/Classwork/excel-challenge/"/>
    </mc:Choice>
  </mc:AlternateContent>
  <xr:revisionPtr revIDLastSave="1" documentId="8_{9A8BE525-1E66-4BD7-8EA1-A4002A9E427A}" xr6:coauthVersionLast="47" xr6:coauthVersionMax="47" xr10:uidLastSave="{CD71ECEC-B854-4D5E-B5CA-3881EEEED4CB}"/>
  <bookViews>
    <workbookView xWindow="-98" yWindow="-98" windowWidth="24196" windowHeight="13096" xr2:uid="{00000000-000D-0000-FFFF-FFFF00000000}"/>
  </bookViews>
  <sheets>
    <sheet name="Campaign Status per Category" sheetId="3" r:id="rId1"/>
    <sheet name="Campaign Status Per Subcategory" sheetId="4" r:id="rId2"/>
    <sheet name="Campaign Outcomes" sheetId="5" r:id="rId3"/>
    <sheet name="Crowdfunding" sheetId="1" r:id="rId4"/>
  </sheets>
  <definedNames>
    <definedName name="_xlnm._FilterDatabase" localSheetId="3" hidden="1">Crowdfunding!$A$1:$T$1001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80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12" i="1"/>
  <c r="S111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</calcChain>
</file>

<file path=xl/sharedStrings.xml><?xml version="1.0" encoding="utf-8"?>
<sst xmlns="http://schemas.openxmlformats.org/spreadsheetml/2006/main" count="6076" uniqueCount="2063">
  <si>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</si>
  <si>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</si>
  <si>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</si>
  <si>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</si>
  <si>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</si>
  <si>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</si>
  <si>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</si>
  <si>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</si>
  <si>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</si>
  <si>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</si>
  <si>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</si>
  <si>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</si>
  <si>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</si>
  <si>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</si>
  <si>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</si>
  <si>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</si>
  <si>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</si>
  <si>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</si>
  <si>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</si>
  <si>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</si>
  <si>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</si>
  <si>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</si>
  <si>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</si>
  <si>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</si>
  <si>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</si>
  <si>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</si>
  <si>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</si>
  <si>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</si>
  <si>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</si>
  <si>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</si>
  <si>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</si>
  <si>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</si>
  <si>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</si>
  <si>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</si>
  <si>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</si>
  <si>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</si>
  <si>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</si>
  <si>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</si>
  <si>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</si>
  <si>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</si>
  <si>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</si>
  <si>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</si>
  <si>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</si>
  <si>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</si>
  <si>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</si>
  <si>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</si>
  <si>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</si>
  <si>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</si>
  <si>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</si>
  <si>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</si>
  <si>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</si>
  <si>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</si>
  <si>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</si>
  <si>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</si>
  <si>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</si>
  <si>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</si>
  <si>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</si>
  <si>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</si>
  <si>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</si>
  <si>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</si>
  <si>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</si>
  <si>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</si>
  <si>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</si>
  <si>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</si>
  <si>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</si>
  <si>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</si>
  <si>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</si>
  <si>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</si>
  <si>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</si>
  <si>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</si>
  <si>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</si>
  <si>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</si>
  <si>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</si>
  <si>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</si>
  <si>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</si>
  <si>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</si>
  <si>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</si>
  <si>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</si>
  <si>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</si>
  <si>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</si>
  <si>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</si>
  <si>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</si>
  <si>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</si>
  <si>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</si>
  <si>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</si>
  <si>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</si>
  <si>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</si>
  <si>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</si>
  <si>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</si>
  <si>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</si>
  <si>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</si>
  <si>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</si>
  <si>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</si>
  <si>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</si>
  <si>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</si>
  <si>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</si>
  <si>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</si>
  <si>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</si>
  <si>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</si>
  <si>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</si>
  <si>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</si>
  <si>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</si>
  <si>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</si>
  <si>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</si>
  <si>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</si>
  <si>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</si>
  <si>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</si>
  <si>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</si>
  <si>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</si>
  <si>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</si>
  <si>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</si>
  <si>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</si>
  <si>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</si>
  <si>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</si>
  <si>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</si>
  <si>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</si>
  <si>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</si>
  <si>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</si>
  <si>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</si>
  <si>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</si>
  <si>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</si>
  <si>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</si>
  <si>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</si>
  <si>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</si>
  <si>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</si>
  <si>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</si>
  <si>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</si>
  <si>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</si>
  <si>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</si>
  <si>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</si>
  <si>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</si>
  <si>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</si>
  <si>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</si>
  <si>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</si>
  <si>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</si>
  <si>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</si>
  <si>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</si>
  <si>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</si>
  <si>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</si>
  <si>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</si>
  <si>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</si>
  <si>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</si>
  <si>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</si>
  <si>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</si>
  <si>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</si>
  <si>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</si>
  <si>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</si>
  <si>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</si>
  <si>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</si>
  <si>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</si>
  <si>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</si>
  <si>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</si>
  <si>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</si>
  <si>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</si>
  <si>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</si>
  <si>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</si>
  <si>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</si>
  <si>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</si>
  <si>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</si>
  <si>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</si>
  <si>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</si>
  <si>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</si>
  <si>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</si>
  <si>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</si>
  <si>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</si>
  <si>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</si>
  <si>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</si>
  <si>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</si>
  <si>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</si>
  <si>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</si>
  <si>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</si>
  <si>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</si>
  <si>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</si>
  <si>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</si>
  <si>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</si>
  <si>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</si>
  <si>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</si>
  <si>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</si>
  <si>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</si>
  <si>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</si>
  <si>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</si>
  <si>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</si>
  <si>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</si>
  <si>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</si>
  <si>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</si>
  <si>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</si>
  <si>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</si>
  <si>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</si>
  <si>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</si>
  <si>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</si>
  <si>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</si>
  <si>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</si>
  <si>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</si>
  <si>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</si>
  <si>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</si>
  <si>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</si>
  <si>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</si>
  <si>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</si>
  <si>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</si>
  <si>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</si>
  <si>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</si>
  <si>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</si>
  <si>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</si>
  <si>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</si>
  <si>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</si>
  <si>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</si>
  <si>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</si>
  <si>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</si>
  <si>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</si>
  <si>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</si>
  <si>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</si>
  <si>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</si>
  <si>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</si>
  <si>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</si>
  <si>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</si>
  <si>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</si>
  <si>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</si>
  <si>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</si>
  <si>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</si>
  <si>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</si>
  <si>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</si>
  <si>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</si>
  <si>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</si>
  <si>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</si>
  <si>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</si>
  <si>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</si>
  <si>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</si>
  <si>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</si>
  <si>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</si>
  <si>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</si>
  <si>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</si>
  <si>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</si>
  <si>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</si>
  <si>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</si>
  <si>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</si>
  <si>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</si>
  <si>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</si>
  <si>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</si>
  <si>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</si>
  <si>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</si>
  <si>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</si>
  <si>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</si>
  <si>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</si>
  <si>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</si>
  <si>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</si>
  <si>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</si>
  <si>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</si>
  <si>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</si>
  <si>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</si>
  <si>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</si>
  <si>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</si>
  <si>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</si>
  <si>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</si>
  <si>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</si>
  <si>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</si>
  <si>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</si>
  <si>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</si>
  <si>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</si>
  <si>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</si>
  <si>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</si>
  <si>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</si>
  <si>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</si>
  <si>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</si>
  <si>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</si>
  <si>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</si>
  <si>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</si>
  <si>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</si>
  <si>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</si>
  <si>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</si>
  <si>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</si>
  <si>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</si>
  <si>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</si>
  <si>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</si>
  <si>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</si>
  <si>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</si>
  <si>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</si>
  <si>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</si>
  <si>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</si>
  <si>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</si>
  <si>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</si>
  <si>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</si>
  <si>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</si>
  <si>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</si>
  <si>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</si>
  <si>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</si>
  <si>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</si>
  <si>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</si>
  <si>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</si>
  <si>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</si>
  <si>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</si>
  <si>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</si>
  <si>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</si>
  <si>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</si>
  <si>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</si>
  <si>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</si>
  <si>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</si>
  <si>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</si>
  <si>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</si>
  <si>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</si>
  <si>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</si>
  <si>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</si>
  <si>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</si>
  <si>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</si>
  <si>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</si>
  <si>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</si>
  <si>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</si>
  <si>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</si>
  <si>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</si>
  <si>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</si>
  <si>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</si>
  <si>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</si>
  <si>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</si>
  <si>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</si>
  <si>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</si>
  <si>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</si>
  <si>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</si>
  <si>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</si>
  <si>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</si>
  <si>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</si>
  <si>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</si>
  <si>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</si>
  <si>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</si>
  <si>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</si>
  <si>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</si>
  <si>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</si>
  <si>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</si>
  <si>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</si>
  <si>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</si>
  <si>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</si>
  <si>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</si>
  <si>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</si>
  <si>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</si>
  <si>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</si>
  <si>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</si>
  <si>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</si>
  <si>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</si>
  <si>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</si>
  <si>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</si>
  <si>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</si>
  <si>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</si>
  <si>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</si>
  <si>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</si>
  <si>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</si>
  <si>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</si>
  <si>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</si>
  <si>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</si>
  <si>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</si>
  <si>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</si>
  <si>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</si>
  <si>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</si>
  <si>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</si>
  <si>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</si>
  <si>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</si>
  <si>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</si>
  <si>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</si>
  <si>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</si>
  <si>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</si>
  <si>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</si>
  <si>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</si>
  <si>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</si>
  <si>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</si>
  <si>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</si>
  <si>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</si>
  <si>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</si>
  <si>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</si>
  <si>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</si>
  <si>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</si>
  <si>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</si>
  <si>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</si>
  <si>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</si>
  <si>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</si>
  <si>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</si>
  <si>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</si>
  <si>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</si>
  <si>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</si>
  <si>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</si>
  <si>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</si>
  <si>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</si>
  <si>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</si>
  <si>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</si>
  <si>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</si>
  <si>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</si>
  <si>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</si>
  <si>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</si>
  <si>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</si>
  <si>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</si>
  <si>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</si>
  <si>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</si>
  <si>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</si>
  <si>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</si>
  <si>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</si>
  <si>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</si>
  <si>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</si>
  <si>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</si>
  <si>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</si>
  <si>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</si>
  <si>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</si>
  <si>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</si>
  <si>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</si>
  <si>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</si>
  <si>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</si>
  <si>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</si>
  <si>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</si>
  <si>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</si>
  <si>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</si>
  <si>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</si>
  <si>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</si>
  <si>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</si>
  <si>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</si>
  <si>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</si>
  <si>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</si>
  <si>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</si>
  <si>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</si>
  <si>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</si>
  <si>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</si>
  <si>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</si>
  <si>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</si>
  <si>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</si>
  <si>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</si>
  <si>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</si>
  <si>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</si>
  <si>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</si>
  <si>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</si>
  <si>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</si>
  <si>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</si>
  <si>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</si>
  <si>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</si>
  <si>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</si>
  <si>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</si>
  <si>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</si>
  <si>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</si>
  <si>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</si>
  <si>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</si>
  <si>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</si>
  <si>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</si>
  <si>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</si>
  <si>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</si>
  <si>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</si>
  <si>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</si>
  <si>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</si>
  <si>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</si>
  <si>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</si>
  <si>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</si>
  <si>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</si>
  <si>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</si>
  <si>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</si>
  <si>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</si>
  <si>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</si>
  <si>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</si>
  <si>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</si>
  <si>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</si>
  <si>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</si>
  <si>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</si>
  <si>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</si>
  <si>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</si>
  <si>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</si>
  <si>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</si>
  <si>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</si>
  <si>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</si>
  <si>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</si>
  <si>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</si>
  <si>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</si>
  <si>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</si>
  <si>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</si>
  <si>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</si>
  <si>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</si>
  <si>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</si>
  <si>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</si>
  <si>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</si>
  <si>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</si>
  <si>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</si>
  <si>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</si>
  <si>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</si>
  <si>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</si>
  <si>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</si>
  <si>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</si>
  <si>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</si>
  <si>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</si>
  <si>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</si>
  <si>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</si>
  <si>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</si>
  <si>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</si>
  <si>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</si>
  <si>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</si>
  <si>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</si>
  <si>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</si>
  <si>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</si>
  <si>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</si>
  <si>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</si>
  <si>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</si>
  <si>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</si>
  <si>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</si>
  <si>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</si>
  <si>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</si>
  <si>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</si>
  <si>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</si>
  <si>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</si>
  <si>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</si>
  <si>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</si>
  <si>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</si>
  <si>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</si>
  <si>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</si>
  <si>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</si>
  <si>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</si>
  <si>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</si>
  <si>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</si>
  <si>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</si>
  <si>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</si>
  <si>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</si>
  <si>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</si>
  <si>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</si>
  <si>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</si>
  <si>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</si>
  <si>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</si>
  <si>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</si>
  <si>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</si>
  <si>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</si>
  <si>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</si>
  <si>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</si>
  <si>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</si>
  <si>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</si>
  <si>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</si>
  <si>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</si>
  <si>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</si>
  <si>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</si>
  <si>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</si>
  <si>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</si>
  <si>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</si>
  <si>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</si>
  <si>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</si>
  <si>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</si>
  <si>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</si>
  <si>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</si>
  <si>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</si>
  <si>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</si>
  <si>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</si>
  <si>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</si>
  <si>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</si>
  <si>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</si>
  <si>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</si>
  <si>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</si>
  <si>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</si>
  <si>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</si>
  <si>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</si>
  <si>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</si>
  <si>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</si>
  <si>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</si>
  <si>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</si>
  <si>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</si>
  <si>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</si>
  <si>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</si>
  <si>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</si>
  <si>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</si>
  <si>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</si>
  <si>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</si>
  <si>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</si>
  <si>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</si>
  <si>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</si>
  <si>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</si>
  <si>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</si>
  <si>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</si>
  <si>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</si>
  <si>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</si>
  <si>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</si>
  <si>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</si>
  <si>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</si>
  <si>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</si>
  <si>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</si>
  <si>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</si>
  <si>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</si>
  <si>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</si>
  <si>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</si>
  <si>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</si>
  <si>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</si>
  <si>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</si>
  <si>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</si>
  <si>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</si>
  <si>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</si>
  <si>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</si>
  <si>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</si>
  <si>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</si>
  <si>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</si>
  <si>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</si>
  <si>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</si>
  <si>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</si>
  <si>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</si>
  <si>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</si>
  <si>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</si>
  <si>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</si>
  <si>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</si>
  <si>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</si>
  <si>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</si>
  <si>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</si>
  <si>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</si>
  <si>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</si>
  <si>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</si>
  <si>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</si>
  <si>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</si>
  <si>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</si>
  <si>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</si>
  <si>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</si>
  <si>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</si>
  <si>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</si>
  <si>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</si>
  <si>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</si>
  <si>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</si>
  <si>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</si>
  <si>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</si>
  <si>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</si>
  <si>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</si>
  <si>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</si>
  <si>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</si>
  <si>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</si>
  <si>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</si>
  <si>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</si>
  <si>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</si>
  <si>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</si>
  <si>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</si>
  <si>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</si>
  <si>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</si>
  <si>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</si>
  <si>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</si>
  <si>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</si>
  <si>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</si>
  <si>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</si>
  <si>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</si>
  <si>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</si>
  <si>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</si>
  <si>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</si>
  <si>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</si>
  <si>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</si>
  <si>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</si>
  <si>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</si>
  <si>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</si>
  <si>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</si>
  <si>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</si>
  <si>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</si>
  <si>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</si>
  <si>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</si>
  <si>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</si>
  <si>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</si>
  <si>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</si>
  <si>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</si>
  <si>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</si>
  <si>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</si>
  <si>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</si>
  <si>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</si>
  <si>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</si>
  <si>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</si>
  <si>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</si>
  <si>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</si>
  <si>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</si>
  <si>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</si>
  <si>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</si>
  <si>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</si>
  <si>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</si>
  <si>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</si>
  <si>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</si>
  <si>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</si>
  <si>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</si>
  <si>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</si>
  <si>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</si>
  <si>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</si>
  <si>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</si>
  <si>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</si>
  <si>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</si>
  <si>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</si>
  <si>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</si>
  <si>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</si>
  <si>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</si>
  <si>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</si>
  <si>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</si>
  <si>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</si>
  <si>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</si>
  <si>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</si>
  <si>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</si>
  <si>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</si>
  <si>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</si>
  <si>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</si>
  <si>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</si>
  <si>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</si>
  <si>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</si>
  <si>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</si>
  <si>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</si>
  <si>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</si>
  <si>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</si>
  <si>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</si>
  <si>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</si>
  <si>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</si>
  <si>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</si>
  <si>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</si>
  <si>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</si>
  <si>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</si>
  <si>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</si>
  <si>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</si>
  <si>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</si>
  <si>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</si>
  <si>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</si>
  <si>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</si>
  <si>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</si>
  <si>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</si>
  <si>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</si>
  <si>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</si>
  <si>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</si>
  <si>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</si>
  <si>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</si>
  <si>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</si>
  <si>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</si>
  <si>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</si>
  <si>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</si>
  <si>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</si>
  <si>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</si>
  <si>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</si>
  <si>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</si>
  <si>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</si>
  <si>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</si>
  <si>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</si>
  <si>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</si>
  <si>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</si>
  <si>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</si>
  <si>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</si>
  <si>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</si>
  <si>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</si>
  <si>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</si>
  <si>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</si>
  <si>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</si>
  <si>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</si>
  <si>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</si>
  <si>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</si>
  <si>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</si>
  <si>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</si>
  <si>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</si>
  <si>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</si>
  <si>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</si>
  <si>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</si>
  <si>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</si>
  <si>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</si>
  <si>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</si>
  <si>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</si>
  <si>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</si>
  <si>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</si>
  <si>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</si>
  <si>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</si>
  <si>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</si>
  <si>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</si>
  <si>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</si>
  <si>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</si>
  <si>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</si>
  <si>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</si>
  <si>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</si>
  <si>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</si>
  <si>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</si>
  <si>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</si>
  <si>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</si>
  <si>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</si>
  <si>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</si>
  <si>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</si>
  <si>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</si>
  <si>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</si>
  <si>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</si>
  <si>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</si>
  <si>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</si>
  <si>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</si>
  <si>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</si>
  <si>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</si>
  <si>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</si>
  <si>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</si>
  <si>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</si>
  <si>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</si>
  <si>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</si>
  <si>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</si>
  <si>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</si>
  <si>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</si>
  <si>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</si>
  <si>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</si>
  <si>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</si>
  <si>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</si>
  <si>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</si>
  <si>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</si>
  <si>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</si>
  <si>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</si>
  <si>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</si>
  <si>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</si>
  <si>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</si>
  <si>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</si>
  <si>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</si>
  <si>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</si>
  <si>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</si>
  <si>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</si>
  <si>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</si>
  <si>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</si>
  <si>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</si>
  <si>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</si>
  <si>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</si>
  <si>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</si>
  <si>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</si>
  <si>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</si>
  <si>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</si>
  <si>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</si>
  <si>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</si>
  <si>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</si>
  <si>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</si>
  <si>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</si>
  <si>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</si>
  <si>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</si>
  <si>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</si>
  <si>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</si>
  <si>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</si>
  <si>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</si>
  <si>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</si>
  <si>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</si>
  <si>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</si>
  <si>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</si>
  <si>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</si>
  <si>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</si>
  <si>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</si>
  <si>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</si>
  <si>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</si>
  <si>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</si>
  <si>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</si>
  <si>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</si>
  <si>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</si>
  <si>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</si>
  <si>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</si>
  <si>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</si>
  <si>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</si>
  <si>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</si>
  <si>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</si>
  <si>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</si>
  <si>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</si>
  <si>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</si>
  <si>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</si>
  <si>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</si>
  <si>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</si>
  <si>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</si>
  <si>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</si>
  <si>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</si>
  <si>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</si>
  <si>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</si>
  <si>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</si>
  <si>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</si>
  <si>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</si>
  <si>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</si>
  <si>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</si>
  <si>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</si>
  <si>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</si>
  <si>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</si>
  <si>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</si>
  <si>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</si>
  <si>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</si>
  <si>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</si>
  <si>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</si>
  <si>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</si>
  <si>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</si>
  <si>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</si>
  <si>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</si>
  <si>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</si>
  <si>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</si>
  <si>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</si>
  <si>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</si>
  <si>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</si>
  <si>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</si>
  <si>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</si>
  <si>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</si>
  <si>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</si>
  <si>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</si>
  <si>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</si>
  <si>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</si>
  <si>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</si>
  <si>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</si>
  <si>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</si>
  <si>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</si>
  <si>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</si>
  <si>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</si>
  <si>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</si>
  <si>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</si>
  <si>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</si>
  <si>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</si>
  <si>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</si>
  <si>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</si>
  <si>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</si>
  <si>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</si>
  <si>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</si>
  <si>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</si>
  <si>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</si>
  <si>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</si>
  <si>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</si>
  <si>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</si>
  <si>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</si>
  <si>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</si>
  <si>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</si>
  <si>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</si>
  <si>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</si>
  <si>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</si>
  <si>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</si>
  <si>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</si>
  <si>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</si>
  <si>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</si>
  <si>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</si>
  <si>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</si>
  <si>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</si>
  <si>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</si>
  <si>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</si>
  <si>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</si>
  <si>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</si>
  <si>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</si>
  <si>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</si>
  <si>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</si>
  <si>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</si>
  <si>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</si>
  <si>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</si>
  <si>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</si>
  <si>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</si>
  <si>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</si>
  <si>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</si>
  <si>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</si>
  <si>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</si>
  <si>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</si>
  <si>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</si>
  <si>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</si>
  <si>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</si>
  <si>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</si>
  <si>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</si>
  <si>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</si>
  <si>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</si>
  <si>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</si>
  <si>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</si>
  <si>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</si>
  <si>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</si>
  <si>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</si>
  <si>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</si>
  <si>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</si>
  <si>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</si>
  <si>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</si>
  <si>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</si>
  <si>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</si>
  <si>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</si>
  <si>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</si>
  <si>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</si>
  <si>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</si>
  <si>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</si>
  <si>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</si>
  <si>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</si>
  <si>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</si>
  <si>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</si>
  <si>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</si>
  <si>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</si>
  <si>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</si>
  <si>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</si>
  <si>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</si>
  <si>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</si>
  <si>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</si>
  <si>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</si>
  <si>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</si>
  <si>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</si>
  <si>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</si>
  <si>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</si>
  <si>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</si>
  <si>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</si>
  <si>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</si>
  <si>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</si>
  <si>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</si>
  <si>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</si>
  <si>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</si>
  <si>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</si>
  <si>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</si>
  <si>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</si>
  <si>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</si>
  <si>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</si>
  <si>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</si>
  <si>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</si>
  <si>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</si>
  <si>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</si>
  <si>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</si>
  <si>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</si>
  <si>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</si>
  <si>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</si>
  <si>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</si>
  <si>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</si>
  <si>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</si>
  <si>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</si>
  <si>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</si>
  <si>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</si>
  <si>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</si>
  <si>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</si>
  <si>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</si>
  <si>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</si>
  <si>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</si>
  <si>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</si>
  <si>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</si>
  <si>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</si>
  <si>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</si>
  <si>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</si>
  <si>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</si>
  <si>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</si>
  <si>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</si>
  <si>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</si>
  <si>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</si>
  <si>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</si>
  <si>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</si>
  <si>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</si>
  <si>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</si>
  <si>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</si>
  <si>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</si>
  <si>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</si>
  <si>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</si>
  <si>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</si>
  <si>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</si>
  <si>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</si>
  <si>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</si>
  <si>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</si>
  <si>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</si>
  <si>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</si>
  <si>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</si>
  <si>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</si>
  <si>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</si>
  <si>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</si>
  <si>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</si>
  <si>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</si>
  <si>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</si>
  <si>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</si>
  <si>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</si>
  <si>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</si>
  <si>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</si>
  <si>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</si>
  <si>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</si>
  <si>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</si>
  <si>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</si>
  <si>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</si>
  <si>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</si>
  <si>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</si>
  <si>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</si>
  <si>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</si>
  <si>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</si>
  <si>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</si>
  <si>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</si>
  <si>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</si>
  <si>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</si>
  <si>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</si>
  <si>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</si>
  <si>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</si>
  <si>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</si>
  <si>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</si>
  <si>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</si>
  <si>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</si>
  <si>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</si>
  <si>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</si>
  <si>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</si>
  <si>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</si>
  <si>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</si>
  <si>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</si>
  <si>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</si>
  <si>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</si>
  <si>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</si>
  <si>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</si>
  <si>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</si>
  <si>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</si>
  <si>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</si>
  <si>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</si>
  <si>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</si>
  <si>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</si>
  <si>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</si>
  <si>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</si>
  <si>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</si>
  <si>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</si>
  <si>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</si>
  <si>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</si>
  <si>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</si>
  <si>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</si>
  <si>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</si>
  <si>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</si>
  <si>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</si>
  <si>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</si>
  <si>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</si>
  <si>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</si>
  <si>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</si>
  <si>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</si>
  <si>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</si>
  <si>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</si>
  <si>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</si>
  <si>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</si>
  <si>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</si>
  <si>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</si>
  <si>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</si>
  <si>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</si>
  <si>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</si>
  <si>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</si>
  <si>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</si>
  <si>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</si>
  <si>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</si>
  <si>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</si>
  <si>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</si>
  <si>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</si>
  <si>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</si>
  <si>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</si>
  <si>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</si>
  <si>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</si>
  <si>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</si>
  <si>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</si>
  <si>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</si>
  <si>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</si>
  <si>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</si>
  <si>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</si>
  <si>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</si>
  <si>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</si>
  <si>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</si>
  <si>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</si>
  <si>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</si>
  <si>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</si>
  <si>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</si>
  <si>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</si>
  <si>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</si>
  <si>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</si>
  <si>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</si>
  <si>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</si>
  <si>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</si>
  <si>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</si>
  <si>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</si>
  <si>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</si>
  <si>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</si>
  <si>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</si>
  <si>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</si>
  <si>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</si>
  <si>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</si>
  <si>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</si>
  <si>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</si>
  <si>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</si>
  <si>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</si>
  <si>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</si>
  <si>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</si>
  <si>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</si>
  <si>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</si>
  <si>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</si>
  <si>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</si>
  <si>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</si>
  <si>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</si>
  <si>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</si>
  <si>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</si>
  <si>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</si>
  <si>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</si>
  <si>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</si>
  <si>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</si>
  <si>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</si>
  <si>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</si>
  <si>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</si>
  <si>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</si>
  <si>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</si>
  <si>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</si>
  <si>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</si>
  <si>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</si>
  <si>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</si>
  <si>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</si>
  <si>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</si>
  <si>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</si>
  <si>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</si>
  <si>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</si>
  <si>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</si>
  <si>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</si>
  <si>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</si>
  <si>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</si>
  <si>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</si>
  <si>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</si>
  <si>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</si>
  <si>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</si>
  <si>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</si>
  <si>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</si>
  <si>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</si>
  <si>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</si>
  <si>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</si>
  <si>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</si>
  <si>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</si>
  <si>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</si>
  <si>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</si>
  <si>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</si>
  <si>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</si>
  <si>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</si>
  <si>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</si>
  <si>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</si>
  <si>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</si>
  <si>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</si>
  <si>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</si>
  <si>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</si>
  <si>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</si>
  <si>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</si>
  <si>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</si>
  <si>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</si>
  <si>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</si>
  <si>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</si>
  <si>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</si>
  <si>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</si>
  <si>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</si>
  <si>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</si>
  <si>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</si>
  <si>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</si>
  <si>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</si>
  <si>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</si>
  <si>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</si>
  <si>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</si>
  <si>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</si>
  <si>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</si>
  <si>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</si>
  <si>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</si>
  <si>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</si>
  <si>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</si>
  <si>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</si>
  <si>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</si>
  <si>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</si>
  <si>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</si>
  <si>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</si>
  <si>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</si>
  <si>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</si>
  <si>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</si>
  <si>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</si>
  <si>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</si>
  <si>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</si>
  <si>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</si>
  <si>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</si>
  <si>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</si>
  <si>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</si>
  <si>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</si>
  <si>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</si>
  <si>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</si>
  <si>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</si>
  <si>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</si>
  <si>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</si>
  <si>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</si>
  <si>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</si>
  <si>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</si>
  <si>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</si>
  <si>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</si>
  <si>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</si>
  <si>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</si>
  <si>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</si>
  <si>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</si>
  <si>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</si>
  <si>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</si>
  <si>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</si>
  <si>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</si>
  <si>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</si>
  <si>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</si>
  <si>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</si>
  <si>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</si>
  <si>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</si>
  <si>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</si>
  <si>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</si>
  <si>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</si>
  <si>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</si>
  <si>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</si>
  <si>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</si>
  <si>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</si>
  <si>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</si>
  <si>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</si>
  <si>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</si>
  <si>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</si>
  <si>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</si>
  <si>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</si>
  <si>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</si>
  <si>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</si>
  <si>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</si>
  <si>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</si>
  <si>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</si>
  <si>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</si>
  <si>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</si>
  <si>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</si>
  <si>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</si>
  <si>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</si>
  <si>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</si>
  <si>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</si>
  <si>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</si>
  <si>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</si>
  <si>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</si>
  <si>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</si>
  <si>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</si>
  <si>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</si>
  <si>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</si>
  <si>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</si>
  <si>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</si>
  <si>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</si>
  <si>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</si>
  <si>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</si>
  <si>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</si>
  <si>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</si>
  <si>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</si>
  <si>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</si>
  <si>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</si>
  <si>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</si>
  <si>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</si>
  <si>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</si>
  <si>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</si>
  <si>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</si>
  <si>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</si>
  <si>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</si>
  <si>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</si>
  <si>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</si>
  <si>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</si>
  <si>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</si>
  <si>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</si>
  <si>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</si>
  <si>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</si>
  <si>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</si>
  <si>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</si>
  <si>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</si>
  <si>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</si>
  <si>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</si>
  <si>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</si>
  <si>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</si>
  <si>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</si>
  <si>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</si>
  <si>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</si>
  <si>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</si>
  <si>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</si>
  <si>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</si>
  <si>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</si>
  <si>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</si>
  <si>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</si>
  <si>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</si>
  <si>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</si>
  <si>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</si>
  <si>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</si>
  <si>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</si>
  <si>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</si>
  <si>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</si>
  <si>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</si>
  <si>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</si>
  <si>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</si>
  <si>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</si>
  <si>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</si>
  <si>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</si>
  <si>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</si>
  <si>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</si>
  <si>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</si>
  <si>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</si>
  <si>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</si>
  <si>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</si>
  <si>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</si>
  <si>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</si>
  <si>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</si>
  <si>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</si>
  <si>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</si>
  <si>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</si>
  <si>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</si>
  <si>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</si>
  <si>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</si>
  <si>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</si>
  <si>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</si>
  <si>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</si>
  <si>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</si>
  <si>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</si>
  <si>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</si>
  <si>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</si>
  <si>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</si>
  <si>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</si>
  <si>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</si>
  <si>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</si>
  <si>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</si>
  <si>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</si>
  <si>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</si>
  <si>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</si>
  <si>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</si>
  <si>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</si>
  <si>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</si>
  <si>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</si>
  <si>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</si>
  <si>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</si>
  <si>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</si>
  <si>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</si>
  <si>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</si>
  <si>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</si>
  <si>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</si>
  <si>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</si>
  <si>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</si>
  <si>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</si>
  <si>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</si>
  <si>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</si>
  <si>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</si>
  <si>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</si>
  <si>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</si>
  <si>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</si>
  <si>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</si>
  <si>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</si>
  <si>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</si>
  <si>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</si>
  <si>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</si>
  <si>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</si>
  <si>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</si>
  <si>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</si>
  <si>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</si>
  <si>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</si>
  <si>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</si>
  <si>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</si>
  <si>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</si>
  <si>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</si>
  <si>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</si>
  <si>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</si>
  <si>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</si>
  <si>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</si>
  <si>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</si>
  <si>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</si>
  <si>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</si>
  <si>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</si>
  <si>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</si>
  <si>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</si>
  <si>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</si>
  <si>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</si>
  <si>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</si>
  <si>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</si>
  <si>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</si>
  <si>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</si>
  <si>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</si>
  <si>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</si>
  <si>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</si>
  <si>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</si>
  <si>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</si>
  <si>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</si>
  <si>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</si>
  <si>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</si>
  <si>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</si>
  <si>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</si>
  <si>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</si>
  <si>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</si>
  <si>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</si>
  <si>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</si>
  <si>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</si>
  <si>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</si>
  <si>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</si>
  <si>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</si>
  <si>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</si>
  <si>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</si>
  <si>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</si>
  <si>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</si>
  <si>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</si>
  <si>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</si>
  <si>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</si>
  <si>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</si>
  <si>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</si>
  <si>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</si>
  <si>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</si>
  <si>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</si>
  <si>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</si>
  <si>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</si>
  <si>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</si>
  <si>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</si>
  <si>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</si>
  <si>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</si>
  <si>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</si>
  <si>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</si>
  <si>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</si>
  <si>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</si>
  <si>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</si>
  <si>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</si>
  <si>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</si>
  <si>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</si>
  <si>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</si>
  <si>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</si>
  <si>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</si>
  <si>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</si>
  <si>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</si>
  <si>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</si>
  <si>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</si>
  <si>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</si>
  <si>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</si>
  <si>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</si>
  <si>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</si>
  <si>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</si>
  <si>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</si>
  <si>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</si>
  <si>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</si>
  <si>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</si>
  <si>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</si>
  <si>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</si>
  <si>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</si>
  <si>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</si>
  <si>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</si>
  <si>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</si>
  <si>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</si>
  <si>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</si>
  <si>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</si>
  <si>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</si>
  <si>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</si>
  <si>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</si>
  <si>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</si>
  <si>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</si>
  <si>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</si>
  <si>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</si>
  <si>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</si>
  <si>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</si>
  <si>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</si>
  <si>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</si>
  <si>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</si>
  <si>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</si>
  <si>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</si>
  <si>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</si>
  <si>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</si>
  <si>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</si>
  <si>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</si>
  <si>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</si>
  <si>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</si>
  <si>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</si>
  <si>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</si>
  <si>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</si>
  <si>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</si>
  <si>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</si>
  <si>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</si>
  <si>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</si>
  <si>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</si>
  <si>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</si>
  <si>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</si>
  <si>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</si>
  <si>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</si>
  <si>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</si>
  <si>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</si>
  <si>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</si>
  <si>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</si>
  <si>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</si>
  <si>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</si>
  <si>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</si>
  <si>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</si>
  <si>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</si>
  <si>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</si>
  <si>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</si>
  <si>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</si>
  <si>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</si>
  <si>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</si>
  <si>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</si>
  <si>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</si>
  <si>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</si>
  <si>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</si>
  <si>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</si>
  <si>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</si>
  <si>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</si>
  <si>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</si>
  <si>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</si>
  <si>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</si>
  <si>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</si>
  <si>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</si>
  <si>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</si>
  <si>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</si>
  <si>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</si>
  <si>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</si>
  <si>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</si>
  <si>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</si>
  <si>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</si>
  <si>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</si>
  <si>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</si>
  <si>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</si>
  <si>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</si>
  <si>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</si>
  <si>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</si>
  <si>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</si>
  <si>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</si>
  <si>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</si>
  <si>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</si>
  <si>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</si>
  <si>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</si>
  <si>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</si>
  <si>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</si>
  <si>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</si>
  <si>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</si>
  <si>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</si>
  <si>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</si>
  <si>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</si>
  <si>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</si>
  <si>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</si>
  <si>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</si>
  <si>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</si>
  <si>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</si>
  <si>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</si>
  <si>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</si>
  <si>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</si>
  <si>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</si>
  <si>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</si>
  <si>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</si>
  <si>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</si>
  <si>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</si>
  <si>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</si>
  <si>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</si>
  <si>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</si>
  <si>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</si>
  <si>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</si>
  <si>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</si>
  <si>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</si>
  <si>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</si>
  <si>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</si>
  <si>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</si>
  <si>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</si>
  <si>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</si>
  <si>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</si>
  <si>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</si>
  <si>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</si>
  <si>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</si>
  <si>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</si>
  <si>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</si>
  <si>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</si>
  <si>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</si>
  <si>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</si>
  <si>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</si>
  <si>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</si>
  <si>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</si>
  <si>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</si>
  <si>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</si>
  <si>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</si>
  <si>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</si>
  <si>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</si>
  <si>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</si>
  <si>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</si>
  <si>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</si>
  <si>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</si>
  <si>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</si>
  <si>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</si>
  <si>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</si>
  <si>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</si>
  <si>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</si>
  <si>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</si>
  <si>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</si>
  <si>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</si>
  <si>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</si>
  <si>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</si>
  <si>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</si>
  <si>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</si>
  <si>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</si>
  <si>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</si>
  <si>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</si>
  <si>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</si>
  <si>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</si>
  <si>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</si>
  <si>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</si>
  <si>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</si>
  <si>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</si>
  <si>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</si>
  <si>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</si>
  <si>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</si>
  <si>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</si>
  <si>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</si>
  <si>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</si>
  <si>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</si>
  <si>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</si>
  <si>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</si>
  <si>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</si>
  <si>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</si>
  <si>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</si>
  <si>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</si>
  <si>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</si>
  <si>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</si>
  <si>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</si>
  <si>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</si>
  <si>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</si>
  <si>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</si>
  <si>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</si>
  <si>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</si>
  <si>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</si>
  <si>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</si>
  <si>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</si>
  <si>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</si>
  <si>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</si>
  <si>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</si>
  <si>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</si>
  <si>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</si>
  <si>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</si>
  <si>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</si>
  <si>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</si>
  <si>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</si>
  <si>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</si>
  <si>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</si>
  <si>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</si>
  <si>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</si>
  <si>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</si>
  <si>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</si>
  <si>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</si>
  <si>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</si>
  <si>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</si>
  <si>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</si>
  <si>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</si>
  <si>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</si>
  <si>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</si>
  <si>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</si>
  <si>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</si>
  <si>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</si>
  <si>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</si>
  <si>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</si>
  <si>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</si>
  <si>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</si>
  <si>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</si>
  <si>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</si>
  <si>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</si>
  <si>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</si>
  <si>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</si>
  <si>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</si>
  <si>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</si>
  <si>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</si>
  <si>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</si>
  <si>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</si>
  <si>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</si>
  <si>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</si>
  <si>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</si>
  <si>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</si>
  <si>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</si>
  <si>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</si>
  <si>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</si>
  <si>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</si>
  <si>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</si>
  <si>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</si>
  <si>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</si>
  <si>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</si>
  <si>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</si>
  <si>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</si>
  <si>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</si>
  <si>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</si>
  <si>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</si>
  <si>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</si>
  <si>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</si>
  <si>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</si>
  <si>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</si>
  <si>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</si>
  <si>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</si>
  <si>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</si>
  <si>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</si>
  <si>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</si>
  <si>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</si>
  <si>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</si>
  <si>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</si>
  <si>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</si>
  <si>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</si>
  <si>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</si>
  <si>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</si>
  <si>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</si>
  <si>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</si>
  <si>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</si>
  <si>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</si>
  <si>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</si>
  <si>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</si>
  <si>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</si>
  <si>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</si>
  <si>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</si>
  <si>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</si>
  <si>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</si>
  <si>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</si>
  <si>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</si>
  <si>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</si>
  <si>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</si>
  <si>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</si>
  <si>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</si>
  <si>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</si>
  <si>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</si>
  <si>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</si>
  <si>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</si>
  <si>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</si>
  <si>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</si>
  <si>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</si>
  <si>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</si>
  <si>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</si>
  <si>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</si>
  <si>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</si>
  <si>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</si>
  <si>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</si>
  <si>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</si>
  <si>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</si>
  <si>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</si>
  <si>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</si>
  <si>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</si>
  <si>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</si>
  <si>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</si>
  <si>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</si>
  <si>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</si>
  <si>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</si>
  <si>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</si>
  <si>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</si>
  <si>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</si>
  <si>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</si>
  <si>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</si>
  <si>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</si>
  <si>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</si>
  <si>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</si>
  <si>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</si>
  <si>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</si>
  <si>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</si>
  <si>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</si>
  <si>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</si>
  <si>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</si>
  <si>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</si>
  <si>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</si>
  <si>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</si>
  <si>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</si>
  <si>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</si>
  <si>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</si>
  <si>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</si>
  <si>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</si>
  <si>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</si>
  <si>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</si>
  <si>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</si>
  <si>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</si>
  <si>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</si>
  <si>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</si>
  <si>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</si>
  <si>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</si>
  <si>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</si>
  <si>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</si>
  <si>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</si>
  <si>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</si>
  <si>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</si>
  <si>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</si>
  <si>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</si>
  <si>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</si>
  <si>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</si>
  <si>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</si>
  <si>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</si>
  <si>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</si>
  <si>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</si>
  <si>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</si>
  <si>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</si>
  <si>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</si>
  <si>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</si>
  <si>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</si>
  <si>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</si>
  <si>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</si>
  <si>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</si>
  <si>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</si>
  <si>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</si>
  <si>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</si>
  <si>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</si>
  <si>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</si>
  <si>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</si>
  <si>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</si>
  <si>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</si>
  <si>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</si>
  <si>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</si>
  <si>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</si>
  <si>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</si>
  <si>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</si>
  <si>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</si>
  <si>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</si>
  <si>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</si>
  <si>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</si>
  <si>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</si>
  <si>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</si>
  <si>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</si>
  <si>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</si>
  <si>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</si>
  <si>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</si>
  <si>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</si>
  <si>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</si>
  <si>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</si>
  <si>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</si>
  <si>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</si>
  <si>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</si>
  <si>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</si>
  <si>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</si>
  <si>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</si>
  <si>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</si>
  <si>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</si>
  <si>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</si>
  <si>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</si>
  <si>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</si>
  <si>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</si>
  <si>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</si>
  <si>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</si>
  <si>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</si>
  <si>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</si>
  <si>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</si>
  <si>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</si>
  <si>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</si>
  <si>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</si>
  <si>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</si>
  <si>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</si>
  <si>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</si>
  <si>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</si>
  <si>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</si>
  <si>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</si>
  <si>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</si>
  <si>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</si>
  <si>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</si>
  <si>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</si>
  <si>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</si>
  <si>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</si>
  <si>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</si>
  <si>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</si>
  <si>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</si>
  <si>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</si>
  <si>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</si>
  <si>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</si>
  <si>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</si>
  <si>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</si>
  <si>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</si>
  <si>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</si>
  <si>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</si>
  <si>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</si>
  <si>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</si>
  <si>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</si>
  <si>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</si>
  <si>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</si>
  <si>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</si>
  <si>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</si>
  <si>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</si>
  <si>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</si>
  <si>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</si>
  <si>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</si>
  <si>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</si>
  <si>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</si>
  <si>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</si>
  <si>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</si>
  <si>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</si>
  <si>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</si>
  <si>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</si>
  <si>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</si>
  <si>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</si>
  <si>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</si>
  <si>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</si>
  <si>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</si>
  <si>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</si>
  <si>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</si>
  <si>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</si>
  <si>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</si>
  <si>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</si>
  <si>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</si>
  <si>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</si>
  <si>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</si>
  <si>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</si>
  <si>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</si>
  <si>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</si>
  <si>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</si>
  <si>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</si>
  <si>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</si>
  <si>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</si>
  <si>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</si>
  <si>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</si>
  <si>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</si>
  <si>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</si>
  <si>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</si>
  <si>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</si>
  <si>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</si>
  <si>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</si>
  <si>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</si>
  <si>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</si>
  <si>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</si>
  <si>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</si>
  <si>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</si>
  <si>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</si>
  <si>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</si>
  <si>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</si>
  <si>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</si>
  <si>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</si>
  <si>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</si>
  <si>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</si>
  <si>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</si>
  <si>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</si>
  <si>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</si>
  <si>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</si>
  <si>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</si>
  <si>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</si>
  <si>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</si>
  <si>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</si>
  <si>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</si>
  <si>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</si>
  <si>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</si>
  <si>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</si>
  <si>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</si>
  <si>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</si>
  <si>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</si>
  <si>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</si>
  <si>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</si>
  <si>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</si>
  <si>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</si>
  <si>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</si>
  <si>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</si>
  <si>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</si>
  <si>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</si>
  <si>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</si>
  <si>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</si>
  <si>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</si>
  <si>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</si>
  <si>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</si>
  <si>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</si>
  <si>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</si>
  <si>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</si>
  <si>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</si>
  <si>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</si>
  <si>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</si>
  <si>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</si>
  <si>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</si>
  <si>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</si>
  <si>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</si>
  <si>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</si>
  <si>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</si>
  <si>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</si>
  <si>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</si>
  <si>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</si>
  <si>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</si>
  <si>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</si>
  <si>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</si>
  <si>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</si>
  <si>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</si>
  <si>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</si>
  <si>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</si>
  <si>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</si>
  <si>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</si>
  <si>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</si>
  <si>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</si>
  <si>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</si>
  <si>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</si>
  <si>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</si>
  <si>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</si>
  <si>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</si>
  <si>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</si>
  <si>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</si>
  <si>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</si>
  <si>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</si>
  <si>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</si>
  <si>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</si>
  <si>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</si>
  <si>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</si>
  <si>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</si>
  <si>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</si>
  <si>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</si>
  <si>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</si>
  <si>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</si>
  <si>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</si>
  <si>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</si>
  <si>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</si>
  <si>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</si>
  <si>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</si>
  <si>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</si>
  <si>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</si>
  <si>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</si>
  <si>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</si>
  <si>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</si>
  <si>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</si>
  <si>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</si>
  <si>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</si>
  <si>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</si>
  <si>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</si>
  <si>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</si>
  <si>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</si>
  <si>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 Category</t>
  </si>
  <si>
    <t>Date Created Conversion</t>
  </si>
  <si>
    <t>Date Ended Conversion</t>
  </si>
  <si>
    <t>Average Donation</t>
  </si>
  <si>
    <t>Row Labels</t>
  </si>
  <si>
    <t>film &amp; video</t>
  </si>
  <si>
    <t>food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</si>
  <si>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</si>
  <si>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</si>
  <si>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</si>
  <si>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</si>
  <si>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</si>
  <si>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</si>
  <si>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</si>
  <si>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</si>
  <si>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games</t>
  </si>
  <si>
    <t>journalism</t>
  </si>
  <si>
    <t>(All)</t>
  </si>
  <si>
    <t>radio &amp; podcasts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</si>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</sst>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  <color auto="1"/>
      </font>
      <numFmt numFmtId="0" formatCode="General"/>
      <fill>
        <patternFill>
          <bgColor rgb="FFFFEB9C"/>
        </patternFill>
      </fill>
    </dxf>
    <dxf>
      <font>
        <b val="0"/>
        <i val="0"/>
        <color auto="1"/>
      </font>
      <fill>
        <patternFill>
          <bgColor theme="4" tint="0.39994506668294322"/>
        </patternFill>
      </fill>
    </dxf>
    <dxf>
      <font>
        <b val="0"/>
        <i val="0"/>
        <color auto="1"/>
      </font>
      <fill>
        <patternFill>
          <bgColor rgb="FFC6EFCE"/>
        </patternFill>
      </fill>
    </dxf>
    <dxf>
      <font>
        <b val="0"/>
        <i val="0"/>
        <color auto="1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Status per Category!PivotTable2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Status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Status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Status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FC-4DF5-81AC-8C2C0FACDF56}"/>
            </c:ext>
          </c:extLst>
        </c:ser>
        <c:ser>
          <c:idx val="1"/>
          <c:order val="1"/>
          <c:tx>
            <c:strRef>
              <c:f>'Campaign Status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Status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Status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FC-4DF5-81AC-8C2C0FACDF56}"/>
            </c:ext>
          </c:extLst>
        </c:ser>
        <c:ser>
          <c:idx val="2"/>
          <c:order val="2"/>
          <c:tx>
            <c:strRef>
              <c:f>'Campaign Status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'Campaign Status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Status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EFC-4DF5-81AC-8C2C0FACDF56}"/>
            </c:ext>
          </c:extLst>
        </c:ser>
        <c:ser>
          <c:idx val="3"/>
          <c:order val="3"/>
          <c:tx>
            <c:strRef>
              <c:f>'Campaign Status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'Campaign Status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Status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EFC-4DF5-81AC-8C2C0FACD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070799"/>
        <c:axId val="1122073295"/>
      </c:barChart>
      <c:catAx>
        <c:axId val="11220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73295"/>
        <c:crosses val="autoZero"/>
        <c:auto val="1"/>
        <c:lblAlgn val="ctr"/>
        <c:lblOffset val="100"/>
        <c:noMultiLvlLbl val="0"/>
      </c:catAx>
      <c:valAx>
        <c:axId val="112207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70799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Status Per Subcategory!PivotTable1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209168944321239E-2"/>
          <c:y val="1.5532044039707524E-2"/>
          <c:w val="0.88706766951288707"/>
          <c:h val="0.770319022016736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'Campaign Status Per Subcategory'!$B$4:$B$5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'Campaign Status Per Subcategory'!$A$6:$A$7</c:f>
              <c:strCache>
                <c:ptCount val="1"/>
                <c:pt idx="0">
                  <c:v>radio &amp; podcasts</c:v>
                </c:pt>
              </c:strCache>
            </c:strRef>
          </c:cat>
          <c:val>
            <c:numRef>
              <c:f>'Campaign Status Per Subcategory'!$B$6:$B$7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9-4790-A276-F4AA7DABDDD2}"/>
            </c:ext>
          </c:extLst>
        </c:ser>
        <c:ser>
          <c:idx val="1"/>
          <c:order val="1"/>
          <c:tx>
            <c:strRef>
              <c:f>'Campaign Status Per Subcategory'!$C$4:$C$5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'Campaign Status Per Subcategory'!$A$6:$A$7</c:f>
              <c:strCache>
                <c:ptCount val="1"/>
                <c:pt idx="0">
                  <c:v>radio &amp; podcasts</c:v>
                </c:pt>
              </c:strCache>
            </c:strRef>
          </c:cat>
          <c:val>
            <c:numRef>
              <c:f>'Campaign Status Per Subcategory'!$C$6:$C$7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9-4790-A276-F4AA7DABD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070799"/>
        <c:axId val="1122073295"/>
      </c:barChart>
      <c:catAx>
        <c:axId val="11220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73295"/>
        <c:crosses val="autoZero"/>
        <c:auto val="1"/>
        <c:lblAlgn val="ctr"/>
        <c:lblOffset val="100"/>
        <c:noMultiLvlLbl val="0"/>
      </c:catAx>
      <c:valAx>
        <c:axId val="112207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7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Outcomes!PivotTable2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Outcomes'!$B$5:$B$6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'Campaign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Outcomes'!$B$7:$B$19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B-4355-B484-D27C6D6D79BF}"/>
            </c:ext>
          </c:extLst>
        </c:ser>
        <c:ser>
          <c:idx val="1"/>
          <c:order val="1"/>
          <c:tx>
            <c:strRef>
              <c:f>'Campaign Outcomes'!$C$5:$C$6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'Campaign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Outcomes'!$C$7:$C$19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B-4355-B484-D27C6D6D79BF}"/>
            </c:ext>
          </c:extLst>
        </c:ser>
        <c:ser>
          <c:idx val="2"/>
          <c:order val="2"/>
          <c:tx>
            <c:strRef>
              <c:f>'Campaign Outcomes'!$D$5:$D$6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'Campaign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Outcomes'!$D$7:$D$19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BB-4355-B484-D27C6D6D7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153311"/>
        <c:axId val="1992153727"/>
      </c:lineChart>
      <c:catAx>
        <c:axId val="199215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53727"/>
        <c:crosses val="autoZero"/>
        <c:auto val="1"/>
        <c:lblAlgn val="ctr"/>
        <c:lblOffset val="100"/>
        <c:noMultiLvlLbl val="0"/>
      </c:catAx>
      <c:valAx>
        <c:axId val="19921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53311"/>
        <c:crosses val="autoZero"/>
        <c:crossBetween val="between"/>
      </c:valAx>
      <c:spPr>
        <a:noFill/>
        <a:ln>
          <a:solidFill>
            <a:schemeClr val="accent5">
              <a:lumMod val="60000"/>
              <a:lumOff val="4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0</xdr:row>
      <xdr:rowOff>0</xdr:rowOff>
    </xdr:from>
    <xdr:to>
      <xdr:col>16</xdr:col>
      <xdr:colOff>200026</xdr:colOff>
      <xdr:row>21</xdr:row>
      <xdr:rowOff>116682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6CBD9-1435-B0EE-AEF0-6E124D763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1</xdr:row>
      <xdr:rowOff>200024</xdr:rowOff>
    </xdr:from>
    <xdr:to>
      <xdr:col>22</xdr:col>
      <xdr:colOff>271462</xdr:colOff>
      <xdr:row>28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2F5CA-8854-4C48-A458-1D94CE334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150018</xdr:rowOff>
    </xdr:from>
    <xdr:to>
      <xdr:col>16</xdr:col>
      <xdr:colOff>90488</xdr:colOff>
      <xdr:row>21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B5830-4C8A-DF19-1673-6E1AB4263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tta Starr Moody" refreshedDate="44724.024333912035" createdVersion="8" refreshedVersion="8" minRefreshableVersion="3" recordCount="1000" xr:uid="{F147D3DD-54E3-497F-AA11-278EF8D565A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8D3EF-8323-425C-9A13-AEC1FB8B583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B25C9-02A9-4FB8-8E63-DE0F6A3FF7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D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h="1" x="10"/>
        <item h="1" x="23"/>
        <item h="1" x="4"/>
        <item h="1" x="6"/>
        <item h="1" x="5"/>
        <item h="1" x="13"/>
        <item h="1" x="0"/>
        <item h="1" x="7"/>
        <item h="1" x="17"/>
        <item h="1" x="16"/>
        <item h="1" x="20"/>
        <item h="1" x="9"/>
        <item h="1" x="14"/>
        <item h="1" x="3"/>
        <item x="15"/>
        <item h="1" x="1"/>
        <item h="1" x="22"/>
        <item h="1" x="12"/>
        <item h="1" x="19"/>
        <item h="1" x="18"/>
        <item h="1" x="11"/>
        <item h="1" x="8"/>
        <item h="1" x="2"/>
        <item h="1"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">
    <i>
      <x v="14"/>
    </i>
    <i t="grand">
      <x/>
    </i>
  </rowItems>
  <colFields count="1">
    <field x="6"/>
  </colFields>
  <colItems count="3">
    <i>
      <x v="1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846D57-9C47-486F-BB73-111793FE52B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Page" multipleItemSelectionAllowe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9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A368-45E0-4974-B639-B4485A0719AA}">
  <sheetPr codeName="Sheet1"/>
  <dimension ref="A1:F14"/>
  <sheetViews>
    <sheetView tabSelected="1" workbookViewId="0">
      <selection activeCell="E33" sqref="E33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7" t="s">
        <v>6</v>
      </c>
      <c r="B1" t="s">
        <v>2048</v>
      </c>
    </row>
    <row r="3" spans="1:6" x14ac:dyDescent="0.5">
      <c r="A3" s="7" t="s">
        <v>2045</v>
      </c>
      <c r="B3" s="7" t="s">
        <v>2044</v>
      </c>
    </row>
    <row r="4" spans="1:6" x14ac:dyDescent="0.5">
      <c r="A4" s="7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5">
      <c r="A5" s="8" t="s">
        <v>2036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5">
      <c r="A6" s="8" t="s">
        <v>2037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5">
      <c r="A7" s="8" t="s">
        <v>2046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5">
      <c r="A8" s="8" t="s">
        <v>2047</v>
      </c>
      <c r="B8" s="9"/>
      <c r="C8" s="9"/>
      <c r="D8" s="9"/>
      <c r="E8" s="9">
        <v>4</v>
      </c>
      <c r="F8" s="9">
        <v>4</v>
      </c>
    </row>
    <row r="9" spans="1:6" x14ac:dyDescent="0.5">
      <c r="A9" s="8" t="s">
        <v>2038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5">
      <c r="A10" s="8" t="s">
        <v>2039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5">
      <c r="A11" s="8" t="s">
        <v>2040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5">
      <c r="A12" s="8" t="s">
        <v>2041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5">
      <c r="A13" s="8" t="s">
        <v>2042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5">
      <c r="A14" s="8" t="s">
        <v>2043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F1C6D-D570-4764-AA8A-48AAACDC9793}">
  <sheetPr codeName="Sheet2"/>
  <dimension ref="A1:D7"/>
  <sheetViews>
    <sheetView workbookViewId="0">
      <selection activeCell="Q33" sqref="Q33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9" bestFit="1" customWidth="1"/>
    <col min="4" max="4" width="10.4375" bestFit="1" customWidth="1"/>
    <col min="6" max="6" width="10.4375" bestFit="1" customWidth="1"/>
  </cols>
  <sheetData>
    <row r="1" spans="1:4" x14ac:dyDescent="0.5">
      <c r="A1" s="7" t="s">
        <v>6</v>
      </c>
      <c r="B1" t="s">
        <v>2048</v>
      </c>
    </row>
    <row r="2" spans="1:4" x14ac:dyDescent="0.5">
      <c r="A2" s="7" t="s">
        <v>2030</v>
      </c>
      <c r="B2" t="s">
        <v>2048</v>
      </c>
    </row>
    <row r="4" spans="1:4" x14ac:dyDescent="0.5">
      <c r="A4" s="7" t="s">
        <v>2045</v>
      </c>
      <c r="B4" s="7" t="s">
        <v>2044</v>
      </c>
    </row>
    <row r="5" spans="1:4" x14ac:dyDescent="0.5">
      <c r="A5" s="7" t="s">
        <v>2035</v>
      </c>
      <c r="B5" t="s">
        <v>14</v>
      </c>
      <c r="C5" t="s">
        <v>20</v>
      </c>
      <c r="D5" t="s">
        <v>2043</v>
      </c>
    </row>
    <row r="6" spans="1:4" x14ac:dyDescent="0.5">
      <c r="A6" s="8" t="s">
        <v>2049</v>
      </c>
      <c r="B6" s="9">
        <v>4</v>
      </c>
      <c r="C6" s="9">
        <v>4</v>
      </c>
      <c r="D6" s="9">
        <v>8</v>
      </c>
    </row>
    <row r="7" spans="1:4" x14ac:dyDescent="0.5">
      <c r="A7" s="8" t="s">
        <v>2043</v>
      </c>
      <c r="B7" s="9">
        <v>4</v>
      </c>
      <c r="C7" s="9">
        <v>4</v>
      </c>
      <c r="D7" s="9">
        <v>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F0F3-9719-44AB-9D5A-59D3FD89D052}">
  <sheetPr codeName="Sheet3"/>
  <dimension ref="A2:E19"/>
  <sheetViews>
    <sheetView workbookViewId="0">
      <selection activeCell="D33" sqref="D33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9" bestFit="1" customWidth="1"/>
    <col min="5" max="6" width="10.4375" bestFit="1" customWidth="1"/>
    <col min="7" max="7" width="14.875" bestFit="1" customWidth="1"/>
    <col min="8" max="8" width="10.4375" bestFit="1" customWidth="1"/>
  </cols>
  <sheetData>
    <row r="2" spans="1:5" x14ac:dyDescent="0.5">
      <c r="A2" s="7" t="s">
        <v>2062</v>
      </c>
      <c r="B2" t="s">
        <v>2048</v>
      </c>
    </row>
    <row r="3" spans="1:5" x14ac:dyDescent="0.5">
      <c r="A3" s="7" t="s">
        <v>2031</v>
      </c>
      <c r="B3" t="s">
        <v>2048</v>
      </c>
    </row>
    <row r="5" spans="1:5" x14ac:dyDescent="0.5">
      <c r="A5" s="7" t="s">
        <v>2045</v>
      </c>
      <c r="B5" s="7" t="s">
        <v>2044</v>
      </c>
    </row>
    <row r="6" spans="1:5" x14ac:dyDescent="0.5">
      <c r="A6" s="7" t="s">
        <v>2035</v>
      </c>
      <c r="B6" t="s">
        <v>74</v>
      </c>
      <c r="C6" t="s">
        <v>14</v>
      </c>
      <c r="D6" t="s">
        <v>20</v>
      </c>
      <c r="E6" t="s">
        <v>2043</v>
      </c>
    </row>
    <row r="7" spans="1:5" x14ac:dyDescent="0.5">
      <c r="A7" s="10" t="s">
        <v>2050</v>
      </c>
      <c r="B7" s="9">
        <v>6</v>
      </c>
      <c r="C7" s="9">
        <v>36</v>
      </c>
      <c r="D7" s="9">
        <v>49</v>
      </c>
      <c r="E7" s="9">
        <v>91</v>
      </c>
    </row>
    <row r="8" spans="1:5" x14ac:dyDescent="0.5">
      <c r="A8" s="10" t="s">
        <v>2051</v>
      </c>
      <c r="B8" s="9">
        <v>7</v>
      </c>
      <c r="C8" s="9">
        <v>28</v>
      </c>
      <c r="D8" s="9">
        <v>44</v>
      </c>
      <c r="E8" s="9">
        <v>79</v>
      </c>
    </row>
    <row r="9" spans="1:5" x14ac:dyDescent="0.5">
      <c r="A9" s="10" t="s">
        <v>2052</v>
      </c>
      <c r="B9" s="9">
        <v>4</v>
      </c>
      <c r="C9" s="9">
        <v>33</v>
      </c>
      <c r="D9" s="9">
        <v>49</v>
      </c>
      <c r="E9" s="9">
        <v>86</v>
      </c>
    </row>
    <row r="10" spans="1:5" x14ac:dyDescent="0.5">
      <c r="A10" s="10" t="s">
        <v>2053</v>
      </c>
      <c r="B10" s="9">
        <v>1</v>
      </c>
      <c r="C10" s="9">
        <v>30</v>
      </c>
      <c r="D10" s="9">
        <v>46</v>
      </c>
      <c r="E10" s="9">
        <v>77</v>
      </c>
    </row>
    <row r="11" spans="1:5" x14ac:dyDescent="0.5">
      <c r="A11" s="10" t="s">
        <v>2054</v>
      </c>
      <c r="B11" s="9">
        <v>3</v>
      </c>
      <c r="C11" s="9">
        <v>35</v>
      </c>
      <c r="D11" s="9">
        <v>46</v>
      </c>
      <c r="E11" s="9">
        <v>84</v>
      </c>
    </row>
    <row r="12" spans="1:5" x14ac:dyDescent="0.5">
      <c r="A12" s="10" t="s">
        <v>2055</v>
      </c>
      <c r="B12" s="9">
        <v>3</v>
      </c>
      <c r="C12" s="9">
        <v>28</v>
      </c>
      <c r="D12" s="9">
        <v>55</v>
      </c>
      <c r="E12" s="9">
        <v>86</v>
      </c>
    </row>
    <row r="13" spans="1:5" x14ac:dyDescent="0.5">
      <c r="A13" s="10" t="s">
        <v>2056</v>
      </c>
      <c r="B13" s="9">
        <v>4</v>
      </c>
      <c r="C13" s="9">
        <v>31</v>
      </c>
      <c r="D13" s="9">
        <v>58</v>
      </c>
      <c r="E13" s="9">
        <v>93</v>
      </c>
    </row>
    <row r="14" spans="1:5" x14ac:dyDescent="0.5">
      <c r="A14" s="10" t="s">
        <v>2057</v>
      </c>
      <c r="B14" s="9">
        <v>8</v>
      </c>
      <c r="C14" s="9">
        <v>35</v>
      </c>
      <c r="D14" s="9">
        <v>41</v>
      </c>
      <c r="E14" s="9">
        <v>84</v>
      </c>
    </row>
    <row r="15" spans="1:5" x14ac:dyDescent="0.5">
      <c r="A15" s="10" t="s">
        <v>2058</v>
      </c>
      <c r="B15" s="9">
        <v>5</v>
      </c>
      <c r="C15" s="9">
        <v>23</v>
      </c>
      <c r="D15" s="9">
        <v>45</v>
      </c>
      <c r="E15" s="9">
        <v>73</v>
      </c>
    </row>
    <row r="16" spans="1:5" x14ac:dyDescent="0.5">
      <c r="A16" s="10" t="s">
        <v>2059</v>
      </c>
      <c r="B16" s="9">
        <v>6</v>
      </c>
      <c r="C16" s="9">
        <v>26</v>
      </c>
      <c r="D16" s="9">
        <v>45</v>
      </c>
      <c r="E16" s="9">
        <v>77</v>
      </c>
    </row>
    <row r="17" spans="1:5" x14ac:dyDescent="0.5">
      <c r="A17" s="10" t="s">
        <v>2060</v>
      </c>
      <c r="B17" s="9">
        <v>3</v>
      </c>
      <c r="C17" s="9">
        <v>27</v>
      </c>
      <c r="D17" s="9">
        <v>45</v>
      </c>
      <c r="E17" s="9">
        <v>75</v>
      </c>
    </row>
    <row r="18" spans="1:5" x14ac:dyDescent="0.5">
      <c r="A18" s="10" t="s">
        <v>2061</v>
      </c>
      <c r="B18" s="9">
        <v>7</v>
      </c>
      <c r="C18" s="9">
        <v>32</v>
      </c>
      <c r="D18" s="9">
        <v>42</v>
      </c>
      <c r="E18" s="9">
        <v>81</v>
      </c>
    </row>
    <row r="19" spans="1:5" x14ac:dyDescent="0.5">
      <c r="A19" s="10" t="s">
        <v>2043</v>
      </c>
      <c r="B19" s="9">
        <v>57</v>
      </c>
      <c r="C19" s="9">
        <v>364</v>
      </c>
      <c r="D19" s="9">
        <v>565</v>
      </c>
      <c r="E19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opLeftCell="C58" workbookViewId="0">
      <selection activeCell="A4" sqref="A4:XFD4"/>
    </sheetView>
  </sheetViews>
  <sheetFormatPr defaultColWidth="11" defaultRowHeight="15.75" x14ac:dyDescent="0.5"/>
  <cols>
    <col min="1" max="1" width="6.375" bestFit="1" customWidth="1"/>
    <col min="2" max="2" width="30.125" style="4" bestFit="1" customWidth="1"/>
    <col min="3" max="3" width="33.5" style="3" customWidth="1"/>
    <col min="6" max="6" width="13.6875" bestFit="1" customWidth="1"/>
    <col min="7" max="7" width="9.0625" style="12" bestFit="1" customWidth="1"/>
    <col min="8" max="8" width="13" bestFit="1" customWidth="1"/>
    <col min="9" max="9" width="19.75" bestFit="1" customWidth="1"/>
    <col min="12" max="12" width="15.0625" bestFit="1" customWidth="1"/>
    <col min="13" max="13" width="11.1875" bestFit="1" customWidth="1"/>
    <col min="14" max="14" width="25.6875" style="6" customWidth="1"/>
    <col min="15" max="15" width="24.1875" bestFit="1" customWidth="1"/>
    <col min="16" max="16" width="12.875" bestFit="1" customWidth="1"/>
    <col min="18" max="18" width="28" bestFit="1" customWidth="1"/>
    <col min="19" max="19" width="14.062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1" t="s">
        <v>4</v>
      </c>
      <c r="H1" s="1" t="s">
        <v>5</v>
      </c>
      <c r="I1" s="1" t="s">
        <v>2034</v>
      </c>
      <c r="J1" s="1" t="s">
        <v>6</v>
      </c>
      <c r="K1" s="1" t="s">
        <v>7</v>
      </c>
      <c r="L1" s="1" t="s">
        <v>8</v>
      </c>
      <c r="M1" s="1" t="s">
        <v>9</v>
      </c>
      <c r="N1" s="5" t="s">
        <v>2032</v>
      </c>
      <c r="O1" s="1" t="s">
        <v>2033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x14ac:dyDescent="0.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ROUND(IF(E2/D2=0,0,(E2/D2*100)),0)</f>
        <v>0</v>
      </c>
      <c r="G2" s="12" t="s">
        <v>14</v>
      </c>
      <c r="H2">
        <v>0</v>
      </c>
      <c r="I2">
        <f>ROUND(IF(H2=0,0,(E2/H2)),2)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L2/86400+ DATE(1970,1,1)</f>
        <v>42336.25</v>
      </c>
      <c r="O2" s="6">
        <f>M2/86400+ 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 - FIND("/",R2))</f>
        <v>food trucks</v>
      </c>
    </row>
    <row r="3" spans="1:20" x14ac:dyDescent="0.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ROUND(IF(E3/D3=0,0,(E3/D3*100)),0)</f>
        <v>1040</v>
      </c>
      <c r="G3" s="12" t="s">
        <v>20</v>
      </c>
      <c r="H3">
        <v>158</v>
      </c>
      <c r="I3">
        <f>ROUND(IF(H3=0,0,(E3/H3)),2)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1">L3/86400+ DATE(1970,1,1)</f>
        <v>41870.208333333336</v>
      </c>
      <c r="O3" s="6">
        <f t="shared" ref="O3:O66" si="2">M3/86400+ 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 t="shared" ref="T3:T66" si="4">RIGHT(R3,LEN(R3) - FIND("/",R3))</f>
        <v>rock</v>
      </c>
    </row>
    <row r="4" spans="1:20" ht="31.5" x14ac:dyDescent="0.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s="12" t="s">
        <v>20</v>
      </c>
      <c r="H4">
        <v>1425</v>
      </c>
      <c r="I4">
        <f t="shared" ref="I4:I67" si="5">ROUND(IF(H4=0,0,(E4/H4)),2)</f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1"/>
        <v>41595.25</v>
      </c>
      <c r="O4" s="6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s="12" t="s">
        <v>14</v>
      </c>
      <c r="H5">
        <v>24</v>
      </c>
      <c r="I5">
        <f t="shared" si="5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1"/>
        <v>43688.208333333328</v>
      </c>
      <c r="O5" s="6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s="12" t="s">
        <v>14</v>
      </c>
      <c r="H6">
        <v>53</v>
      </c>
      <c r="I6">
        <f t="shared" si="5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1"/>
        <v>43485.25</v>
      </c>
      <c r="O6" s="6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s="12" t="s">
        <v>20</v>
      </c>
      <c r="H7">
        <v>174</v>
      </c>
      <c r="I7">
        <f t="shared" si="5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1"/>
        <v>41149.208333333336</v>
      </c>
      <c r="O7" s="6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s="12" t="s">
        <v>14</v>
      </c>
      <c r="H8">
        <v>18</v>
      </c>
      <c r="I8">
        <f t="shared" si="5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1"/>
        <v>42991.208333333328</v>
      </c>
      <c r="O8" s="6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s="12" t="s">
        <v>20</v>
      </c>
      <c r="H9">
        <v>227</v>
      </c>
      <c r="I9">
        <f t="shared" si="5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1"/>
        <v>42229.208333333328</v>
      </c>
      <c r="O9" s="6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s="12" t="s">
        <v>47</v>
      </c>
      <c r="H10">
        <v>708</v>
      </c>
      <c r="I10">
        <f t="shared" si="5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1"/>
        <v>40399.208333333336</v>
      </c>
      <c r="O10" s="6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s="12" t="s">
        <v>14</v>
      </c>
      <c r="H11">
        <v>44</v>
      </c>
      <c r="I11">
        <f t="shared" si="5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1"/>
        <v>41536.208333333336</v>
      </c>
      <c r="O11" s="6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s="12" t="s">
        <v>20</v>
      </c>
      <c r="H12">
        <v>220</v>
      </c>
      <c r="I12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1"/>
        <v>40404.208333333336</v>
      </c>
      <c r="O12" s="6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s="12" t="s">
        <v>14</v>
      </c>
      <c r="H13">
        <v>27</v>
      </c>
      <c r="I13">
        <f t="shared" si="5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1"/>
        <v>40442.208333333336</v>
      </c>
      <c r="O13" s="6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s="12" t="s">
        <v>14</v>
      </c>
      <c r="H14">
        <v>55</v>
      </c>
      <c r="I14">
        <f t="shared" si="5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1"/>
        <v>43760.208333333328</v>
      </c>
      <c r="O14" s="6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s="12" t="s">
        <v>20</v>
      </c>
      <c r="H15">
        <v>98</v>
      </c>
      <c r="I15">
        <f t="shared" si="5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1"/>
        <v>42532.208333333328</v>
      </c>
      <c r="O15" s="6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s="12" t="s">
        <v>14</v>
      </c>
      <c r="H16">
        <v>200</v>
      </c>
      <c r="I16">
        <f t="shared" si="5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1"/>
        <v>40974.25</v>
      </c>
      <c r="O16" s="6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s="12" t="s">
        <v>14</v>
      </c>
      <c r="H17">
        <v>452</v>
      </c>
      <c r="I17">
        <f t="shared" si="5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1"/>
        <v>43809.25</v>
      </c>
      <c r="O17" s="6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s="12" t="s">
        <v>20</v>
      </c>
      <c r="H18">
        <v>100</v>
      </c>
      <c r="I18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1"/>
        <v>41661.25</v>
      </c>
      <c r="O18" s="6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s="12" t="s">
        <v>20</v>
      </c>
      <c r="H19">
        <v>1249</v>
      </c>
      <c r="I19">
        <f t="shared" si="5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1"/>
        <v>40555.25</v>
      </c>
      <c r="O19" s="6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s="12" t="s">
        <v>74</v>
      </c>
      <c r="H20">
        <v>135</v>
      </c>
      <c r="I20">
        <f t="shared" si="5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1"/>
        <v>43351.208333333328</v>
      </c>
      <c r="O20" s="6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s="12" t="s">
        <v>14</v>
      </c>
      <c r="H21">
        <v>674</v>
      </c>
      <c r="I21">
        <f t="shared" si="5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1"/>
        <v>43528.25</v>
      </c>
      <c r="O21" s="6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s="12" t="s">
        <v>20</v>
      </c>
      <c r="H22">
        <v>1396</v>
      </c>
      <c r="I22">
        <f t="shared" si="5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1"/>
        <v>41848.208333333336</v>
      </c>
      <c r="O22" s="6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s="12" t="s">
        <v>14</v>
      </c>
      <c r="H23">
        <v>558</v>
      </c>
      <c r="I23">
        <f t="shared" si="5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1"/>
        <v>40770.208333333336</v>
      </c>
      <c r="O23" s="6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s="12" t="s">
        <v>20</v>
      </c>
      <c r="H24">
        <v>890</v>
      </c>
      <c r="I24">
        <f t="shared" si="5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1"/>
        <v>43193.208333333328</v>
      </c>
      <c r="O24" s="6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s="12" t="s">
        <v>20</v>
      </c>
      <c r="H25">
        <v>142</v>
      </c>
      <c r="I25">
        <f t="shared" si="5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1"/>
        <v>43510.25</v>
      </c>
      <c r="O25" s="6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s="12" t="s">
        <v>20</v>
      </c>
      <c r="H26">
        <v>2673</v>
      </c>
      <c r="I26">
        <f t="shared" si="5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1"/>
        <v>41811.208333333336</v>
      </c>
      <c r="O26" s="6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s="12" t="s">
        <v>20</v>
      </c>
      <c r="H27">
        <v>163</v>
      </c>
      <c r="I27">
        <f t="shared" si="5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1"/>
        <v>40681.208333333336</v>
      </c>
      <c r="O27" s="6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s="12" t="s">
        <v>74</v>
      </c>
      <c r="H28">
        <v>1480</v>
      </c>
      <c r="I28">
        <f t="shared" si="5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1"/>
        <v>43312.208333333328</v>
      </c>
      <c r="O28" s="6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s="12" t="s">
        <v>14</v>
      </c>
      <c r="H29">
        <v>15</v>
      </c>
      <c r="I29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1"/>
        <v>42280.208333333328</v>
      </c>
      <c r="O29" s="6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s="12" t="s">
        <v>20</v>
      </c>
      <c r="H30">
        <v>2220</v>
      </c>
      <c r="I30">
        <f t="shared" si="5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1"/>
        <v>40218.25</v>
      </c>
      <c r="O30" s="6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s="12" t="s">
        <v>20</v>
      </c>
      <c r="H31">
        <v>1606</v>
      </c>
      <c r="I31">
        <f t="shared" si="5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1"/>
        <v>43301.208333333328</v>
      </c>
      <c r="O31" s="6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s="12" t="s">
        <v>20</v>
      </c>
      <c r="H32">
        <v>129</v>
      </c>
      <c r="I32">
        <f t="shared" si="5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1"/>
        <v>43609.208333333328</v>
      </c>
      <c r="O32" s="6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s="12" t="s">
        <v>20</v>
      </c>
      <c r="H33">
        <v>226</v>
      </c>
      <c r="I33">
        <f t="shared" si="5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1"/>
        <v>42374.25</v>
      </c>
      <c r="O33" s="6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s="12" t="s">
        <v>14</v>
      </c>
      <c r="H34">
        <v>2307</v>
      </c>
      <c r="I34">
        <f t="shared" si="5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1"/>
        <v>43110.25</v>
      </c>
      <c r="O34" s="6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s="12" t="s">
        <v>20</v>
      </c>
      <c r="H35">
        <v>5419</v>
      </c>
      <c r="I35">
        <f t="shared" si="5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1"/>
        <v>41917.208333333336</v>
      </c>
      <c r="O35" s="6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s="12" t="s">
        <v>20</v>
      </c>
      <c r="H36">
        <v>165</v>
      </c>
      <c r="I3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1"/>
        <v>42817.208333333328</v>
      </c>
      <c r="O36" s="6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s="12" t="s">
        <v>20</v>
      </c>
      <c r="H37">
        <v>1965</v>
      </c>
      <c r="I37">
        <f t="shared" si="5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1"/>
        <v>43484.25</v>
      </c>
      <c r="O37" s="6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s="12" t="s">
        <v>20</v>
      </c>
      <c r="H38">
        <v>16</v>
      </c>
      <c r="I38">
        <f t="shared" si="5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1"/>
        <v>40600.25</v>
      </c>
      <c r="O38" s="6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s="12" t="s">
        <v>20</v>
      </c>
      <c r="H39">
        <v>107</v>
      </c>
      <c r="I39">
        <f t="shared" si="5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1"/>
        <v>43744.208333333328</v>
      </c>
      <c r="O39" s="6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s="12" t="s">
        <v>20</v>
      </c>
      <c r="H40">
        <v>134</v>
      </c>
      <c r="I40">
        <f t="shared" si="5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1"/>
        <v>40469.208333333336</v>
      </c>
      <c r="O40" s="6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s="12" t="s">
        <v>14</v>
      </c>
      <c r="H41">
        <v>88</v>
      </c>
      <c r="I41">
        <f t="shared" si="5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1"/>
        <v>41330.25</v>
      </c>
      <c r="O41" s="6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s="12" t="s">
        <v>20</v>
      </c>
      <c r="H42">
        <v>198</v>
      </c>
      <c r="I42">
        <f t="shared" si="5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1"/>
        <v>40334.208333333336</v>
      </c>
      <c r="O42" s="6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s="12" t="s">
        <v>20</v>
      </c>
      <c r="H43">
        <v>111</v>
      </c>
      <c r="I43">
        <f t="shared" si="5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1"/>
        <v>41156.208333333336</v>
      </c>
      <c r="O43" s="6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s="12" t="s">
        <v>20</v>
      </c>
      <c r="H44">
        <v>222</v>
      </c>
      <c r="I44">
        <f t="shared" si="5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1"/>
        <v>40728.208333333336</v>
      </c>
      <c r="O44" s="6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s="12" t="s">
        <v>20</v>
      </c>
      <c r="H45">
        <v>6212</v>
      </c>
      <c r="I45">
        <f t="shared" si="5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1"/>
        <v>41844.208333333336</v>
      </c>
      <c r="O45" s="6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s="12" t="s">
        <v>20</v>
      </c>
      <c r="H46">
        <v>98</v>
      </c>
      <c r="I46">
        <f t="shared" si="5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1"/>
        <v>43541.208333333328</v>
      </c>
      <c r="O46" s="6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s="12" t="s">
        <v>14</v>
      </c>
      <c r="H47">
        <v>48</v>
      </c>
      <c r="I47">
        <f t="shared" si="5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1"/>
        <v>42676.208333333328</v>
      </c>
      <c r="O47" s="6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s="12" t="s">
        <v>20</v>
      </c>
      <c r="H48">
        <v>92</v>
      </c>
      <c r="I48">
        <f t="shared" si="5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1"/>
        <v>40367.208333333336</v>
      </c>
      <c r="O48" s="6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s="12" t="s">
        <v>20</v>
      </c>
      <c r="H49">
        <v>149</v>
      </c>
      <c r="I49">
        <f t="shared" si="5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1"/>
        <v>41727.208333333336</v>
      </c>
      <c r="O49" s="6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s="12" t="s">
        <v>20</v>
      </c>
      <c r="H50">
        <v>2431</v>
      </c>
      <c r="I50">
        <f t="shared" si="5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1"/>
        <v>42180.208333333328</v>
      </c>
      <c r="O50" s="6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s="12" t="s">
        <v>20</v>
      </c>
      <c r="H51">
        <v>303</v>
      </c>
      <c r="I51">
        <f t="shared" si="5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1"/>
        <v>43758.208333333328</v>
      </c>
      <c r="O51" s="6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s="12" t="s">
        <v>14</v>
      </c>
      <c r="H52">
        <v>1</v>
      </c>
      <c r="I52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1"/>
        <v>41487.208333333336</v>
      </c>
      <c r="O52" s="6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s="12" t="s">
        <v>14</v>
      </c>
      <c r="H53">
        <v>1467</v>
      </c>
      <c r="I53">
        <f t="shared" si="5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1"/>
        <v>40995.208333333336</v>
      </c>
      <c r="O53" s="6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s="12" t="s">
        <v>14</v>
      </c>
      <c r="H54">
        <v>75</v>
      </c>
      <c r="I54">
        <f t="shared" si="5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1"/>
        <v>40436.208333333336</v>
      </c>
      <c r="O54" s="6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s="12" t="s">
        <v>20</v>
      </c>
      <c r="H55">
        <v>209</v>
      </c>
      <c r="I55">
        <f t="shared" si="5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1"/>
        <v>41779.208333333336</v>
      </c>
      <c r="O55" s="6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s="12" t="s">
        <v>14</v>
      </c>
      <c r="H56">
        <v>120</v>
      </c>
      <c r="I56">
        <f t="shared" si="5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1"/>
        <v>43170.25</v>
      </c>
      <c r="O56" s="6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x14ac:dyDescent="0.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s="12" t="s">
        <v>20</v>
      </c>
      <c r="H57">
        <v>131</v>
      </c>
      <c r="I57">
        <f t="shared" si="5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1"/>
        <v>43311.208333333328</v>
      </c>
      <c r="O57" s="6">
        <f t="shared" si="2"/>
        <v>43316.208333333328</v>
      </c>
      <c r="P57" t="b">
        <v>0</v>
      </c>
      <c r="Q57" t="b">
        <v>0</v>
      </c>
      <c r="R57" t="s">
        <v>159</v>
      </c>
      <c r="S57" t="str">
        <f>LEFT(R57,FIND("/",R57)-1)</f>
        <v>music</v>
      </c>
      <c r="T57" t="str">
        <f t="shared" si="4"/>
        <v>jazz</v>
      </c>
    </row>
    <row r="58" spans="1:20" ht="31.5" x14ac:dyDescent="0.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s="12" t="s">
        <v>20</v>
      </c>
      <c r="H58">
        <v>164</v>
      </c>
      <c r="I58">
        <f t="shared" si="5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1"/>
        <v>42014.25</v>
      </c>
      <c r="O58" s="6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s="12" t="s">
        <v>20</v>
      </c>
      <c r="H59">
        <v>201</v>
      </c>
      <c r="I59">
        <f t="shared" si="5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1"/>
        <v>42979.208333333328</v>
      </c>
      <c r="O59" s="6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s="12" t="s">
        <v>20</v>
      </c>
      <c r="H60">
        <v>211</v>
      </c>
      <c r="I60">
        <f t="shared" si="5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1"/>
        <v>42268.208333333328</v>
      </c>
      <c r="O60" s="6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s="12" t="s">
        <v>20</v>
      </c>
      <c r="H61">
        <v>128</v>
      </c>
      <c r="I61">
        <f t="shared" si="5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1"/>
        <v>42898.208333333328</v>
      </c>
      <c r="O61" s="6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s="12" t="s">
        <v>20</v>
      </c>
      <c r="H62">
        <v>1600</v>
      </c>
      <c r="I62">
        <f t="shared" si="5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1"/>
        <v>41107.208333333336</v>
      </c>
      <c r="O62" s="6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s="12" t="s">
        <v>14</v>
      </c>
      <c r="H63">
        <v>2253</v>
      </c>
      <c r="I63">
        <f t="shared" si="5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1"/>
        <v>40595.25</v>
      </c>
      <c r="O63" s="6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s="12" t="s">
        <v>20</v>
      </c>
      <c r="H64">
        <v>249</v>
      </c>
      <c r="I64">
        <f t="shared" si="5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1"/>
        <v>42160.208333333328</v>
      </c>
      <c r="O64" s="6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s="12" t="s">
        <v>14</v>
      </c>
      <c r="H65">
        <v>5</v>
      </c>
      <c r="I6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1"/>
        <v>42853.208333333328</v>
      </c>
      <c r="O65" s="6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s="12" t="s">
        <v>14</v>
      </c>
      <c r="H66">
        <v>38</v>
      </c>
      <c r="I66">
        <f t="shared" si="5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1"/>
        <v>43283.208333333328</v>
      </c>
      <c r="O66" s="6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6">ROUND(IF(E67/D67=0,0,(E67/D67*100)),0)</f>
        <v>236</v>
      </c>
      <c r="G67" s="12" t="s">
        <v>20</v>
      </c>
      <c r="H67">
        <v>236</v>
      </c>
      <c r="I67">
        <f t="shared" si="5"/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7">L67/86400+ DATE(1970,1,1)</f>
        <v>40570.25</v>
      </c>
      <c r="O67" s="6">
        <f t="shared" ref="O67:O130" si="8">M67/86400+ 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ref="T67:T130" si="10">RIGHT(R67,LEN(R67) - FIND("/",R67))</f>
        <v>plays</v>
      </c>
    </row>
    <row r="68" spans="1:20" x14ac:dyDescent="0.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s="12" t="s">
        <v>14</v>
      </c>
      <c r="H68">
        <v>12</v>
      </c>
      <c r="I68">
        <f t="shared" ref="I68:I131" si="11">ROUND(IF(H68=0,0,(E68/H68)),2)</f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7"/>
        <v>42102.208333333328</v>
      </c>
      <c r="O68" s="6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5" x14ac:dyDescent="0.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s="12" t="s">
        <v>20</v>
      </c>
      <c r="H69">
        <v>4065</v>
      </c>
      <c r="I69">
        <f t="shared" si="11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7"/>
        <v>40203.25</v>
      </c>
      <c r="O69" s="6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s="12" t="s">
        <v>20</v>
      </c>
      <c r="H70">
        <v>246</v>
      </c>
      <c r="I70">
        <f t="shared" si="11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7"/>
        <v>42943.208333333328</v>
      </c>
      <c r="O70" s="6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s="12" t="s">
        <v>74</v>
      </c>
      <c r="H71">
        <v>17</v>
      </c>
      <c r="I71">
        <f t="shared" si="11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7"/>
        <v>40531.25</v>
      </c>
      <c r="O71" s="6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s="12" t="s">
        <v>20</v>
      </c>
      <c r="H72">
        <v>2475</v>
      </c>
      <c r="I72">
        <f t="shared" si="11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7"/>
        <v>40484.208333333336</v>
      </c>
      <c r="O72" s="6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x14ac:dyDescent="0.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s="12" t="s">
        <v>20</v>
      </c>
      <c r="H73">
        <v>76</v>
      </c>
      <c r="I73">
        <f t="shared" si="11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7"/>
        <v>43799.25</v>
      </c>
      <c r="O73" s="6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s="12" t="s">
        <v>20</v>
      </c>
      <c r="H74">
        <v>54</v>
      </c>
      <c r="I74">
        <f t="shared" si="11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7"/>
        <v>42186.208333333328</v>
      </c>
      <c r="O74" s="6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s="12" t="s">
        <v>20</v>
      </c>
      <c r="H75">
        <v>88</v>
      </c>
      <c r="I75">
        <f t="shared" si="11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7"/>
        <v>42701.25</v>
      </c>
      <c r="O75" s="6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s="12" t="s">
        <v>20</v>
      </c>
      <c r="H76">
        <v>85</v>
      </c>
      <c r="I76">
        <f t="shared" si="11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7"/>
        <v>42456.208333333328</v>
      </c>
      <c r="O76" s="6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s="12" t="s">
        <v>20</v>
      </c>
      <c r="H77">
        <v>170</v>
      </c>
      <c r="I77">
        <f t="shared" si="11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7"/>
        <v>43296.208333333328</v>
      </c>
      <c r="O77" s="6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s="12" t="s">
        <v>14</v>
      </c>
      <c r="H78">
        <v>1684</v>
      </c>
      <c r="I78">
        <f t="shared" si="11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7"/>
        <v>42027.25</v>
      </c>
      <c r="O78" s="6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s="12" t="s">
        <v>14</v>
      </c>
      <c r="H79">
        <v>56</v>
      </c>
      <c r="I79">
        <f t="shared" si="11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7"/>
        <v>40448.208333333336</v>
      </c>
      <c r="O79" s="6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s="12" t="s">
        <v>20</v>
      </c>
      <c r="H80">
        <v>330</v>
      </c>
      <c r="I80">
        <f t="shared" si="11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7"/>
        <v>43206.208333333328</v>
      </c>
      <c r="O80" s="6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s="12" t="s">
        <v>14</v>
      </c>
      <c r="H81">
        <v>838</v>
      </c>
      <c r="I81">
        <f t="shared" si="11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7"/>
        <v>43267.208333333328</v>
      </c>
      <c r="O81" s="6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s="12" t="s">
        <v>20</v>
      </c>
      <c r="H82">
        <v>127</v>
      </c>
      <c r="I82">
        <f t="shared" si="11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7"/>
        <v>42976.208333333328</v>
      </c>
      <c r="O82" s="6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s="12" t="s">
        <v>20</v>
      </c>
      <c r="H83">
        <v>411</v>
      </c>
      <c r="I83">
        <f t="shared" si="11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7"/>
        <v>43062.25</v>
      </c>
      <c r="O83" s="6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s="12" t="s">
        <v>20</v>
      </c>
      <c r="H84">
        <v>180</v>
      </c>
      <c r="I84">
        <f t="shared" si="11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7"/>
        <v>43482.25</v>
      </c>
      <c r="O84" s="6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s="12" t="s">
        <v>14</v>
      </c>
      <c r="H85">
        <v>1000</v>
      </c>
      <c r="I85">
        <f t="shared" si="11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7"/>
        <v>42579.208333333328</v>
      </c>
      <c r="O85" s="6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s="12" t="s">
        <v>20</v>
      </c>
      <c r="H86">
        <v>374</v>
      </c>
      <c r="I86">
        <f t="shared" si="11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7"/>
        <v>41118.208333333336</v>
      </c>
      <c r="O86" s="6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s="12" t="s">
        <v>20</v>
      </c>
      <c r="H87">
        <v>71</v>
      </c>
      <c r="I87">
        <f t="shared" si="11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7"/>
        <v>40797.208333333336</v>
      </c>
      <c r="O87" s="6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s="12" t="s">
        <v>20</v>
      </c>
      <c r="H88">
        <v>203</v>
      </c>
      <c r="I88">
        <f t="shared" si="11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7"/>
        <v>42128.208333333328</v>
      </c>
      <c r="O88" s="6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s="12" t="s">
        <v>14</v>
      </c>
      <c r="H89">
        <v>1482</v>
      </c>
      <c r="I89">
        <f t="shared" si="11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7"/>
        <v>40610.25</v>
      </c>
      <c r="O89" s="6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s="12" t="s">
        <v>20</v>
      </c>
      <c r="H90">
        <v>113</v>
      </c>
      <c r="I90">
        <f t="shared" si="11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7"/>
        <v>42110.208333333328</v>
      </c>
      <c r="O90" s="6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s="12" t="s">
        <v>20</v>
      </c>
      <c r="H91">
        <v>96</v>
      </c>
      <c r="I91">
        <f t="shared" si="11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7"/>
        <v>40283.208333333336</v>
      </c>
      <c r="O91" s="6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s="12" t="s">
        <v>14</v>
      </c>
      <c r="H92">
        <v>106</v>
      </c>
      <c r="I92">
        <f t="shared" si="11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7"/>
        <v>42425.25</v>
      </c>
      <c r="O92" s="6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s="12" t="s">
        <v>14</v>
      </c>
      <c r="H93">
        <v>679</v>
      </c>
      <c r="I93">
        <f t="shared" si="11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7"/>
        <v>42588.208333333328</v>
      </c>
      <c r="O93" s="6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x14ac:dyDescent="0.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s="12" t="s">
        <v>20</v>
      </c>
      <c r="H94">
        <v>498</v>
      </c>
      <c r="I94">
        <f t="shared" si="11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7"/>
        <v>40352.208333333336</v>
      </c>
      <c r="O94" s="6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s="12" t="s">
        <v>74</v>
      </c>
      <c r="H95">
        <v>610</v>
      </c>
      <c r="I95">
        <f t="shared" si="11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7"/>
        <v>41202.208333333336</v>
      </c>
      <c r="O95" s="6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s="12" t="s">
        <v>20</v>
      </c>
      <c r="H96">
        <v>180</v>
      </c>
      <c r="I96">
        <f t="shared" si="11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7"/>
        <v>43562.208333333328</v>
      </c>
      <c r="O96" s="6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x14ac:dyDescent="0.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s="12" t="s">
        <v>20</v>
      </c>
      <c r="H97">
        <v>27</v>
      </c>
      <c r="I97">
        <f t="shared" si="11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7"/>
        <v>43752.208333333328</v>
      </c>
      <c r="O97" s="6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s="12" t="s">
        <v>20</v>
      </c>
      <c r="H98">
        <v>2331</v>
      </c>
      <c r="I98">
        <f t="shared" si="11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7"/>
        <v>40612.25</v>
      </c>
      <c r="O98" s="6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s="12" t="s">
        <v>20</v>
      </c>
      <c r="H99">
        <v>113</v>
      </c>
      <c r="I99">
        <f t="shared" si="11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7"/>
        <v>42180.208333333328</v>
      </c>
      <c r="O99" s="6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s="12" t="s">
        <v>14</v>
      </c>
      <c r="H100">
        <v>1220</v>
      </c>
      <c r="I100">
        <f t="shared" si="11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7"/>
        <v>42212.208333333328</v>
      </c>
      <c r="O100" s="6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s="12" t="s">
        <v>20</v>
      </c>
      <c r="H101">
        <v>164</v>
      </c>
      <c r="I101">
        <f t="shared" si="11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7"/>
        <v>41968.25</v>
      </c>
      <c r="O101" s="6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s="12" t="s">
        <v>14</v>
      </c>
      <c r="H102">
        <v>1</v>
      </c>
      <c r="I102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7"/>
        <v>40835.208333333336</v>
      </c>
      <c r="O102" s="6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s="12" t="s">
        <v>20</v>
      </c>
      <c r="H103">
        <v>164</v>
      </c>
      <c r="I103">
        <f t="shared" si="11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7"/>
        <v>42056.25</v>
      </c>
      <c r="O103" s="6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s="12" t="s">
        <v>20</v>
      </c>
      <c r="H104">
        <v>336</v>
      </c>
      <c r="I104">
        <f t="shared" si="11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7"/>
        <v>43234.208333333328</v>
      </c>
      <c r="O104" s="6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s="12" t="s">
        <v>14</v>
      </c>
      <c r="H105">
        <v>37</v>
      </c>
      <c r="I105">
        <f t="shared" si="11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7"/>
        <v>40475.208333333336</v>
      </c>
      <c r="O105" s="6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s="12" t="s">
        <v>20</v>
      </c>
      <c r="H106">
        <v>1917</v>
      </c>
      <c r="I106">
        <f t="shared" si="11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7"/>
        <v>42878.208333333328</v>
      </c>
      <c r="O106" s="6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s="12" t="s">
        <v>20</v>
      </c>
      <c r="H107">
        <v>95</v>
      </c>
      <c r="I107">
        <f t="shared" si="11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7"/>
        <v>41366.208333333336</v>
      </c>
      <c r="O107" s="6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s="12" t="s">
        <v>20</v>
      </c>
      <c r="H108">
        <v>147</v>
      </c>
      <c r="I108">
        <f t="shared" si="11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7"/>
        <v>43716.208333333328</v>
      </c>
      <c r="O108" s="6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x14ac:dyDescent="0.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s="12" t="s">
        <v>20</v>
      </c>
      <c r="H109">
        <v>86</v>
      </c>
      <c r="I109">
        <f t="shared" si="11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7"/>
        <v>43213.208333333328</v>
      </c>
      <c r="O109" s="6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x14ac:dyDescent="0.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s="12" t="s">
        <v>20</v>
      </c>
      <c r="H110">
        <v>83</v>
      </c>
      <c r="I110">
        <f t="shared" si="11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7"/>
        <v>41005.208333333336</v>
      </c>
      <c r="O110" s="6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s="12" t="s">
        <v>14</v>
      </c>
      <c r="H111">
        <v>60</v>
      </c>
      <c r="I111">
        <f t="shared" si="11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7"/>
        <v>41651.25</v>
      </c>
      <c r="O111" s="6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s="12" t="s">
        <v>14</v>
      </c>
      <c r="H112">
        <v>296</v>
      </c>
      <c r="I112">
        <f t="shared" si="11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7"/>
        <v>43354.208333333328</v>
      </c>
      <c r="O112" s="6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s="12" t="s">
        <v>20</v>
      </c>
      <c r="H113">
        <v>676</v>
      </c>
      <c r="I113">
        <f t="shared" si="11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7"/>
        <v>41174.208333333336</v>
      </c>
      <c r="O113" s="6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s="12" t="s">
        <v>20</v>
      </c>
      <c r="H114">
        <v>361</v>
      </c>
      <c r="I11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7"/>
        <v>41875.208333333336</v>
      </c>
      <c r="O114" s="6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s="12" t="s">
        <v>20</v>
      </c>
      <c r="H115">
        <v>131</v>
      </c>
      <c r="I115">
        <f t="shared" si="11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7"/>
        <v>42990.208333333328</v>
      </c>
      <c r="O115" s="6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s="12" t="s">
        <v>20</v>
      </c>
      <c r="H116">
        <v>126</v>
      </c>
      <c r="I116">
        <f t="shared" si="11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7"/>
        <v>43564.208333333328</v>
      </c>
      <c r="O116" s="6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s="12" t="s">
        <v>14</v>
      </c>
      <c r="H117">
        <v>3304</v>
      </c>
      <c r="I117">
        <f t="shared" si="11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7"/>
        <v>43056.25</v>
      </c>
      <c r="O117" s="6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s="12" t="s">
        <v>14</v>
      </c>
      <c r="H118">
        <v>73</v>
      </c>
      <c r="I118">
        <f t="shared" si="11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7"/>
        <v>42265.208333333328</v>
      </c>
      <c r="O118" s="6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s="12" t="s">
        <v>20</v>
      </c>
      <c r="H119">
        <v>275</v>
      </c>
      <c r="I119">
        <f t="shared" si="11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7"/>
        <v>40808.208333333336</v>
      </c>
      <c r="O119" s="6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s="12" t="s">
        <v>20</v>
      </c>
      <c r="H120">
        <v>67</v>
      </c>
      <c r="I120">
        <f t="shared" si="11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7"/>
        <v>41665.25</v>
      </c>
      <c r="O120" s="6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x14ac:dyDescent="0.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s="12" t="s">
        <v>20</v>
      </c>
      <c r="H121">
        <v>154</v>
      </c>
      <c r="I121">
        <f t="shared" si="11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7"/>
        <v>41806.208333333336</v>
      </c>
      <c r="O121" s="6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s="12" t="s">
        <v>20</v>
      </c>
      <c r="H122">
        <v>1782</v>
      </c>
      <c r="I122">
        <f t="shared" si="11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7"/>
        <v>42111.208333333328</v>
      </c>
      <c r="O122" s="6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s="12" t="s">
        <v>20</v>
      </c>
      <c r="H123">
        <v>903</v>
      </c>
      <c r="I123">
        <f t="shared" si="11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7"/>
        <v>41917.208333333336</v>
      </c>
      <c r="O123" s="6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s="12" t="s">
        <v>14</v>
      </c>
      <c r="H124">
        <v>3387</v>
      </c>
      <c r="I124">
        <f t="shared" si="11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7"/>
        <v>41970.25</v>
      </c>
      <c r="O124" s="6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s="12" t="s">
        <v>14</v>
      </c>
      <c r="H125">
        <v>662</v>
      </c>
      <c r="I125">
        <f t="shared" si="11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7"/>
        <v>42332.25</v>
      </c>
      <c r="O125" s="6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s="12" t="s">
        <v>20</v>
      </c>
      <c r="H126">
        <v>94</v>
      </c>
      <c r="I126">
        <f t="shared" si="11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7"/>
        <v>43598.208333333328</v>
      </c>
      <c r="O126" s="6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s="12" t="s">
        <v>20</v>
      </c>
      <c r="H127">
        <v>180</v>
      </c>
      <c r="I127">
        <f t="shared" si="11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7"/>
        <v>43362.208333333328</v>
      </c>
      <c r="O127" s="6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s="12" t="s">
        <v>14</v>
      </c>
      <c r="H128">
        <v>774</v>
      </c>
      <c r="I128">
        <f t="shared" si="11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7"/>
        <v>42596.208333333328</v>
      </c>
      <c r="O128" s="6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s="12" t="s">
        <v>14</v>
      </c>
      <c r="H129">
        <v>672</v>
      </c>
      <c r="I129">
        <f t="shared" si="11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7"/>
        <v>40310.208333333336</v>
      </c>
      <c r="O129" s="6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s="12" t="s">
        <v>74</v>
      </c>
      <c r="H130">
        <v>532</v>
      </c>
      <c r="I130">
        <f t="shared" si="11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7"/>
        <v>40417.208333333336</v>
      </c>
      <c r="O130" s="6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12">ROUND(IF(E131/D131=0,0,(E131/D131*100)),0)</f>
        <v>3</v>
      </c>
      <c r="G131" s="12" t="s">
        <v>74</v>
      </c>
      <c r="H131">
        <v>55</v>
      </c>
      <c r="I131">
        <f t="shared" si="11"/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3">L131/86400+ DATE(1970,1,1)</f>
        <v>42038.25</v>
      </c>
      <c r="O131" s="6">
        <f t="shared" ref="O131:O194" si="14">M131/86400+ 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ref="T131:T194" si="16">RIGHT(R131,LEN(R131) - FIND("/",R131))</f>
        <v>food trucks</v>
      </c>
    </row>
    <row r="132" spans="1:20" x14ac:dyDescent="0.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s="12" t="s">
        <v>20</v>
      </c>
      <c r="H132">
        <v>533</v>
      </c>
      <c r="I132">
        <f t="shared" ref="I132:I195" si="17">ROUND(IF(H132=0,0,(E132/H132)),2)</f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3"/>
        <v>40842.208333333336</v>
      </c>
      <c r="O132" s="6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5" x14ac:dyDescent="0.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s="12" t="s">
        <v>20</v>
      </c>
      <c r="H133">
        <v>2443</v>
      </c>
      <c r="I133">
        <f t="shared" si="17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3"/>
        <v>41607.25</v>
      </c>
      <c r="O133" s="6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s="12" t="s">
        <v>20</v>
      </c>
      <c r="H134">
        <v>89</v>
      </c>
      <c r="I134">
        <f t="shared" si="17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3"/>
        <v>43112.25</v>
      </c>
      <c r="O134" s="6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s="12" t="s">
        <v>20</v>
      </c>
      <c r="H135">
        <v>159</v>
      </c>
      <c r="I135">
        <f t="shared" si="17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3"/>
        <v>40767.208333333336</v>
      </c>
      <c r="O135" s="6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s="12" t="s">
        <v>14</v>
      </c>
      <c r="H136">
        <v>940</v>
      </c>
      <c r="I136">
        <f t="shared" si="17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3"/>
        <v>40713.208333333336</v>
      </c>
      <c r="O136" s="6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s="12" t="s">
        <v>14</v>
      </c>
      <c r="H137">
        <v>117</v>
      </c>
      <c r="I137">
        <f t="shared" si="17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3"/>
        <v>41340.25</v>
      </c>
      <c r="O137" s="6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s="12" t="s">
        <v>74</v>
      </c>
      <c r="H138">
        <v>58</v>
      </c>
      <c r="I138">
        <f t="shared" si="17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3"/>
        <v>41797.208333333336</v>
      </c>
      <c r="O138" s="6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s="12" t="s">
        <v>20</v>
      </c>
      <c r="H139">
        <v>50</v>
      </c>
      <c r="I139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3"/>
        <v>40457.208333333336</v>
      </c>
      <c r="O139" s="6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s="12" t="s">
        <v>14</v>
      </c>
      <c r="H140">
        <v>115</v>
      </c>
      <c r="I140">
        <f t="shared" si="17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3"/>
        <v>41180.208333333336</v>
      </c>
      <c r="O140" s="6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s="12" t="s">
        <v>14</v>
      </c>
      <c r="H141">
        <v>326</v>
      </c>
      <c r="I141">
        <f t="shared" si="17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3"/>
        <v>42115.208333333328</v>
      </c>
      <c r="O141" s="6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x14ac:dyDescent="0.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s="12" t="s">
        <v>20</v>
      </c>
      <c r="H142">
        <v>186</v>
      </c>
      <c r="I142">
        <f t="shared" si="17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3"/>
        <v>43156.25</v>
      </c>
      <c r="O142" s="6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s="12" t="s">
        <v>20</v>
      </c>
      <c r="H143">
        <v>1071</v>
      </c>
      <c r="I143">
        <f t="shared" si="17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3"/>
        <v>42167.208333333328</v>
      </c>
      <c r="O143" s="6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s="12" t="s">
        <v>20</v>
      </c>
      <c r="H144">
        <v>117</v>
      </c>
      <c r="I144">
        <f t="shared" si="17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3"/>
        <v>41005.208333333336</v>
      </c>
      <c r="O144" s="6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s="12" t="s">
        <v>20</v>
      </c>
      <c r="H145">
        <v>70</v>
      </c>
      <c r="I14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3"/>
        <v>40357.208333333336</v>
      </c>
      <c r="O145" s="6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s="12" t="s">
        <v>20</v>
      </c>
      <c r="H146">
        <v>135</v>
      </c>
      <c r="I146">
        <f t="shared" si="17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3"/>
        <v>43633.208333333328</v>
      </c>
      <c r="O146" s="6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s="12" t="s">
        <v>20</v>
      </c>
      <c r="H147">
        <v>768</v>
      </c>
      <c r="I147">
        <f t="shared" si="17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3"/>
        <v>41889.208333333336</v>
      </c>
      <c r="O147" s="6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x14ac:dyDescent="0.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s="12" t="s">
        <v>74</v>
      </c>
      <c r="H148">
        <v>51</v>
      </c>
      <c r="I148">
        <f t="shared" si="17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3"/>
        <v>40855.25</v>
      </c>
      <c r="O148" s="6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.5" x14ac:dyDescent="0.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s="12" t="s">
        <v>20</v>
      </c>
      <c r="H149">
        <v>199</v>
      </c>
      <c r="I149">
        <f t="shared" si="17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3"/>
        <v>42534.208333333328</v>
      </c>
      <c r="O149" s="6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s="12" t="s">
        <v>20</v>
      </c>
      <c r="H150">
        <v>107</v>
      </c>
      <c r="I150">
        <f t="shared" si="17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3"/>
        <v>42941.208333333328</v>
      </c>
      <c r="O150" s="6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s="12" t="s">
        <v>20</v>
      </c>
      <c r="H151">
        <v>195</v>
      </c>
      <c r="I151">
        <f t="shared" si="17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3"/>
        <v>41275.25</v>
      </c>
      <c r="O151" s="6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s="12" t="s">
        <v>14</v>
      </c>
      <c r="H152">
        <v>1</v>
      </c>
      <c r="I152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3"/>
        <v>43450.25</v>
      </c>
      <c r="O152" s="6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s="12" t="s">
        <v>14</v>
      </c>
      <c r="H153">
        <v>1467</v>
      </c>
      <c r="I153">
        <f t="shared" si="17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3"/>
        <v>41799.208333333336</v>
      </c>
      <c r="O153" s="6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s="12" t="s">
        <v>20</v>
      </c>
      <c r="H154">
        <v>3376</v>
      </c>
      <c r="I154">
        <f t="shared" si="17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3"/>
        <v>42783.25</v>
      </c>
      <c r="O154" s="6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s="12" t="s">
        <v>14</v>
      </c>
      <c r="H155">
        <v>5681</v>
      </c>
      <c r="I155">
        <f t="shared" si="17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3"/>
        <v>41201.208333333336</v>
      </c>
      <c r="O155" s="6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s="12" t="s">
        <v>14</v>
      </c>
      <c r="H156">
        <v>1059</v>
      </c>
      <c r="I156">
        <f t="shared" si="17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3"/>
        <v>42502.208333333328</v>
      </c>
      <c r="O156" s="6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s="12" t="s">
        <v>14</v>
      </c>
      <c r="H157">
        <v>1194</v>
      </c>
      <c r="I157">
        <f t="shared" si="17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3"/>
        <v>40262.208333333336</v>
      </c>
      <c r="O157" s="6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s="12" t="s">
        <v>74</v>
      </c>
      <c r="H158">
        <v>379</v>
      </c>
      <c r="I158">
        <f t="shared" si="17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3"/>
        <v>43743.208333333328</v>
      </c>
      <c r="O158" s="6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s="12" t="s">
        <v>14</v>
      </c>
      <c r="H159">
        <v>30</v>
      </c>
      <c r="I159">
        <f t="shared" si="17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3"/>
        <v>41638.25</v>
      </c>
      <c r="O159" s="6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s="12" t="s">
        <v>20</v>
      </c>
      <c r="H160">
        <v>41</v>
      </c>
      <c r="I160">
        <f t="shared" si="17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3"/>
        <v>42346.25</v>
      </c>
      <c r="O160" s="6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s="12" t="s">
        <v>20</v>
      </c>
      <c r="H161">
        <v>1821</v>
      </c>
      <c r="I161">
        <f t="shared" si="17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3"/>
        <v>43551.208333333328</v>
      </c>
      <c r="O161" s="6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s="12" t="s">
        <v>20</v>
      </c>
      <c r="H162">
        <v>164</v>
      </c>
      <c r="I162">
        <f t="shared" si="17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3"/>
        <v>43582.208333333328</v>
      </c>
      <c r="O162" s="6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s="12" t="s">
        <v>14</v>
      </c>
      <c r="H163">
        <v>75</v>
      </c>
      <c r="I163">
        <f t="shared" si="17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3"/>
        <v>42270.208333333328</v>
      </c>
      <c r="O163" s="6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x14ac:dyDescent="0.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s="12" t="s">
        <v>20</v>
      </c>
      <c r="H164">
        <v>157</v>
      </c>
      <c r="I164">
        <f t="shared" si="17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3"/>
        <v>43442.25</v>
      </c>
      <c r="O164" s="6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s="12" t="s">
        <v>20</v>
      </c>
      <c r="H165">
        <v>246</v>
      </c>
      <c r="I165">
        <f t="shared" si="17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3"/>
        <v>43028.208333333328</v>
      </c>
      <c r="O165" s="6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s="12" t="s">
        <v>20</v>
      </c>
      <c r="H166">
        <v>1396</v>
      </c>
      <c r="I166">
        <f t="shared" si="17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3"/>
        <v>43016.208333333328</v>
      </c>
      <c r="O166" s="6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s="12" t="s">
        <v>20</v>
      </c>
      <c r="H167">
        <v>2506</v>
      </c>
      <c r="I167">
        <f t="shared" si="17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3"/>
        <v>42948.208333333328</v>
      </c>
      <c r="O167" s="6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s="12" t="s">
        <v>20</v>
      </c>
      <c r="H168">
        <v>244</v>
      </c>
      <c r="I168">
        <f t="shared" si="17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3"/>
        <v>40534.25</v>
      </c>
      <c r="O168" s="6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s="12" t="s">
        <v>20</v>
      </c>
      <c r="H169">
        <v>146</v>
      </c>
      <c r="I169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3"/>
        <v>41435.208333333336</v>
      </c>
      <c r="O169" s="6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s="12" t="s">
        <v>14</v>
      </c>
      <c r="H170">
        <v>955</v>
      </c>
      <c r="I170">
        <f t="shared" si="17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3"/>
        <v>43518.25</v>
      </c>
      <c r="O170" s="6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s="12" t="s">
        <v>20</v>
      </c>
      <c r="H171">
        <v>1267</v>
      </c>
      <c r="I171">
        <f t="shared" si="17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3"/>
        <v>41077.208333333336</v>
      </c>
      <c r="O171" s="6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s="12" t="s">
        <v>14</v>
      </c>
      <c r="H172">
        <v>67</v>
      </c>
      <c r="I172">
        <f t="shared" si="17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3"/>
        <v>42950.208333333328</v>
      </c>
      <c r="O172" s="6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s="12" t="s">
        <v>14</v>
      </c>
      <c r="H173">
        <v>5</v>
      </c>
      <c r="I173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3"/>
        <v>41718.208333333336</v>
      </c>
      <c r="O173" s="6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s="12" t="s">
        <v>14</v>
      </c>
      <c r="H174">
        <v>26</v>
      </c>
      <c r="I17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3"/>
        <v>41839.208333333336</v>
      </c>
      <c r="O174" s="6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s="12" t="s">
        <v>20</v>
      </c>
      <c r="H175">
        <v>1561</v>
      </c>
      <c r="I175">
        <f t="shared" si="17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3"/>
        <v>41412.208333333336</v>
      </c>
      <c r="O175" s="6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s="12" t="s">
        <v>20</v>
      </c>
      <c r="H176">
        <v>48</v>
      </c>
      <c r="I176">
        <f t="shared" si="17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3"/>
        <v>42282.208333333328</v>
      </c>
      <c r="O176" s="6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s="12" t="s">
        <v>14</v>
      </c>
      <c r="H177">
        <v>1130</v>
      </c>
      <c r="I177">
        <f t="shared" si="17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3"/>
        <v>42613.208333333328</v>
      </c>
      <c r="O177" s="6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s="12" t="s">
        <v>14</v>
      </c>
      <c r="H178">
        <v>782</v>
      </c>
      <c r="I178">
        <f t="shared" si="17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3"/>
        <v>42616.208333333328</v>
      </c>
      <c r="O178" s="6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s="12" t="s">
        <v>20</v>
      </c>
      <c r="H179">
        <v>2739</v>
      </c>
      <c r="I179">
        <f t="shared" si="17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3"/>
        <v>40497.25</v>
      </c>
      <c r="O179" s="6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s="12" t="s">
        <v>14</v>
      </c>
      <c r="H180">
        <v>210</v>
      </c>
      <c r="I180">
        <f t="shared" si="17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3"/>
        <v>42999.208333333328</v>
      </c>
      <c r="O180" s="6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x14ac:dyDescent="0.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s="12" t="s">
        <v>20</v>
      </c>
      <c r="H181">
        <v>3537</v>
      </c>
      <c r="I181">
        <f t="shared" si="17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3"/>
        <v>41350.208333333336</v>
      </c>
      <c r="O181" s="6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s="12" t="s">
        <v>20</v>
      </c>
      <c r="H182">
        <v>2107</v>
      </c>
      <c r="I182">
        <f t="shared" si="17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3"/>
        <v>40259.208333333336</v>
      </c>
      <c r="O182" s="6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s="12" t="s">
        <v>14</v>
      </c>
      <c r="H183">
        <v>136</v>
      </c>
      <c r="I183">
        <f t="shared" si="17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3"/>
        <v>43012.208333333328</v>
      </c>
      <c r="O183" s="6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x14ac:dyDescent="0.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s="12" t="s">
        <v>20</v>
      </c>
      <c r="H184">
        <v>3318</v>
      </c>
      <c r="I184">
        <f t="shared" si="17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3"/>
        <v>43631.208333333328</v>
      </c>
      <c r="O184" s="6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s="12" t="s">
        <v>14</v>
      </c>
      <c r="H185">
        <v>86</v>
      </c>
      <c r="I185">
        <f t="shared" si="17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3"/>
        <v>40430.208333333336</v>
      </c>
      <c r="O185" s="6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s="12" t="s">
        <v>20</v>
      </c>
      <c r="H186">
        <v>340</v>
      </c>
      <c r="I186">
        <f t="shared" si="17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3"/>
        <v>43588.208333333328</v>
      </c>
      <c r="O186" s="6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s="12" t="s">
        <v>14</v>
      </c>
      <c r="H187">
        <v>19</v>
      </c>
      <c r="I187">
        <f t="shared" si="17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3"/>
        <v>43233.208333333328</v>
      </c>
      <c r="O187" s="6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s="12" t="s">
        <v>14</v>
      </c>
      <c r="H188">
        <v>886</v>
      </c>
      <c r="I188">
        <f t="shared" si="17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3"/>
        <v>41782.208333333336</v>
      </c>
      <c r="O188" s="6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s="12" t="s">
        <v>20</v>
      </c>
      <c r="H189">
        <v>1442</v>
      </c>
      <c r="I189">
        <f t="shared" si="17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3"/>
        <v>41328.25</v>
      </c>
      <c r="O189" s="6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s="12" t="s">
        <v>14</v>
      </c>
      <c r="H190">
        <v>35</v>
      </c>
      <c r="I190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3"/>
        <v>41975.25</v>
      </c>
      <c r="O190" s="6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s="12" t="s">
        <v>74</v>
      </c>
      <c r="H191">
        <v>441</v>
      </c>
      <c r="I191">
        <f t="shared" si="17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3"/>
        <v>42433.25</v>
      </c>
      <c r="O191" s="6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s="12" t="s">
        <v>14</v>
      </c>
      <c r="H192">
        <v>24</v>
      </c>
      <c r="I192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3"/>
        <v>41429.208333333336</v>
      </c>
      <c r="O192" s="6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s="12" t="s">
        <v>14</v>
      </c>
      <c r="H193">
        <v>86</v>
      </c>
      <c r="I193">
        <f t="shared" si="17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3"/>
        <v>43536.208333333328</v>
      </c>
      <c r="O193" s="6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s="12" t="s">
        <v>14</v>
      </c>
      <c r="H194">
        <v>243</v>
      </c>
      <c r="I194">
        <f t="shared" si="17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3"/>
        <v>41817.208333333336</v>
      </c>
      <c r="O194" s="6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8">ROUND(IF(E195/D195=0,0,(E195/D195*100)),0)</f>
        <v>46</v>
      </c>
      <c r="G195" s="12" t="s">
        <v>14</v>
      </c>
      <c r="H195">
        <v>65</v>
      </c>
      <c r="I195">
        <f t="shared" si="17"/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9">L195/86400+ DATE(1970,1,1)</f>
        <v>43198.208333333328</v>
      </c>
      <c r="O195" s="6">
        <f t="shared" ref="O195:O258" si="20">M195/86400+ 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ref="T195:T258" si="22">RIGHT(R195,LEN(R195) - FIND("/",R195))</f>
        <v>indie rock</v>
      </c>
    </row>
    <row r="196" spans="1:20" x14ac:dyDescent="0.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s="12" t="s">
        <v>20</v>
      </c>
      <c r="H196">
        <v>126</v>
      </c>
      <c r="I196">
        <f t="shared" ref="I196:I259" si="23">ROUND(IF(H196=0,0,(E196/H196)),2)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9"/>
        <v>42261.208333333328</v>
      </c>
      <c r="O196" s="6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s="12" t="s">
        <v>20</v>
      </c>
      <c r="H197">
        <v>524</v>
      </c>
      <c r="I197">
        <f t="shared" si="23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9"/>
        <v>43310.208333333328</v>
      </c>
      <c r="O197" s="6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s="12" t="s">
        <v>14</v>
      </c>
      <c r="H198">
        <v>100</v>
      </c>
      <c r="I198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9"/>
        <v>42616.208333333328</v>
      </c>
      <c r="O198" s="6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s="12" t="s">
        <v>20</v>
      </c>
      <c r="H199">
        <v>1989</v>
      </c>
      <c r="I199">
        <f t="shared" si="23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9"/>
        <v>42909.208333333328</v>
      </c>
      <c r="O199" s="6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s="12" t="s">
        <v>14</v>
      </c>
      <c r="H200">
        <v>168</v>
      </c>
      <c r="I200">
        <f t="shared" si="23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9"/>
        <v>40396.208333333336</v>
      </c>
      <c r="O200" s="6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s="12" t="s">
        <v>14</v>
      </c>
      <c r="H201">
        <v>13</v>
      </c>
      <c r="I201">
        <f t="shared" si="2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9"/>
        <v>42192.208333333328</v>
      </c>
      <c r="O201" s="6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s="12" t="s">
        <v>14</v>
      </c>
      <c r="H202">
        <v>1</v>
      </c>
      <c r="I202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9"/>
        <v>40262.208333333336</v>
      </c>
      <c r="O202" s="6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s="12" t="s">
        <v>20</v>
      </c>
      <c r="H203">
        <v>157</v>
      </c>
      <c r="I203">
        <f t="shared" si="23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9"/>
        <v>41845.208333333336</v>
      </c>
      <c r="O203" s="6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s="12" t="s">
        <v>74</v>
      </c>
      <c r="H204">
        <v>82</v>
      </c>
      <c r="I204">
        <f t="shared" si="2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9"/>
        <v>40818.208333333336</v>
      </c>
      <c r="O204" s="6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x14ac:dyDescent="0.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s="12" t="s">
        <v>20</v>
      </c>
      <c r="H205">
        <v>4498</v>
      </c>
      <c r="I205">
        <f t="shared" si="23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9"/>
        <v>42752.25</v>
      </c>
      <c r="O205" s="6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s="12" t="s">
        <v>14</v>
      </c>
      <c r="H206">
        <v>40</v>
      </c>
      <c r="I206">
        <f t="shared" si="23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9"/>
        <v>40636.208333333336</v>
      </c>
      <c r="O206" s="6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s="12" t="s">
        <v>20</v>
      </c>
      <c r="H207">
        <v>80</v>
      </c>
      <c r="I207">
        <f t="shared" si="2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9"/>
        <v>43390.208333333328</v>
      </c>
      <c r="O207" s="6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s="12" t="s">
        <v>74</v>
      </c>
      <c r="H208">
        <v>57</v>
      </c>
      <c r="I208">
        <f t="shared" si="23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9"/>
        <v>40236.25</v>
      </c>
      <c r="O208" s="6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x14ac:dyDescent="0.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s="12" t="s">
        <v>20</v>
      </c>
      <c r="H209">
        <v>43</v>
      </c>
      <c r="I209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9"/>
        <v>43340.208333333328</v>
      </c>
      <c r="O209" s="6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s="12" t="s">
        <v>20</v>
      </c>
      <c r="H210">
        <v>2053</v>
      </c>
      <c r="I210">
        <f t="shared" si="23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9"/>
        <v>43048.25</v>
      </c>
      <c r="O210" s="6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s="12" t="s">
        <v>47</v>
      </c>
      <c r="H211">
        <v>808</v>
      </c>
      <c r="I211">
        <f t="shared" si="23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9"/>
        <v>42496.208333333328</v>
      </c>
      <c r="O211" s="6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s="12" t="s">
        <v>14</v>
      </c>
      <c r="H212">
        <v>226</v>
      </c>
      <c r="I212">
        <f t="shared" si="23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9"/>
        <v>42797.25</v>
      </c>
      <c r="O212" s="6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s="12" t="s">
        <v>14</v>
      </c>
      <c r="H213">
        <v>1625</v>
      </c>
      <c r="I213">
        <f t="shared" si="23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9"/>
        <v>41513.208333333336</v>
      </c>
      <c r="O213" s="6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.5" x14ac:dyDescent="0.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s="12" t="s">
        <v>20</v>
      </c>
      <c r="H214">
        <v>168</v>
      </c>
      <c r="I214">
        <f t="shared" si="2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9"/>
        <v>43814.25</v>
      </c>
      <c r="O214" s="6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x14ac:dyDescent="0.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s="12" t="s">
        <v>20</v>
      </c>
      <c r="H215">
        <v>4289</v>
      </c>
      <c r="I215">
        <f t="shared" si="23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9"/>
        <v>40488.208333333336</v>
      </c>
      <c r="O215" s="6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s="12" t="s">
        <v>20</v>
      </c>
      <c r="H216">
        <v>165</v>
      </c>
      <c r="I216">
        <f t="shared" si="23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9"/>
        <v>40409.208333333336</v>
      </c>
      <c r="O216" s="6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s="12" t="s">
        <v>14</v>
      </c>
      <c r="H217">
        <v>143</v>
      </c>
      <c r="I217">
        <f t="shared" si="23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9"/>
        <v>43509.25</v>
      </c>
      <c r="O217" s="6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s="12" t="s">
        <v>20</v>
      </c>
      <c r="H218">
        <v>1815</v>
      </c>
      <c r="I218">
        <f t="shared" si="23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9"/>
        <v>40869.25</v>
      </c>
      <c r="O218" s="6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s="12" t="s">
        <v>14</v>
      </c>
      <c r="H219">
        <v>934</v>
      </c>
      <c r="I219">
        <f t="shared" si="23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9"/>
        <v>43583.208333333328</v>
      </c>
      <c r="O219" s="6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s="12" t="s">
        <v>20</v>
      </c>
      <c r="H220">
        <v>397</v>
      </c>
      <c r="I220">
        <f t="shared" si="23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9"/>
        <v>40858.25</v>
      </c>
      <c r="O220" s="6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s="12" t="s">
        <v>20</v>
      </c>
      <c r="H221">
        <v>1539</v>
      </c>
      <c r="I221">
        <f t="shared" si="23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9"/>
        <v>41137.208333333336</v>
      </c>
      <c r="O221" s="6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s="12" t="s">
        <v>14</v>
      </c>
      <c r="H222">
        <v>17</v>
      </c>
      <c r="I222">
        <f t="shared" si="23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9"/>
        <v>40725.208333333336</v>
      </c>
      <c r="O222" s="6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s="12" t="s">
        <v>14</v>
      </c>
      <c r="H223">
        <v>2179</v>
      </c>
      <c r="I223">
        <f t="shared" si="23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9"/>
        <v>41081.208333333336</v>
      </c>
      <c r="O223" s="6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s="12" t="s">
        <v>20</v>
      </c>
      <c r="H224">
        <v>138</v>
      </c>
      <c r="I224">
        <f t="shared" si="23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9"/>
        <v>41914.208333333336</v>
      </c>
      <c r="O224" s="6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s="12" t="s">
        <v>14</v>
      </c>
      <c r="H225">
        <v>931</v>
      </c>
      <c r="I225">
        <f t="shared" si="23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9"/>
        <v>42445.208333333328</v>
      </c>
      <c r="O225" s="6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s="12" t="s">
        <v>20</v>
      </c>
      <c r="H226">
        <v>3594</v>
      </c>
      <c r="I226">
        <f t="shared" si="23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9"/>
        <v>41906.208333333336</v>
      </c>
      <c r="O226" s="6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s="12" t="s">
        <v>20</v>
      </c>
      <c r="H227">
        <v>5880</v>
      </c>
      <c r="I227">
        <f t="shared" si="23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9"/>
        <v>41762.208333333336</v>
      </c>
      <c r="O227" s="6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s="12" t="s">
        <v>20</v>
      </c>
      <c r="H228">
        <v>112</v>
      </c>
      <c r="I228">
        <f t="shared" si="23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9"/>
        <v>40276.208333333336</v>
      </c>
      <c r="O228" s="6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s="12" t="s">
        <v>20</v>
      </c>
      <c r="H229">
        <v>943</v>
      </c>
      <c r="I229">
        <f t="shared" si="23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9"/>
        <v>42139.208333333328</v>
      </c>
      <c r="O229" s="6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s="12" t="s">
        <v>20</v>
      </c>
      <c r="H230">
        <v>2468</v>
      </c>
      <c r="I230">
        <f t="shared" si="23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9"/>
        <v>42613.208333333328</v>
      </c>
      <c r="O230" s="6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s="12" t="s">
        <v>20</v>
      </c>
      <c r="H231">
        <v>2551</v>
      </c>
      <c r="I231">
        <f t="shared" si="2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9"/>
        <v>42887.208333333328</v>
      </c>
      <c r="O231" s="6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s="12" t="s">
        <v>20</v>
      </c>
      <c r="H232">
        <v>101</v>
      </c>
      <c r="I232">
        <f t="shared" si="23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9"/>
        <v>43805.25</v>
      </c>
      <c r="O232" s="6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s="12" t="s">
        <v>74</v>
      </c>
      <c r="H233">
        <v>67</v>
      </c>
      <c r="I233">
        <f t="shared" si="23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9"/>
        <v>41415.208333333336</v>
      </c>
      <c r="O233" s="6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s="12" t="s">
        <v>20</v>
      </c>
      <c r="H234">
        <v>92</v>
      </c>
      <c r="I234">
        <f t="shared" si="23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9"/>
        <v>42576.208333333328</v>
      </c>
      <c r="O234" s="6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s="12" t="s">
        <v>20</v>
      </c>
      <c r="H235">
        <v>62</v>
      </c>
      <c r="I235">
        <f t="shared" si="23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9"/>
        <v>40706.208333333336</v>
      </c>
      <c r="O235" s="6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s="12" t="s">
        <v>20</v>
      </c>
      <c r="H236">
        <v>149</v>
      </c>
      <c r="I236">
        <f t="shared" si="2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9"/>
        <v>42969.208333333328</v>
      </c>
      <c r="O236" s="6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s="12" t="s">
        <v>14</v>
      </c>
      <c r="H237">
        <v>92</v>
      </c>
      <c r="I237">
        <f t="shared" si="23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9"/>
        <v>42779.25</v>
      </c>
      <c r="O237" s="6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s="12" t="s">
        <v>14</v>
      </c>
      <c r="H238">
        <v>57</v>
      </c>
      <c r="I238">
        <f t="shared" si="23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9"/>
        <v>43641.208333333328</v>
      </c>
      <c r="O238" s="6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x14ac:dyDescent="0.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s="12" t="s">
        <v>20</v>
      </c>
      <c r="H239">
        <v>329</v>
      </c>
      <c r="I239">
        <f t="shared" si="23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9"/>
        <v>41754.208333333336</v>
      </c>
      <c r="O239" s="6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s="12" t="s">
        <v>20</v>
      </c>
      <c r="H240">
        <v>97</v>
      </c>
      <c r="I240">
        <f t="shared" si="23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9"/>
        <v>43083.25</v>
      </c>
      <c r="O240" s="6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.5" x14ac:dyDescent="0.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s="12" t="s">
        <v>14</v>
      </c>
      <c r="H241">
        <v>41</v>
      </c>
      <c r="I241">
        <f t="shared" si="23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9"/>
        <v>42245.208333333328</v>
      </c>
      <c r="O241" s="6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s="12" t="s">
        <v>20</v>
      </c>
      <c r="H242">
        <v>1784</v>
      </c>
      <c r="I242">
        <f t="shared" si="23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9"/>
        <v>40396.208333333336</v>
      </c>
      <c r="O242" s="6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s="12" t="s">
        <v>20</v>
      </c>
      <c r="H243">
        <v>1684</v>
      </c>
      <c r="I243">
        <f t="shared" si="23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9"/>
        <v>41742.208333333336</v>
      </c>
      <c r="O243" s="6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s="12" t="s">
        <v>20</v>
      </c>
      <c r="H244">
        <v>250</v>
      </c>
      <c r="I244">
        <f t="shared" si="23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9"/>
        <v>42865.208333333328</v>
      </c>
      <c r="O244" s="6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x14ac:dyDescent="0.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s="12" t="s">
        <v>20</v>
      </c>
      <c r="H245">
        <v>238</v>
      </c>
      <c r="I245">
        <f t="shared" si="23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9"/>
        <v>43163.25</v>
      </c>
      <c r="O245" s="6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x14ac:dyDescent="0.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s="12" t="s">
        <v>20</v>
      </c>
      <c r="H246">
        <v>53</v>
      </c>
      <c r="I246">
        <f t="shared" si="23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9"/>
        <v>41834.208333333336</v>
      </c>
      <c r="O246" s="6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s="12" t="s">
        <v>20</v>
      </c>
      <c r="H247">
        <v>214</v>
      </c>
      <c r="I247">
        <f t="shared" si="23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9"/>
        <v>41736.208333333336</v>
      </c>
      <c r="O247" s="6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s="12" t="s">
        <v>20</v>
      </c>
      <c r="H248">
        <v>222</v>
      </c>
      <c r="I248">
        <f t="shared" si="2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9"/>
        <v>41491.208333333336</v>
      </c>
      <c r="O248" s="6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s="12" t="s">
        <v>20</v>
      </c>
      <c r="H249">
        <v>1884</v>
      </c>
      <c r="I249">
        <f t="shared" si="23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9"/>
        <v>42726.25</v>
      </c>
      <c r="O249" s="6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s="12" t="s">
        <v>20</v>
      </c>
      <c r="H250">
        <v>218</v>
      </c>
      <c r="I250">
        <f t="shared" si="23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9"/>
        <v>42004.25</v>
      </c>
      <c r="O250" s="6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s="12" t="s">
        <v>20</v>
      </c>
      <c r="H251">
        <v>6465</v>
      </c>
      <c r="I251">
        <f t="shared" si="23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9"/>
        <v>42006.25</v>
      </c>
      <c r="O251" s="6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s="12" t="s">
        <v>14</v>
      </c>
      <c r="H252">
        <v>1</v>
      </c>
      <c r="I252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9"/>
        <v>40203.25</v>
      </c>
      <c r="O252" s="6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s="12" t="s">
        <v>14</v>
      </c>
      <c r="H253">
        <v>101</v>
      </c>
      <c r="I253">
        <f t="shared" si="2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9"/>
        <v>41252.25</v>
      </c>
      <c r="O253" s="6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x14ac:dyDescent="0.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s="12" t="s">
        <v>20</v>
      </c>
      <c r="H254">
        <v>59</v>
      </c>
      <c r="I254">
        <f t="shared" si="23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9"/>
        <v>41572.208333333336</v>
      </c>
      <c r="O254" s="6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s="12" t="s">
        <v>14</v>
      </c>
      <c r="H255">
        <v>1335</v>
      </c>
      <c r="I255">
        <f t="shared" si="23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9"/>
        <v>40641.208333333336</v>
      </c>
      <c r="O255" s="6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x14ac:dyDescent="0.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s="12" t="s">
        <v>20</v>
      </c>
      <c r="H256">
        <v>88</v>
      </c>
      <c r="I256">
        <f t="shared" si="23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9"/>
        <v>42787.25</v>
      </c>
      <c r="O256" s="6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x14ac:dyDescent="0.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s="12" t="s">
        <v>20</v>
      </c>
      <c r="H257">
        <v>1697</v>
      </c>
      <c r="I257">
        <f t="shared" si="23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9"/>
        <v>40590.25</v>
      </c>
      <c r="O257" s="6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s="12" t="s">
        <v>14</v>
      </c>
      <c r="H258">
        <v>15</v>
      </c>
      <c r="I258">
        <f t="shared" si="23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9"/>
        <v>42393.25</v>
      </c>
      <c r="O258" s="6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24">ROUND(IF(E259/D259=0,0,(E259/D259*100)),0)</f>
        <v>146</v>
      </c>
      <c r="G259" s="12" t="s">
        <v>20</v>
      </c>
      <c r="H259">
        <v>92</v>
      </c>
      <c r="I259">
        <f t="shared" si="23"/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5">L259/86400+ DATE(1970,1,1)</f>
        <v>41338.25</v>
      </c>
      <c r="O259" s="6">
        <f t="shared" ref="O259:O322" si="26">M259/86400+ 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ref="T259:T322" si="28">RIGHT(R259,LEN(R259) - FIND("/",R259))</f>
        <v>plays</v>
      </c>
    </row>
    <row r="260" spans="1:20" x14ac:dyDescent="0.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s="12" t="s">
        <v>20</v>
      </c>
      <c r="H260">
        <v>186</v>
      </c>
      <c r="I260">
        <f t="shared" ref="I260:I323" si="29">ROUND(IF(H260=0,0,(E260/H260)),2)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5"/>
        <v>42712.25</v>
      </c>
      <c r="O260" s="6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5" x14ac:dyDescent="0.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s="12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5"/>
        <v>41251.25</v>
      </c>
      <c r="O261" s="6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s="1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5"/>
        <v>41180.208333333336</v>
      </c>
      <c r="O262" s="6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x14ac:dyDescent="0.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s="12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5"/>
        <v>40415.208333333336</v>
      </c>
      <c r="O263" s="6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s="12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5"/>
        <v>40638.208333333336</v>
      </c>
      <c r="O264" s="6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s="12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5"/>
        <v>40187.25</v>
      </c>
      <c r="O265" s="6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s="12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5"/>
        <v>41317.25</v>
      </c>
      <c r="O266" s="6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s="12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5"/>
        <v>42372.25</v>
      </c>
      <c r="O267" s="6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s="12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5"/>
        <v>41950.25</v>
      </c>
      <c r="O268" s="6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s="12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5"/>
        <v>41206.208333333336</v>
      </c>
      <c r="O269" s="6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s="12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5"/>
        <v>41186.208333333336</v>
      </c>
      <c r="O270" s="6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s="12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5"/>
        <v>43496.25</v>
      </c>
      <c r="O271" s="6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s="1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5"/>
        <v>40514.25</v>
      </c>
      <c r="O272" s="6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x14ac:dyDescent="0.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s="12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5"/>
        <v>42345.25</v>
      </c>
      <c r="O273" s="6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s="12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5"/>
        <v>43656.208333333328</v>
      </c>
      <c r="O274" s="6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s="12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5"/>
        <v>42995.208333333328</v>
      </c>
      <c r="O275" s="6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s="12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5"/>
        <v>43045.25</v>
      </c>
      <c r="O276" s="6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x14ac:dyDescent="0.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s="12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5"/>
        <v>43561.208333333328</v>
      </c>
      <c r="O277" s="6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s="12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5"/>
        <v>41018.208333333336</v>
      </c>
      <c r="O278" s="6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x14ac:dyDescent="0.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s="12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5"/>
        <v>40378.208333333336</v>
      </c>
      <c r="O279" s="6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s="12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5"/>
        <v>41239.25</v>
      </c>
      <c r="O280" s="6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s="12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5"/>
        <v>43346.208333333328</v>
      </c>
      <c r="O281" s="6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x14ac:dyDescent="0.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s="1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5"/>
        <v>43060.25</v>
      </c>
      <c r="O282" s="6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s="12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5"/>
        <v>40979.25</v>
      </c>
      <c r="O283" s="6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s="12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5"/>
        <v>42701.25</v>
      </c>
      <c r="O284" s="6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s="12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5"/>
        <v>42520.208333333328</v>
      </c>
      <c r="O285" s="6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s="12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5"/>
        <v>41030.208333333336</v>
      </c>
      <c r="O286" s="6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s="12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5"/>
        <v>42623.208333333328</v>
      </c>
      <c r="O287" s="6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s="12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5"/>
        <v>42697.25</v>
      </c>
      <c r="O288" s="6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s="12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5"/>
        <v>42122.208333333328</v>
      </c>
      <c r="O289" s="6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s="12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5"/>
        <v>40982.208333333336</v>
      </c>
      <c r="O290" s="6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s="12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5"/>
        <v>42219.208333333328</v>
      </c>
      <c r="O291" s="6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s="1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5"/>
        <v>41404.208333333336</v>
      </c>
      <c r="O292" s="6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s="12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5"/>
        <v>40831.208333333336</v>
      </c>
      <c r="O293" s="6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s="12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5"/>
        <v>40984.208333333336</v>
      </c>
      <c r="O294" s="6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s="12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5"/>
        <v>40456.208333333336</v>
      </c>
      <c r="O295" s="6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s="12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5"/>
        <v>43399.208333333328</v>
      </c>
      <c r="O296" s="6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s="12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5"/>
        <v>41562.208333333336</v>
      </c>
      <c r="O297" s="6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s="12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5"/>
        <v>43493.25</v>
      </c>
      <c r="O298" s="6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s="12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5"/>
        <v>41653.25</v>
      </c>
      <c r="O299" s="6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s="12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5"/>
        <v>42426.25</v>
      </c>
      <c r="O300" s="6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s="12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5"/>
        <v>42432.25</v>
      </c>
      <c r="O301" s="6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s="1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5"/>
        <v>42977.208333333328</v>
      </c>
      <c r="O302" s="6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s="12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5"/>
        <v>42061.25</v>
      </c>
      <c r="O303" s="6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s="12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5"/>
        <v>43345.208333333328</v>
      </c>
      <c r="O304" s="6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s="12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5"/>
        <v>42376.25</v>
      </c>
      <c r="O305" s="6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s="12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5"/>
        <v>42589.208333333328</v>
      </c>
      <c r="O306" s="6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s="12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5"/>
        <v>42448.208333333328</v>
      </c>
      <c r="O307" s="6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s="12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5"/>
        <v>42930.208333333328</v>
      </c>
      <c r="O308" s="6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s="12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5"/>
        <v>41066.208333333336</v>
      </c>
      <c r="O309" s="6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s="12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5"/>
        <v>40651.208333333336</v>
      </c>
      <c r="O310" s="6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s="12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5"/>
        <v>40807.208333333336</v>
      </c>
      <c r="O311" s="6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s="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5"/>
        <v>40277.208333333336</v>
      </c>
      <c r="O312" s="6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s="12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5"/>
        <v>40590.25</v>
      </c>
      <c r="O313" s="6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s="12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5"/>
        <v>41572.208333333336</v>
      </c>
      <c r="O314" s="6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s="12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5"/>
        <v>40966.25</v>
      </c>
      <c r="O315" s="6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s="12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5"/>
        <v>43536.208333333328</v>
      </c>
      <c r="O316" s="6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s="12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5"/>
        <v>41783.208333333336</v>
      </c>
      <c r="O317" s="6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s="12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5"/>
        <v>43788.25</v>
      </c>
      <c r="O318" s="6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s="12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5"/>
        <v>42869.208333333328</v>
      </c>
      <c r="O319" s="6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s="12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5"/>
        <v>41684.25</v>
      </c>
      <c r="O320" s="6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s="12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5"/>
        <v>40402.208333333336</v>
      </c>
      <c r="O321" s="6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s="1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5"/>
        <v>40673.208333333336</v>
      </c>
      <c r="O322" s="6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5" x14ac:dyDescent="0.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30">ROUND(IF(E323/D323=0,0,(E323/D323*100)),0)</f>
        <v>94</v>
      </c>
      <c r="G323" s="12" t="s">
        <v>14</v>
      </c>
      <c r="H323">
        <v>2468</v>
      </c>
      <c r="I323">
        <f t="shared" si="29"/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1">L323/86400+ DATE(1970,1,1)</f>
        <v>40634.208333333336</v>
      </c>
      <c r="O323" s="6">
        <f t="shared" ref="O323:O386" si="32">M323/86400+ 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ref="T323:T386" si="34">RIGHT(R323,LEN(R323) - FIND("/",R323))</f>
        <v>shorts</v>
      </c>
    </row>
    <row r="324" spans="1:20" ht="31.5" x14ac:dyDescent="0.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s="12" t="s">
        <v>20</v>
      </c>
      <c r="H324">
        <v>5168</v>
      </c>
      <c r="I324">
        <f t="shared" ref="I324:I387" si="35">ROUND(IF(H324=0,0,(E324/H324)),2)</f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1"/>
        <v>40507.25</v>
      </c>
      <c r="O324" s="6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s="12" t="s">
        <v>14</v>
      </c>
      <c r="H325">
        <v>26</v>
      </c>
      <c r="I325">
        <f t="shared" si="35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1"/>
        <v>41725.208333333336</v>
      </c>
      <c r="O325" s="6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s="12" t="s">
        <v>20</v>
      </c>
      <c r="H326">
        <v>307</v>
      </c>
      <c r="I326">
        <f t="shared" si="35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1"/>
        <v>42176.208333333328</v>
      </c>
      <c r="O326" s="6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s="12" t="s">
        <v>14</v>
      </c>
      <c r="H327">
        <v>73</v>
      </c>
      <c r="I327">
        <f t="shared" si="35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1"/>
        <v>43267.208333333328</v>
      </c>
      <c r="O327" s="6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s="12" t="s">
        <v>14</v>
      </c>
      <c r="H328">
        <v>128</v>
      </c>
      <c r="I328">
        <f t="shared" si="35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1"/>
        <v>42364.25</v>
      </c>
      <c r="O328" s="6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s="12" t="s">
        <v>14</v>
      </c>
      <c r="H329">
        <v>33</v>
      </c>
      <c r="I329">
        <f t="shared" si="35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1"/>
        <v>43705.208333333328</v>
      </c>
      <c r="O329" s="6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x14ac:dyDescent="0.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s="12" t="s">
        <v>20</v>
      </c>
      <c r="H330">
        <v>2441</v>
      </c>
      <c r="I330">
        <f t="shared" si="35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1"/>
        <v>43434.25</v>
      </c>
      <c r="O330" s="6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s="12" t="s">
        <v>47</v>
      </c>
      <c r="H331">
        <v>211</v>
      </c>
      <c r="I331">
        <f t="shared" si="35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1"/>
        <v>42716.25</v>
      </c>
      <c r="O331" s="6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x14ac:dyDescent="0.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s="12" t="s">
        <v>20</v>
      </c>
      <c r="H332">
        <v>1385</v>
      </c>
      <c r="I332">
        <f t="shared" si="35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1"/>
        <v>43077.25</v>
      </c>
      <c r="O332" s="6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s="12" t="s">
        <v>20</v>
      </c>
      <c r="H333">
        <v>190</v>
      </c>
      <c r="I333">
        <f t="shared" si="35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1"/>
        <v>40896.25</v>
      </c>
      <c r="O333" s="6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x14ac:dyDescent="0.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s="12" t="s">
        <v>20</v>
      </c>
      <c r="H334">
        <v>470</v>
      </c>
      <c r="I334">
        <f t="shared" si="35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1"/>
        <v>41361.208333333336</v>
      </c>
      <c r="O334" s="6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s="12" t="s">
        <v>20</v>
      </c>
      <c r="H335">
        <v>253</v>
      </c>
      <c r="I335">
        <f t="shared" si="35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1"/>
        <v>43424.25</v>
      </c>
      <c r="O335" s="6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s="12" t="s">
        <v>20</v>
      </c>
      <c r="H336">
        <v>1113</v>
      </c>
      <c r="I336">
        <f t="shared" si="35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1"/>
        <v>43110.25</v>
      </c>
      <c r="O336" s="6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s="12" t="s">
        <v>20</v>
      </c>
      <c r="H337">
        <v>2283</v>
      </c>
      <c r="I337">
        <f t="shared" si="35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1"/>
        <v>43784.25</v>
      </c>
      <c r="O337" s="6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s="12" t="s">
        <v>14</v>
      </c>
      <c r="H338">
        <v>1072</v>
      </c>
      <c r="I338">
        <f t="shared" si="35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1"/>
        <v>40527.25</v>
      </c>
      <c r="O338" s="6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s="12" t="s">
        <v>20</v>
      </c>
      <c r="H339">
        <v>1095</v>
      </c>
      <c r="I339">
        <f t="shared" si="35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1"/>
        <v>43780.25</v>
      </c>
      <c r="O339" s="6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s="12" t="s">
        <v>20</v>
      </c>
      <c r="H340">
        <v>1690</v>
      </c>
      <c r="I340">
        <f t="shared" si="35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1"/>
        <v>40821.208333333336</v>
      </c>
      <c r="O340" s="6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s="12" t="s">
        <v>74</v>
      </c>
      <c r="H341">
        <v>1297</v>
      </c>
      <c r="I341">
        <f t="shared" si="35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1"/>
        <v>42949.208333333328</v>
      </c>
      <c r="O341" s="6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s="12" t="s">
        <v>14</v>
      </c>
      <c r="H342">
        <v>393</v>
      </c>
      <c r="I342">
        <f t="shared" si="35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1"/>
        <v>40889.25</v>
      </c>
      <c r="O342" s="6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s="12" t="s">
        <v>14</v>
      </c>
      <c r="H343">
        <v>1257</v>
      </c>
      <c r="I343">
        <f t="shared" si="35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1"/>
        <v>42244.208333333328</v>
      </c>
      <c r="O343" s="6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s="12" t="s">
        <v>14</v>
      </c>
      <c r="H344">
        <v>328</v>
      </c>
      <c r="I344">
        <f t="shared" si="35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1"/>
        <v>41475.208333333336</v>
      </c>
      <c r="O344" s="6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s="12" t="s">
        <v>14</v>
      </c>
      <c r="H345">
        <v>147</v>
      </c>
      <c r="I345">
        <f t="shared" si="35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1"/>
        <v>41597.25</v>
      </c>
      <c r="O345" s="6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s="12" t="s">
        <v>14</v>
      </c>
      <c r="H346">
        <v>830</v>
      </c>
      <c r="I346">
        <f t="shared" si="35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1"/>
        <v>43122.25</v>
      </c>
      <c r="O346" s="6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s="12" t="s">
        <v>14</v>
      </c>
      <c r="H347">
        <v>331</v>
      </c>
      <c r="I347">
        <f t="shared" si="35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1"/>
        <v>42194.208333333328</v>
      </c>
      <c r="O347" s="6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s="12" t="s">
        <v>14</v>
      </c>
      <c r="H348">
        <v>25</v>
      </c>
      <c r="I348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1"/>
        <v>42971.208333333328</v>
      </c>
      <c r="O348" s="6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s="12" t="s">
        <v>20</v>
      </c>
      <c r="H349">
        <v>191</v>
      </c>
      <c r="I349">
        <f t="shared" si="35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1"/>
        <v>42046.25</v>
      </c>
      <c r="O349" s="6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s="12" t="s">
        <v>14</v>
      </c>
      <c r="H350">
        <v>3483</v>
      </c>
      <c r="I350">
        <f t="shared" si="35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1"/>
        <v>42782.25</v>
      </c>
      <c r="O350" s="6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s="12" t="s">
        <v>14</v>
      </c>
      <c r="H351">
        <v>923</v>
      </c>
      <c r="I351">
        <f t="shared" si="35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1"/>
        <v>42930.208333333328</v>
      </c>
      <c r="O351" s="6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s="12" t="s">
        <v>14</v>
      </c>
      <c r="H352">
        <v>1</v>
      </c>
      <c r="I352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1"/>
        <v>42144.208333333328</v>
      </c>
      <c r="O352" s="6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s="12" t="s">
        <v>20</v>
      </c>
      <c r="H353">
        <v>2013</v>
      </c>
      <c r="I353">
        <f t="shared" si="35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1"/>
        <v>42240.208333333328</v>
      </c>
      <c r="O353" s="6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s="12" t="s">
        <v>14</v>
      </c>
      <c r="H354">
        <v>33</v>
      </c>
      <c r="I354">
        <f t="shared" si="35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1"/>
        <v>42315.25</v>
      </c>
      <c r="O354" s="6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s="12" t="s">
        <v>20</v>
      </c>
      <c r="H355">
        <v>1703</v>
      </c>
      <c r="I355">
        <f t="shared" si="35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1"/>
        <v>43651.208333333328</v>
      </c>
      <c r="O355" s="6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s="12" t="s">
        <v>20</v>
      </c>
      <c r="H356">
        <v>80</v>
      </c>
      <c r="I35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1"/>
        <v>41520.208333333336</v>
      </c>
      <c r="O356" s="6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s="12" t="s">
        <v>47</v>
      </c>
      <c r="H357">
        <v>86</v>
      </c>
      <c r="I357">
        <f t="shared" si="35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1"/>
        <v>42757.25</v>
      </c>
      <c r="O357" s="6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s="12" t="s">
        <v>14</v>
      </c>
      <c r="H358">
        <v>40</v>
      </c>
      <c r="I358">
        <f t="shared" si="35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1"/>
        <v>40922.25</v>
      </c>
      <c r="O358" s="6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s="12" t="s">
        <v>20</v>
      </c>
      <c r="H359">
        <v>41</v>
      </c>
      <c r="I359">
        <f t="shared" si="35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1"/>
        <v>42250.208333333328</v>
      </c>
      <c r="O359" s="6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s="12" t="s">
        <v>14</v>
      </c>
      <c r="H360">
        <v>23</v>
      </c>
      <c r="I360">
        <f t="shared" si="35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1"/>
        <v>43322.208333333328</v>
      </c>
      <c r="O360" s="6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s="12" t="s">
        <v>20</v>
      </c>
      <c r="H361">
        <v>187</v>
      </c>
      <c r="I361">
        <f t="shared" si="35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1"/>
        <v>40782.208333333336</v>
      </c>
      <c r="O361" s="6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s="12" t="s">
        <v>20</v>
      </c>
      <c r="H362">
        <v>2875</v>
      </c>
      <c r="I362">
        <f t="shared" si="35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1"/>
        <v>40544.25</v>
      </c>
      <c r="O362" s="6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s="12" t="s">
        <v>20</v>
      </c>
      <c r="H363">
        <v>88</v>
      </c>
      <c r="I363">
        <f t="shared" si="35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1"/>
        <v>43015.208333333328</v>
      </c>
      <c r="O363" s="6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s="12" t="s">
        <v>20</v>
      </c>
      <c r="H364">
        <v>191</v>
      </c>
      <c r="I364">
        <f t="shared" si="35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1"/>
        <v>40570.25</v>
      </c>
      <c r="O364" s="6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s="12" t="s">
        <v>20</v>
      </c>
      <c r="H365">
        <v>139</v>
      </c>
      <c r="I365">
        <f t="shared" si="35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1"/>
        <v>40904.25</v>
      </c>
      <c r="O365" s="6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s="12" t="s">
        <v>20</v>
      </c>
      <c r="H366">
        <v>186</v>
      </c>
      <c r="I366">
        <f t="shared" si="35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1"/>
        <v>43164.25</v>
      </c>
      <c r="O366" s="6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s="12" t="s">
        <v>20</v>
      </c>
      <c r="H367">
        <v>112</v>
      </c>
      <c r="I367">
        <f t="shared" si="35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1"/>
        <v>42733.25</v>
      </c>
      <c r="O367" s="6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s="12" t="s">
        <v>20</v>
      </c>
      <c r="H368">
        <v>101</v>
      </c>
      <c r="I368">
        <f t="shared" si="35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1"/>
        <v>40546.25</v>
      </c>
      <c r="O368" s="6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s="12" t="s">
        <v>14</v>
      </c>
      <c r="H369">
        <v>75</v>
      </c>
      <c r="I369">
        <f t="shared" si="35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1"/>
        <v>41930.208333333336</v>
      </c>
      <c r="O369" s="6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s="12" t="s">
        <v>20</v>
      </c>
      <c r="H370">
        <v>206</v>
      </c>
      <c r="I370">
        <f t="shared" si="35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1"/>
        <v>40464.208333333336</v>
      </c>
      <c r="O370" s="6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s="12" t="s">
        <v>20</v>
      </c>
      <c r="H371">
        <v>154</v>
      </c>
      <c r="I371">
        <f t="shared" si="35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1"/>
        <v>41308.25</v>
      </c>
      <c r="O371" s="6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s="12" t="s">
        <v>20</v>
      </c>
      <c r="H372">
        <v>5966</v>
      </c>
      <c r="I372">
        <f t="shared" si="35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1"/>
        <v>43570.208333333328</v>
      </c>
      <c r="O372" s="6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s="12" t="s">
        <v>14</v>
      </c>
      <c r="H373">
        <v>2176</v>
      </c>
      <c r="I373">
        <f t="shared" si="35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1"/>
        <v>42043.25</v>
      </c>
      <c r="O373" s="6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x14ac:dyDescent="0.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s="12" t="s">
        <v>20</v>
      </c>
      <c r="H374">
        <v>169</v>
      </c>
      <c r="I374">
        <f t="shared" si="35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1"/>
        <v>42012.25</v>
      </c>
      <c r="O374" s="6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s="12" t="s">
        <v>20</v>
      </c>
      <c r="H375">
        <v>2106</v>
      </c>
      <c r="I375">
        <f t="shared" si="35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1"/>
        <v>42964.208333333328</v>
      </c>
      <c r="O375" s="6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s="12" t="s">
        <v>14</v>
      </c>
      <c r="H376">
        <v>441</v>
      </c>
      <c r="I376">
        <f t="shared" si="35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1"/>
        <v>43476.25</v>
      </c>
      <c r="O376" s="6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s="12" t="s">
        <v>14</v>
      </c>
      <c r="H377">
        <v>25</v>
      </c>
      <c r="I377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1"/>
        <v>42293.208333333328</v>
      </c>
      <c r="O377" s="6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s="12" t="s">
        <v>20</v>
      </c>
      <c r="H378">
        <v>131</v>
      </c>
      <c r="I378">
        <f t="shared" si="35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1"/>
        <v>41826.208333333336</v>
      </c>
      <c r="O378" s="6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s="12" t="s">
        <v>14</v>
      </c>
      <c r="H379">
        <v>127</v>
      </c>
      <c r="I379">
        <f t="shared" si="35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1"/>
        <v>43760.208333333328</v>
      </c>
      <c r="O379" s="6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s="12" t="s">
        <v>14</v>
      </c>
      <c r="H380">
        <v>355</v>
      </c>
      <c r="I380">
        <f t="shared" si="35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1"/>
        <v>43241.208333333328</v>
      </c>
      <c r="O380" s="6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s="12" t="s">
        <v>14</v>
      </c>
      <c r="H381">
        <v>44</v>
      </c>
      <c r="I381">
        <f t="shared" si="35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1"/>
        <v>40843.208333333336</v>
      </c>
      <c r="O381" s="6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x14ac:dyDescent="0.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s="12" t="s">
        <v>20</v>
      </c>
      <c r="H382">
        <v>84</v>
      </c>
      <c r="I382">
        <f t="shared" si="35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1"/>
        <v>41448.208333333336</v>
      </c>
      <c r="O382" s="6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s="12" t="s">
        <v>20</v>
      </c>
      <c r="H383">
        <v>155</v>
      </c>
      <c r="I383">
        <f t="shared" si="35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1"/>
        <v>42163.208333333328</v>
      </c>
      <c r="O383" s="6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s="12" t="s">
        <v>14</v>
      </c>
      <c r="H384">
        <v>67</v>
      </c>
      <c r="I384">
        <f t="shared" si="35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1"/>
        <v>43024.208333333328</v>
      </c>
      <c r="O384" s="6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s="12" t="s">
        <v>20</v>
      </c>
      <c r="H385">
        <v>189</v>
      </c>
      <c r="I385">
        <f t="shared" si="35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1"/>
        <v>43509.25</v>
      </c>
      <c r="O385" s="6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s="12" t="s">
        <v>20</v>
      </c>
      <c r="H386">
        <v>4799</v>
      </c>
      <c r="I386">
        <f t="shared" si="35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1"/>
        <v>42776.25</v>
      </c>
      <c r="O386" s="6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5" x14ac:dyDescent="0.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36">ROUND(IF(E387/D387=0,0,(E387/D387*100)),0)</f>
        <v>146</v>
      </c>
      <c r="G387" s="12" t="s">
        <v>20</v>
      </c>
      <c r="H387">
        <v>1137</v>
      </c>
      <c r="I387">
        <f t="shared" si="35"/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7">L387/86400+ DATE(1970,1,1)</f>
        <v>43553.208333333328</v>
      </c>
      <c r="O387" s="6">
        <f t="shared" ref="O387:O450" si="38">M387/86400+ 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ref="T387:T450" si="40">RIGHT(R387,LEN(R387) - FIND("/",R387))</f>
        <v>nonfiction</v>
      </c>
    </row>
    <row r="388" spans="1:20" ht="31.5" x14ac:dyDescent="0.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s="12" t="s">
        <v>14</v>
      </c>
      <c r="H388">
        <v>1068</v>
      </c>
      <c r="I388">
        <f t="shared" ref="I388:I451" si="41">ROUND(IF(H388=0,0,(E388/H388)),2)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7"/>
        <v>40355.208333333336</v>
      </c>
      <c r="O388" s="6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s="12" t="s">
        <v>14</v>
      </c>
      <c r="H389">
        <v>424</v>
      </c>
      <c r="I389">
        <f t="shared" si="41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7"/>
        <v>41072.208333333336</v>
      </c>
      <c r="O389" s="6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s="12" t="s">
        <v>74</v>
      </c>
      <c r="H390">
        <v>145</v>
      </c>
      <c r="I390">
        <f t="shared" si="41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7"/>
        <v>40912.25</v>
      </c>
      <c r="O390" s="6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s="12" t="s">
        <v>20</v>
      </c>
      <c r="H391">
        <v>1152</v>
      </c>
      <c r="I391">
        <f t="shared" si="41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7"/>
        <v>40479.208333333336</v>
      </c>
      <c r="O391" s="6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s="12" t="s">
        <v>20</v>
      </c>
      <c r="H392">
        <v>50</v>
      </c>
      <c r="I392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7"/>
        <v>41530.208333333336</v>
      </c>
      <c r="O392" s="6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s="12" t="s">
        <v>14</v>
      </c>
      <c r="H393">
        <v>151</v>
      </c>
      <c r="I393">
        <f t="shared" si="41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7"/>
        <v>41653.25</v>
      </c>
      <c r="O393" s="6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s="12" t="s">
        <v>14</v>
      </c>
      <c r="H394">
        <v>1608</v>
      </c>
      <c r="I394">
        <f t="shared" si="41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7"/>
        <v>40549.25</v>
      </c>
      <c r="O394" s="6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s="12" t="s">
        <v>20</v>
      </c>
      <c r="H395">
        <v>3059</v>
      </c>
      <c r="I395">
        <f t="shared" si="41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7"/>
        <v>42933.208333333328</v>
      </c>
      <c r="O395" s="6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s="12" t="s">
        <v>20</v>
      </c>
      <c r="H396">
        <v>34</v>
      </c>
      <c r="I396">
        <f t="shared" si="41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7"/>
        <v>41484.208333333336</v>
      </c>
      <c r="O396" s="6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x14ac:dyDescent="0.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s="12" t="s">
        <v>20</v>
      </c>
      <c r="H397">
        <v>220</v>
      </c>
      <c r="I397">
        <f t="shared" si="41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7"/>
        <v>40885.25</v>
      </c>
      <c r="O397" s="6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s="12" t="s">
        <v>20</v>
      </c>
      <c r="H398">
        <v>1604</v>
      </c>
      <c r="I398">
        <f t="shared" si="41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7"/>
        <v>43378.208333333328</v>
      </c>
      <c r="O398" s="6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s="12" t="s">
        <v>20</v>
      </c>
      <c r="H399">
        <v>454</v>
      </c>
      <c r="I399">
        <f t="shared" si="41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7"/>
        <v>41417.208333333336</v>
      </c>
      <c r="O399" s="6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s="12" t="s">
        <v>20</v>
      </c>
      <c r="H400">
        <v>123</v>
      </c>
      <c r="I400">
        <f t="shared" si="41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7"/>
        <v>43228.208333333328</v>
      </c>
      <c r="O400" s="6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s="12" t="s">
        <v>14</v>
      </c>
      <c r="H401">
        <v>941</v>
      </c>
      <c r="I401">
        <f t="shared" si="41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7"/>
        <v>40576.25</v>
      </c>
      <c r="O401" s="6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s="12" t="s">
        <v>14</v>
      </c>
      <c r="H402">
        <v>1</v>
      </c>
      <c r="I402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7"/>
        <v>41502.208333333336</v>
      </c>
      <c r="O402" s="6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s="12" t="s">
        <v>20</v>
      </c>
      <c r="H403">
        <v>299</v>
      </c>
      <c r="I403">
        <f t="shared" si="41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7"/>
        <v>43765.208333333328</v>
      </c>
      <c r="O403" s="6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s="12" t="s">
        <v>14</v>
      </c>
      <c r="H404">
        <v>40</v>
      </c>
      <c r="I40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7"/>
        <v>40914.25</v>
      </c>
      <c r="O404" s="6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s="12" t="s">
        <v>14</v>
      </c>
      <c r="H405">
        <v>3015</v>
      </c>
      <c r="I405">
        <f t="shared" si="41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7"/>
        <v>40310.208333333336</v>
      </c>
      <c r="O405" s="6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s="12" t="s">
        <v>20</v>
      </c>
      <c r="H406">
        <v>2237</v>
      </c>
      <c r="I406">
        <f t="shared" si="41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7"/>
        <v>43053.25</v>
      </c>
      <c r="O406" s="6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s="12" t="s">
        <v>14</v>
      </c>
      <c r="H407">
        <v>435</v>
      </c>
      <c r="I407">
        <f t="shared" si="41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7"/>
        <v>43255.208333333328</v>
      </c>
      <c r="O407" s="6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s="12" t="s">
        <v>20</v>
      </c>
      <c r="H408">
        <v>645</v>
      </c>
      <c r="I408">
        <f t="shared" si="41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7"/>
        <v>41304.25</v>
      </c>
      <c r="O408" s="6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s="12" t="s">
        <v>20</v>
      </c>
      <c r="H409">
        <v>484</v>
      </c>
      <c r="I409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7"/>
        <v>43751.208333333328</v>
      </c>
      <c r="O409" s="6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s="12" t="s">
        <v>20</v>
      </c>
      <c r="H410">
        <v>154</v>
      </c>
      <c r="I410">
        <f t="shared" si="41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7"/>
        <v>42541.208333333328</v>
      </c>
      <c r="O410" s="6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s="12" t="s">
        <v>14</v>
      </c>
      <c r="H411">
        <v>714</v>
      </c>
      <c r="I411">
        <f t="shared" si="41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7"/>
        <v>42843.208333333328</v>
      </c>
      <c r="O411" s="6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s="12" t="s">
        <v>47</v>
      </c>
      <c r="H412">
        <v>1111</v>
      </c>
      <c r="I412">
        <f t="shared" si="41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7"/>
        <v>42122.208333333328</v>
      </c>
      <c r="O412" s="6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s="12" t="s">
        <v>20</v>
      </c>
      <c r="H413">
        <v>82</v>
      </c>
      <c r="I413">
        <f t="shared" si="41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7"/>
        <v>42884.208333333328</v>
      </c>
      <c r="O413" s="6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s="12" t="s">
        <v>20</v>
      </c>
      <c r="H414">
        <v>134</v>
      </c>
      <c r="I414">
        <f t="shared" si="41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7"/>
        <v>41642.25</v>
      </c>
      <c r="O414" s="6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s="12" t="s">
        <v>47</v>
      </c>
      <c r="H415">
        <v>1089</v>
      </c>
      <c r="I415">
        <f t="shared" si="41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7"/>
        <v>43431.25</v>
      </c>
      <c r="O415" s="6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s="12" t="s">
        <v>14</v>
      </c>
      <c r="H416">
        <v>5497</v>
      </c>
      <c r="I416">
        <f t="shared" si="41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7"/>
        <v>40288.208333333336</v>
      </c>
      <c r="O416" s="6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s="12" t="s">
        <v>14</v>
      </c>
      <c r="H417">
        <v>418</v>
      </c>
      <c r="I417">
        <f t="shared" si="41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7"/>
        <v>40921.25</v>
      </c>
      <c r="O417" s="6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s="12" t="s">
        <v>14</v>
      </c>
      <c r="H418">
        <v>1439</v>
      </c>
      <c r="I418">
        <f t="shared" si="41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7"/>
        <v>40560.25</v>
      </c>
      <c r="O418" s="6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s="12" t="s">
        <v>14</v>
      </c>
      <c r="H419">
        <v>15</v>
      </c>
      <c r="I419">
        <f t="shared" si="41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7"/>
        <v>43407.208333333328</v>
      </c>
      <c r="O419" s="6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s="12" t="s">
        <v>14</v>
      </c>
      <c r="H420">
        <v>1999</v>
      </c>
      <c r="I420">
        <f t="shared" si="41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7"/>
        <v>41035.208333333336</v>
      </c>
      <c r="O420" s="6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s="12" t="s">
        <v>20</v>
      </c>
      <c r="H421">
        <v>5203</v>
      </c>
      <c r="I421">
        <f t="shared" si="41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7"/>
        <v>40899.25</v>
      </c>
      <c r="O421" s="6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s="12" t="s">
        <v>20</v>
      </c>
      <c r="H422">
        <v>94</v>
      </c>
      <c r="I422">
        <f t="shared" si="41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7"/>
        <v>42911.208333333328</v>
      </c>
      <c r="O422" s="6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s="12" t="s">
        <v>14</v>
      </c>
      <c r="H423">
        <v>118</v>
      </c>
      <c r="I423">
        <f t="shared" si="41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7"/>
        <v>42915.208333333328</v>
      </c>
      <c r="O423" s="6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x14ac:dyDescent="0.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s="12" t="s">
        <v>20</v>
      </c>
      <c r="H424">
        <v>205</v>
      </c>
      <c r="I424">
        <f t="shared" si="41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7"/>
        <v>40285.208333333336</v>
      </c>
      <c r="O424" s="6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s="12" t="s">
        <v>14</v>
      </c>
      <c r="H425">
        <v>162</v>
      </c>
      <c r="I425">
        <f t="shared" si="41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7"/>
        <v>40808.208333333336</v>
      </c>
      <c r="O425" s="6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s="12" t="s">
        <v>14</v>
      </c>
      <c r="H426">
        <v>83</v>
      </c>
      <c r="I426">
        <f t="shared" si="41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7"/>
        <v>43208.208333333328</v>
      </c>
      <c r="O426" s="6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s="12" t="s">
        <v>20</v>
      </c>
      <c r="H427">
        <v>92</v>
      </c>
      <c r="I427">
        <f t="shared" si="41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7"/>
        <v>42213.208333333328</v>
      </c>
      <c r="O427" s="6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s="12" t="s">
        <v>20</v>
      </c>
      <c r="H428">
        <v>219</v>
      </c>
      <c r="I428">
        <f t="shared" si="41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7"/>
        <v>41332.25</v>
      </c>
      <c r="O428" s="6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s="12" t="s">
        <v>20</v>
      </c>
      <c r="H429">
        <v>2526</v>
      </c>
      <c r="I429">
        <f t="shared" si="41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7"/>
        <v>41895.208333333336</v>
      </c>
      <c r="O429" s="6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s="12" t="s">
        <v>14</v>
      </c>
      <c r="H430">
        <v>747</v>
      </c>
      <c r="I430">
        <f t="shared" si="41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7"/>
        <v>40585.25</v>
      </c>
      <c r="O430" s="6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s="12" t="s">
        <v>74</v>
      </c>
      <c r="H431">
        <v>2138</v>
      </c>
      <c r="I431">
        <f t="shared" si="41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7"/>
        <v>41680.25</v>
      </c>
      <c r="O431" s="6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s="12" t="s">
        <v>14</v>
      </c>
      <c r="H432">
        <v>84</v>
      </c>
      <c r="I432">
        <f t="shared" si="41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7"/>
        <v>43737.208333333328</v>
      </c>
      <c r="O432" s="6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s="12" t="s">
        <v>20</v>
      </c>
      <c r="H433">
        <v>94</v>
      </c>
      <c r="I433">
        <f t="shared" si="41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7"/>
        <v>43273.208333333328</v>
      </c>
      <c r="O433" s="6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s="12" t="s">
        <v>14</v>
      </c>
      <c r="H434">
        <v>91</v>
      </c>
      <c r="I434">
        <f t="shared" si="41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7"/>
        <v>41761.208333333336</v>
      </c>
      <c r="O434" s="6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s="12" t="s">
        <v>14</v>
      </c>
      <c r="H435">
        <v>792</v>
      </c>
      <c r="I435">
        <f t="shared" si="41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7"/>
        <v>41603.25</v>
      </c>
      <c r="O435" s="6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s="12" t="s">
        <v>74</v>
      </c>
      <c r="H436">
        <v>10</v>
      </c>
      <c r="I43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7"/>
        <v>42705.25</v>
      </c>
      <c r="O436" s="6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s="12" t="s">
        <v>20</v>
      </c>
      <c r="H437">
        <v>1713</v>
      </c>
      <c r="I437">
        <f t="shared" si="41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7"/>
        <v>41988.25</v>
      </c>
      <c r="O437" s="6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s="12" t="s">
        <v>20</v>
      </c>
      <c r="H438">
        <v>249</v>
      </c>
      <c r="I438">
        <f t="shared" si="41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7"/>
        <v>43575.208333333328</v>
      </c>
      <c r="O438" s="6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s="12" t="s">
        <v>20</v>
      </c>
      <c r="H439">
        <v>192</v>
      </c>
      <c r="I439">
        <f t="shared" si="41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7"/>
        <v>42260.208333333328</v>
      </c>
      <c r="O439" s="6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x14ac:dyDescent="0.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s="12" t="s">
        <v>20</v>
      </c>
      <c r="H440">
        <v>247</v>
      </c>
      <c r="I440">
        <f t="shared" si="41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7"/>
        <v>41337.25</v>
      </c>
      <c r="O440" s="6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s="12" t="s">
        <v>20</v>
      </c>
      <c r="H441">
        <v>2293</v>
      </c>
      <c r="I441">
        <f t="shared" si="41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7"/>
        <v>42680.208333333328</v>
      </c>
      <c r="O441" s="6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s="12" t="s">
        <v>20</v>
      </c>
      <c r="H442">
        <v>3131</v>
      </c>
      <c r="I442">
        <f t="shared" si="41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7"/>
        <v>42916.208333333328</v>
      </c>
      <c r="O442" s="6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s="12" t="s">
        <v>14</v>
      </c>
      <c r="H443">
        <v>32</v>
      </c>
      <c r="I443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7"/>
        <v>41025.208333333336</v>
      </c>
      <c r="O443" s="6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s="12" t="s">
        <v>20</v>
      </c>
      <c r="H444">
        <v>143</v>
      </c>
      <c r="I444">
        <f t="shared" si="41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7"/>
        <v>42980.208333333328</v>
      </c>
      <c r="O444" s="6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s="12" t="s">
        <v>74</v>
      </c>
      <c r="H445">
        <v>90</v>
      </c>
      <c r="I445">
        <f t="shared" si="41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7"/>
        <v>40451.208333333336</v>
      </c>
      <c r="O445" s="6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s="12" t="s">
        <v>20</v>
      </c>
      <c r="H446">
        <v>296</v>
      </c>
      <c r="I446">
        <f t="shared" si="41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7"/>
        <v>40748.208333333336</v>
      </c>
      <c r="O446" s="6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x14ac:dyDescent="0.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s="12" t="s">
        <v>20</v>
      </c>
      <c r="H447">
        <v>170</v>
      </c>
      <c r="I447">
        <f t="shared" si="41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7"/>
        <v>40515.25</v>
      </c>
      <c r="O447" s="6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s="12" t="s">
        <v>14</v>
      </c>
      <c r="H448">
        <v>186</v>
      </c>
      <c r="I448">
        <f t="shared" si="41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7"/>
        <v>41261.25</v>
      </c>
      <c r="O448" s="6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x14ac:dyDescent="0.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s="12" t="s">
        <v>74</v>
      </c>
      <c r="H449">
        <v>439</v>
      </c>
      <c r="I449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7"/>
        <v>43088.25</v>
      </c>
      <c r="O449" s="6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s="12" t="s">
        <v>14</v>
      </c>
      <c r="H450">
        <v>605</v>
      </c>
      <c r="I450">
        <f t="shared" si="41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7"/>
        <v>41378.208333333336</v>
      </c>
      <c r="O450" s="6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42">ROUND(IF(E451/D451=0,0,(E451/D451*100)),0)</f>
        <v>967</v>
      </c>
      <c r="G451" s="12" t="s">
        <v>20</v>
      </c>
      <c r="H451">
        <v>86</v>
      </c>
      <c r="I451">
        <f t="shared" si="41"/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3">L451/86400+ DATE(1970,1,1)</f>
        <v>43530.25</v>
      </c>
      <c r="O451" s="6">
        <f t="shared" ref="O451:O514" si="44">M451/86400+ 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ref="T451:T514" si="46">RIGHT(R451,LEN(R451) - FIND("/",R451))</f>
        <v>video games</v>
      </c>
    </row>
    <row r="452" spans="1:20" x14ac:dyDescent="0.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s="12" t="s">
        <v>14</v>
      </c>
      <c r="H452">
        <v>1</v>
      </c>
      <c r="I452">
        <f t="shared" ref="I452:I515" si="47">ROUND(IF(H452=0,0,(E452/H452)),2)</f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3"/>
        <v>43394.208333333328</v>
      </c>
      <c r="O452" s="6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s="12" t="s">
        <v>20</v>
      </c>
      <c r="H453">
        <v>6286</v>
      </c>
      <c r="I453">
        <f t="shared" si="47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3"/>
        <v>42935.208333333328</v>
      </c>
      <c r="O453" s="6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s="12" t="s">
        <v>14</v>
      </c>
      <c r="H454">
        <v>31</v>
      </c>
      <c r="I454">
        <f t="shared" si="47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3"/>
        <v>40365.208333333336</v>
      </c>
      <c r="O454" s="6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x14ac:dyDescent="0.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s="12" t="s">
        <v>14</v>
      </c>
      <c r="H455">
        <v>1181</v>
      </c>
      <c r="I455">
        <f t="shared" si="47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3"/>
        <v>42705.25</v>
      </c>
      <c r="O455" s="6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s="12" t="s">
        <v>14</v>
      </c>
      <c r="H456">
        <v>39</v>
      </c>
      <c r="I456">
        <f t="shared" si="47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3"/>
        <v>41568.208333333336</v>
      </c>
      <c r="O456" s="6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s="12" t="s">
        <v>20</v>
      </c>
      <c r="H457">
        <v>3727</v>
      </c>
      <c r="I457">
        <f t="shared" si="47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3"/>
        <v>40809.208333333336</v>
      </c>
      <c r="O457" s="6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x14ac:dyDescent="0.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s="12" t="s">
        <v>20</v>
      </c>
      <c r="H458">
        <v>1605</v>
      </c>
      <c r="I458">
        <f t="shared" si="47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3"/>
        <v>43141.25</v>
      </c>
      <c r="O458" s="6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s="12" t="s">
        <v>14</v>
      </c>
      <c r="H459">
        <v>46</v>
      </c>
      <c r="I459">
        <f t="shared" si="47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3"/>
        <v>42657.208333333328</v>
      </c>
      <c r="O459" s="6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s="12" t="s">
        <v>20</v>
      </c>
      <c r="H460">
        <v>2120</v>
      </c>
      <c r="I460">
        <f t="shared" si="47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3"/>
        <v>40265.208333333336</v>
      </c>
      <c r="O460" s="6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s="12" t="s">
        <v>14</v>
      </c>
      <c r="H461">
        <v>105</v>
      </c>
      <c r="I461">
        <f t="shared" si="47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3"/>
        <v>42001.25</v>
      </c>
      <c r="O461" s="6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s="12" t="s">
        <v>20</v>
      </c>
      <c r="H462">
        <v>50</v>
      </c>
      <c r="I462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3"/>
        <v>40399.208333333336</v>
      </c>
      <c r="O462" s="6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s="12" t="s">
        <v>20</v>
      </c>
      <c r="H463">
        <v>2080</v>
      </c>
      <c r="I463">
        <f t="shared" si="47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3"/>
        <v>41757.208333333336</v>
      </c>
      <c r="O463" s="6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s="12" t="s">
        <v>14</v>
      </c>
      <c r="H464">
        <v>535</v>
      </c>
      <c r="I464">
        <f t="shared" si="47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3"/>
        <v>41304.25</v>
      </c>
      <c r="O464" s="6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x14ac:dyDescent="0.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s="12" t="s">
        <v>20</v>
      </c>
      <c r="H465">
        <v>2105</v>
      </c>
      <c r="I465">
        <f t="shared" si="47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3"/>
        <v>41639.25</v>
      </c>
      <c r="O465" s="6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s="12" t="s">
        <v>20</v>
      </c>
      <c r="H466">
        <v>2436</v>
      </c>
      <c r="I466">
        <f t="shared" si="47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3"/>
        <v>43142.25</v>
      </c>
      <c r="O466" s="6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s="12" t="s">
        <v>20</v>
      </c>
      <c r="H467">
        <v>80</v>
      </c>
      <c r="I467">
        <f t="shared" si="47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3"/>
        <v>43127.25</v>
      </c>
      <c r="O467" s="6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s="12" t="s">
        <v>20</v>
      </c>
      <c r="H468">
        <v>42</v>
      </c>
      <c r="I468">
        <f t="shared" si="47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3"/>
        <v>41409.208333333336</v>
      </c>
      <c r="O468" s="6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x14ac:dyDescent="0.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s="12" t="s">
        <v>20</v>
      </c>
      <c r="H469">
        <v>139</v>
      </c>
      <c r="I469">
        <f t="shared" si="47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3"/>
        <v>42331.25</v>
      </c>
      <c r="O469" s="6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s="12" t="s">
        <v>14</v>
      </c>
      <c r="H470">
        <v>16</v>
      </c>
      <c r="I470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3"/>
        <v>43569.208333333328</v>
      </c>
      <c r="O470" s="6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s="12" t="s">
        <v>20</v>
      </c>
      <c r="H471">
        <v>159</v>
      </c>
      <c r="I471">
        <f t="shared" si="47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3"/>
        <v>42142.208333333328</v>
      </c>
      <c r="O471" s="6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s="12" t="s">
        <v>20</v>
      </c>
      <c r="H472">
        <v>381</v>
      </c>
      <c r="I472">
        <f t="shared" si="47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3"/>
        <v>42716.25</v>
      </c>
      <c r="O472" s="6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s="12" t="s">
        <v>20</v>
      </c>
      <c r="H473">
        <v>194</v>
      </c>
      <c r="I473">
        <f t="shared" si="47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3"/>
        <v>41031.208333333336</v>
      </c>
      <c r="O473" s="6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s="12" t="s">
        <v>14</v>
      </c>
      <c r="H474">
        <v>575</v>
      </c>
      <c r="I474">
        <f t="shared" si="47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3"/>
        <v>43535.208333333328</v>
      </c>
      <c r="O474" s="6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s="12" t="s">
        <v>20</v>
      </c>
      <c r="H475">
        <v>106</v>
      </c>
      <c r="I475">
        <f t="shared" si="47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3"/>
        <v>43277.208333333328</v>
      </c>
      <c r="O475" s="6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s="12" t="s">
        <v>20</v>
      </c>
      <c r="H476">
        <v>142</v>
      </c>
      <c r="I476">
        <f t="shared" si="47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3"/>
        <v>41989.25</v>
      </c>
      <c r="O476" s="6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x14ac:dyDescent="0.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s="12" t="s">
        <v>20</v>
      </c>
      <c r="H477">
        <v>211</v>
      </c>
      <c r="I477">
        <f t="shared" si="47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3"/>
        <v>41450.208333333336</v>
      </c>
      <c r="O477" s="6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s="12" t="s">
        <v>14</v>
      </c>
      <c r="H478">
        <v>1120</v>
      </c>
      <c r="I478">
        <f t="shared" si="47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3"/>
        <v>43322.208333333328</v>
      </c>
      <c r="O478" s="6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s="12" t="s">
        <v>14</v>
      </c>
      <c r="H479">
        <v>113</v>
      </c>
      <c r="I479">
        <f t="shared" si="47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3"/>
        <v>40720.208333333336</v>
      </c>
      <c r="O479" s="6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s="12" t="s">
        <v>20</v>
      </c>
      <c r="H480">
        <v>2756</v>
      </c>
      <c r="I480">
        <f t="shared" si="47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3"/>
        <v>42072.208333333328</v>
      </c>
      <c r="O480" s="6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s="12" t="s">
        <v>20</v>
      </c>
      <c r="H481">
        <v>173</v>
      </c>
      <c r="I481">
        <f t="shared" si="47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3"/>
        <v>42945.208333333328</v>
      </c>
      <c r="O481" s="6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s="12" t="s">
        <v>20</v>
      </c>
      <c r="H482">
        <v>87</v>
      </c>
      <c r="I482">
        <f t="shared" si="47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3"/>
        <v>40248.25</v>
      </c>
      <c r="O482" s="6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s="12" t="s">
        <v>14</v>
      </c>
      <c r="H483">
        <v>1538</v>
      </c>
      <c r="I483">
        <f t="shared" si="47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3"/>
        <v>41913.208333333336</v>
      </c>
      <c r="O483" s="6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s="12" t="s">
        <v>14</v>
      </c>
      <c r="H484">
        <v>9</v>
      </c>
      <c r="I484">
        <f t="shared" si="47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3"/>
        <v>40963.25</v>
      </c>
      <c r="O484" s="6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s="12" t="s">
        <v>14</v>
      </c>
      <c r="H485">
        <v>554</v>
      </c>
      <c r="I485">
        <f t="shared" si="47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3"/>
        <v>43811.25</v>
      </c>
      <c r="O485" s="6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s="12" t="s">
        <v>20</v>
      </c>
      <c r="H486">
        <v>1572</v>
      </c>
      <c r="I486">
        <f t="shared" si="47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3"/>
        <v>41855.208333333336</v>
      </c>
      <c r="O486" s="6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s="12" t="s">
        <v>14</v>
      </c>
      <c r="H487">
        <v>648</v>
      </c>
      <c r="I487">
        <f t="shared" si="47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3"/>
        <v>43626.208333333328</v>
      </c>
      <c r="O487" s="6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s="12" t="s">
        <v>14</v>
      </c>
      <c r="H488">
        <v>21</v>
      </c>
      <c r="I488">
        <f t="shared" si="47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3"/>
        <v>43168.25</v>
      </c>
      <c r="O488" s="6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s="12" t="s">
        <v>20</v>
      </c>
      <c r="H489">
        <v>2346</v>
      </c>
      <c r="I489">
        <f t="shared" si="47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3"/>
        <v>42845.208333333328</v>
      </c>
      <c r="O489" s="6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s="12" t="s">
        <v>20</v>
      </c>
      <c r="H490">
        <v>115</v>
      </c>
      <c r="I490">
        <f t="shared" si="47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3"/>
        <v>42403.25</v>
      </c>
      <c r="O490" s="6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s="12" t="s">
        <v>20</v>
      </c>
      <c r="H491">
        <v>85</v>
      </c>
      <c r="I491">
        <f t="shared" si="47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3"/>
        <v>40406.208333333336</v>
      </c>
      <c r="O491" s="6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s="12" t="s">
        <v>20</v>
      </c>
      <c r="H492">
        <v>144</v>
      </c>
      <c r="I492">
        <f t="shared" si="47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3"/>
        <v>43786.25</v>
      </c>
      <c r="O492" s="6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x14ac:dyDescent="0.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s="12" t="s">
        <v>20</v>
      </c>
      <c r="H493">
        <v>2443</v>
      </c>
      <c r="I493">
        <f t="shared" si="47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3"/>
        <v>41456.208333333336</v>
      </c>
      <c r="O493" s="6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s="12" t="s">
        <v>74</v>
      </c>
      <c r="H494">
        <v>595</v>
      </c>
      <c r="I494">
        <f t="shared" si="47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3"/>
        <v>40336.208333333336</v>
      </c>
      <c r="O494" s="6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s="12" t="s">
        <v>20</v>
      </c>
      <c r="H495">
        <v>64</v>
      </c>
      <c r="I495">
        <f t="shared" si="47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3"/>
        <v>43645.208333333328</v>
      </c>
      <c r="O495" s="6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s="12" t="s">
        <v>20</v>
      </c>
      <c r="H496">
        <v>268</v>
      </c>
      <c r="I496">
        <f t="shared" si="47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3"/>
        <v>40990.208333333336</v>
      </c>
      <c r="O496" s="6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s="12" t="s">
        <v>20</v>
      </c>
      <c r="H497">
        <v>195</v>
      </c>
      <c r="I497">
        <f t="shared" si="47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3"/>
        <v>41800.208333333336</v>
      </c>
      <c r="O497" s="6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s="12" t="s">
        <v>14</v>
      </c>
      <c r="H498">
        <v>54</v>
      </c>
      <c r="I498">
        <f t="shared" si="47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3"/>
        <v>42876.208333333328</v>
      </c>
      <c r="O498" s="6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s="12" t="s">
        <v>14</v>
      </c>
      <c r="H499">
        <v>120</v>
      </c>
      <c r="I499">
        <f t="shared" si="47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3"/>
        <v>42724.25</v>
      </c>
      <c r="O499" s="6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s="12" t="s">
        <v>14</v>
      </c>
      <c r="H500">
        <v>579</v>
      </c>
      <c r="I500">
        <f t="shared" si="47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3"/>
        <v>42005.25</v>
      </c>
      <c r="O500" s="6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s="12" t="s">
        <v>14</v>
      </c>
      <c r="H501">
        <v>2072</v>
      </c>
      <c r="I501">
        <f t="shared" si="47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3"/>
        <v>42444.208333333328</v>
      </c>
      <c r="O501" s="6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s="12" t="s">
        <v>14</v>
      </c>
      <c r="H502">
        <v>0</v>
      </c>
      <c r="I502">
        <f t="shared" si="47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3"/>
        <v>41395.208333333336</v>
      </c>
      <c r="O502" s="6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s="12" t="s">
        <v>14</v>
      </c>
      <c r="H503">
        <v>1796</v>
      </c>
      <c r="I503">
        <f t="shared" si="47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3"/>
        <v>41345.208333333336</v>
      </c>
      <c r="O503" s="6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s="12" t="s">
        <v>20</v>
      </c>
      <c r="H504">
        <v>186</v>
      </c>
      <c r="I504">
        <f t="shared" si="47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3"/>
        <v>41117.208333333336</v>
      </c>
      <c r="O504" s="6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x14ac:dyDescent="0.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s="12" t="s">
        <v>20</v>
      </c>
      <c r="H505">
        <v>460</v>
      </c>
      <c r="I505">
        <f t="shared" si="47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3"/>
        <v>42186.208333333328</v>
      </c>
      <c r="O505" s="6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s="12" t="s">
        <v>14</v>
      </c>
      <c r="H506">
        <v>62</v>
      </c>
      <c r="I506">
        <f t="shared" si="47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3"/>
        <v>42142.208333333328</v>
      </c>
      <c r="O506" s="6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s="12" t="s">
        <v>14</v>
      </c>
      <c r="H507">
        <v>347</v>
      </c>
      <c r="I507">
        <f t="shared" si="47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3"/>
        <v>41341.25</v>
      </c>
      <c r="O507" s="6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s="12" t="s">
        <v>20</v>
      </c>
      <c r="H508">
        <v>2528</v>
      </c>
      <c r="I508">
        <f t="shared" si="47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3"/>
        <v>43062.25</v>
      </c>
      <c r="O508" s="6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s="12" t="s">
        <v>14</v>
      </c>
      <c r="H509">
        <v>19</v>
      </c>
      <c r="I509">
        <f t="shared" si="47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3"/>
        <v>41373.208333333336</v>
      </c>
      <c r="O509" s="6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s="12" t="s">
        <v>20</v>
      </c>
      <c r="H510">
        <v>3657</v>
      </c>
      <c r="I510">
        <f t="shared" si="47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3"/>
        <v>43310.208333333328</v>
      </c>
      <c r="O510" s="6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s="12" t="s">
        <v>14</v>
      </c>
      <c r="H511">
        <v>1258</v>
      </c>
      <c r="I511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3"/>
        <v>41034.208333333336</v>
      </c>
      <c r="O511" s="6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s="12" t="s">
        <v>20</v>
      </c>
      <c r="H512">
        <v>131</v>
      </c>
      <c r="I512">
        <f t="shared" si="47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3"/>
        <v>43251.208333333328</v>
      </c>
      <c r="O512" s="6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s="12" t="s">
        <v>14</v>
      </c>
      <c r="H513">
        <v>362</v>
      </c>
      <c r="I513">
        <f t="shared" si="47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3"/>
        <v>43671.208333333328</v>
      </c>
      <c r="O513" s="6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s="12" t="s">
        <v>20</v>
      </c>
      <c r="H514">
        <v>239</v>
      </c>
      <c r="I514">
        <f t="shared" si="47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3"/>
        <v>41825.208333333336</v>
      </c>
      <c r="O514" s="6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48">ROUND(IF(E515/D515=0,0,(E515/D515*100)),0)</f>
        <v>39</v>
      </c>
      <c r="G515" s="12" t="s">
        <v>74</v>
      </c>
      <c r="H515">
        <v>35</v>
      </c>
      <c r="I515">
        <f t="shared" si="47"/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49">L515/86400+ DATE(1970,1,1)</f>
        <v>40430.208333333336</v>
      </c>
      <c r="O515" s="6">
        <f t="shared" ref="O515:O578" si="50">M515/86400+ 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ref="T515:T578" si="52">RIGHT(R515,LEN(R515) - FIND("/",R515))</f>
        <v>television</v>
      </c>
    </row>
    <row r="516" spans="1:20" x14ac:dyDescent="0.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s="12" t="s">
        <v>74</v>
      </c>
      <c r="H516">
        <v>528</v>
      </c>
      <c r="I516">
        <f t="shared" ref="I516:I579" si="53">ROUND(IF(H516=0,0,(E516/H516)),2)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49"/>
        <v>41614.25</v>
      </c>
      <c r="O516" s="6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s="12" t="s">
        <v>14</v>
      </c>
      <c r="H517">
        <v>133</v>
      </c>
      <c r="I517">
        <f t="shared" si="53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49"/>
        <v>40900.25</v>
      </c>
      <c r="O517" s="6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s="12" t="s">
        <v>14</v>
      </c>
      <c r="H518">
        <v>846</v>
      </c>
      <c r="I518">
        <f t="shared" si="53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49"/>
        <v>40396.208333333336</v>
      </c>
      <c r="O518" s="6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s="12" t="s">
        <v>20</v>
      </c>
      <c r="H519">
        <v>78</v>
      </c>
      <c r="I519">
        <f t="shared" si="53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49"/>
        <v>42860.208333333328</v>
      </c>
      <c r="O519" s="6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x14ac:dyDescent="0.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s="12" t="s">
        <v>14</v>
      </c>
      <c r="H520">
        <v>10</v>
      </c>
      <c r="I520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49"/>
        <v>43154.25</v>
      </c>
      <c r="O520" s="6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s="12" t="s">
        <v>20</v>
      </c>
      <c r="H521">
        <v>1773</v>
      </c>
      <c r="I521">
        <f t="shared" si="53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49"/>
        <v>42012.25</v>
      </c>
      <c r="O521" s="6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s="12" t="s">
        <v>20</v>
      </c>
      <c r="H522">
        <v>32</v>
      </c>
      <c r="I522">
        <f t="shared" si="53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49"/>
        <v>43574.208333333328</v>
      </c>
      <c r="O522" s="6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s="12" t="s">
        <v>20</v>
      </c>
      <c r="H523">
        <v>369</v>
      </c>
      <c r="I523">
        <f t="shared" si="53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49"/>
        <v>42605.208333333328</v>
      </c>
      <c r="O523" s="6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x14ac:dyDescent="0.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s="12" t="s">
        <v>14</v>
      </c>
      <c r="H524">
        <v>191</v>
      </c>
      <c r="I524">
        <f t="shared" si="53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49"/>
        <v>41093.208333333336</v>
      </c>
      <c r="O524" s="6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s="12" t="s">
        <v>20</v>
      </c>
      <c r="H525">
        <v>89</v>
      </c>
      <c r="I525">
        <f t="shared" si="5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49"/>
        <v>40241.25</v>
      </c>
      <c r="O525" s="6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s="12" t="s">
        <v>14</v>
      </c>
      <c r="H526">
        <v>1979</v>
      </c>
      <c r="I526">
        <f t="shared" si="53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49"/>
        <v>40294.208333333336</v>
      </c>
      <c r="O526" s="6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s="12" t="s">
        <v>14</v>
      </c>
      <c r="H527">
        <v>63</v>
      </c>
      <c r="I527">
        <f t="shared" si="53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49"/>
        <v>40505.25</v>
      </c>
      <c r="O527" s="6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x14ac:dyDescent="0.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s="12" t="s">
        <v>20</v>
      </c>
      <c r="H528">
        <v>147</v>
      </c>
      <c r="I528">
        <f t="shared" si="53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49"/>
        <v>42364.25</v>
      </c>
      <c r="O528" s="6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s="12" t="s">
        <v>14</v>
      </c>
      <c r="H529">
        <v>6080</v>
      </c>
      <c r="I529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49"/>
        <v>42405.25</v>
      </c>
      <c r="O529" s="6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s="12" t="s">
        <v>14</v>
      </c>
      <c r="H530">
        <v>80</v>
      </c>
      <c r="I530">
        <f t="shared" si="53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49"/>
        <v>41601.25</v>
      </c>
      <c r="O530" s="6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s="12" t="s">
        <v>14</v>
      </c>
      <c r="H531">
        <v>9</v>
      </c>
      <c r="I531">
        <f t="shared" si="53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49"/>
        <v>41769.208333333336</v>
      </c>
      <c r="O531" s="6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.5" x14ac:dyDescent="0.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s="12" t="s">
        <v>14</v>
      </c>
      <c r="H532">
        <v>1784</v>
      </c>
      <c r="I532">
        <f t="shared" si="53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49"/>
        <v>40421.208333333336</v>
      </c>
      <c r="O532" s="6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x14ac:dyDescent="0.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s="12" t="s">
        <v>47</v>
      </c>
      <c r="H533">
        <v>3640</v>
      </c>
      <c r="I533">
        <f t="shared" si="53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49"/>
        <v>41589.25</v>
      </c>
      <c r="O533" s="6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s="12" t="s">
        <v>20</v>
      </c>
      <c r="H534">
        <v>126</v>
      </c>
      <c r="I534">
        <f t="shared" si="53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49"/>
        <v>43125.25</v>
      </c>
      <c r="O534" s="6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s="12" t="s">
        <v>20</v>
      </c>
      <c r="H535">
        <v>2218</v>
      </c>
      <c r="I535">
        <f t="shared" si="53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49"/>
        <v>41479.208333333336</v>
      </c>
      <c r="O535" s="6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s="12" t="s">
        <v>14</v>
      </c>
      <c r="H536">
        <v>243</v>
      </c>
      <c r="I536">
        <f t="shared" si="53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49"/>
        <v>43329.208333333328</v>
      </c>
      <c r="O536" s="6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s="12" t="s">
        <v>20</v>
      </c>
      <c r="H537">
        <v>202</v>
      </c>
      <c r="I537">
        <f t="shared" si="5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49"/>
        <v>43259.208333333328</v>
      </c>
      <c r="O537" s="6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s="12" t="s">
        <v>20</v>
      </c>
      <c r="H538">
        <v>140</v>
      </c>
      <c r="I538">
        <f t="shared" si="5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49"/>
        <v>40414.208333333336</v>
      </c>
      <c r="O538" s="6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s="12" t="s">
        <v>20</v>
      </c>
      <c r="H539">
        <v>1052</v>
      </c>
      <c r="I539">
        <f t="shared" si="53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49"/>
        <v>43342.208333333328</v>
      </c>
      <c r="O539" s="6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s="12" t="s">
        <v>14</v>
      </c>
      <c r="H540">
        <v>1296</v>
      </c>
      <c r="I540">
        <f t="shared" si="53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49"/>
        <v>41539.208333333336</v>
      </c>
      <c r="O540" s="6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s="12" t="s">
        <v>14</v>
      </c>
      <c r="H541">
        <v>77</v>
      </c>
      <c r="I541">
        <f t="shared" si="53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49"/>
        <v>43647.208333333328</v>
      </c>
      <c r="O541" s="6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s="12" t="s">
        <v>20</v>
      </c>
      <c r="H542">
        <v>247</v>
      </c>
      <c r="I542">
        <f t="shared" si="53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49"/>
        <v>43225.208333333328</v>
      </c>
      <c r="O542" s="6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s="12" t="s">
        <v>14</v>
      </c>
      <c r="H543">
        <v>395</v>
      </c>
      <c r="I543">
        <f t="shared" si="5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49"/>
        <v>42165.208333333328</v>
      </c>
      <c r="O543" s="6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s="12" t="s">
        <v>14</v>
      </c>
      <c r="H544">
        <v>49</v>
      </c>
      <c r="I544">
        <f t="shared" si="53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49"/>
        <v>42391.25</v>
      </c>
      <c r="O544" s="6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s="12" t="s">
        <v>14</v>
      </c>
      <c r="H545">
        <v>180</v>
      </c>
      <c r="I545">
        <f t="shared" si="53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49"/>
        <v>41528.208333333336</v>
      </c>
      <c r="O545" s="6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x14ac:dyDescent="0.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s="12" t="s">
        <v>20</v>
      </c>
      <c r="H546">
        <v>84</v>
      </c>
      <c r="I546">
        <f t="shared" si="53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49"/>
        <v>42377.25</v>
      </c>
      <c r="O546" s="6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s="12" t="s">
        <v>14</v>
      </c>
      <c r="H547">
        <v>2690</v>
      </c>
      <c r="I547">
        <f t="shared" si="53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49"/>
        <v>43824.25</v>
      </c>
      <c r="O547" s="6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s="12" t="s">
        <v>20</v>
      </c>
      <c r="H548">
        <v>88</v>
      </c>
      <c r="I548">
        <f t="shared" si="5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49"/>
        <v>43360.208333333328</v>
      </c>
      <c r="O548" s="6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s="12" t="s">
        <v>20</v>
      </c>
      <c r="H549">
        <v>156</v>
      </c>
      <c r="I549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49"/>
        <v>42029.25</v>
      </c>
      <c r="O549" s="6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s="12" t="s">
        <v>20</v>
      </c>
      <c r="H550">
        <v>2985</v>
      </c>
      <c r="I550">
        <f t="shared" si="53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49"/>
        <v>42461.208333333328</v>
      </c>
      <c r="O550" s="6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x14ac:dyDescent="0.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s="12" t="s">
        <v>20</v>
      </c>
      <c r="H551">
        <v>762</v>
      </c>
      <c r="I551">
        <f t="shared" si="53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49"/>
        <v>41422.208333333336</v>
      </c>
      <c r="O551" s="6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x14ac:dyDescent="0.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s="12" t="s">
        <v>74</v>
      </c>
      <c r="H552">
        <v>1</v>
      </c>
      <c r="I552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49"/>
        <v>40968.25</v>
      </c>
      <c r="O552" s="6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s="12" t="s">
        <v>14</v>
      </c>
      <c r="H553">
        <v>2779</v>
      </c>
      <c r="I553">
        <f t="shared" si="53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49"/>
        <v>41993.25</v>
      </c>
      <c r="O553" s="6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s="12" t="s">
        <v>14</v>
      </c>
      <c r="H554">
        <v>92</v>
      </c>
      <c r="I554">
        <f t="shared" si="53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49"/>
        <v>42700.25</v>
      </c>
      <c r="O554" s="6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x14ac:dyDescent="0.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s="12" t="s">
        <v>14</v>
      </c>
      <c r="H555">
        <v>1028</v>
      </c>
      <c r="I555">
        <f t="shared" si="53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49"/>
        <v>40545.25</v>
      </c>
      <c r="O555" s="6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x14ac:dyDescent="0.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s="12" t="s">
        <v>20</v>
      </c>
      <c r="H556">
        <v>554</v>
      </c>
      <c r="I556">
        <f t="shared" si="53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49"/>
        <v>42723.25</v>
      </c>
      <c r="O556" s="6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s="12" t="s">
        <v>20</v>
      </c>
      <c r="H557">
        <v>135</v>
      </c>
      <c r="I557">
        <f t="shared" si="53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49"/>
        <v>41731.208333333336</v>
      </c>
      <c r="O557" s="6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s="12" t="s">
        <v>20</v>
      </c>
      <c r="H558">
        <v>122</v>
      </c>
      <c r="I558">
        <f t="shared" si="53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49"/>
        <v>40792.208333333336</v>
      </c>
      <c r="O558" s="6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s="12" t="s">
        <v>20</v>
      </c>
      <c r="H559">
        <v>221</v>
      </c>
      <c r="I559">
        <f t="shared" si="53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49"/>
        <v>42279.208333333328</v>
      </c>
      <c r="O559" s="6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s="12" t="s">
        <v>20</v>
      </c>
      <c r="H560">
        <v>126</v>
      </c>
      <c r="I560">
        <f t="shared" si="53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49"/>
        <v>42424.25</v>
      </c>
      <c r="O560" s="6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s="12" t="s">
        <v>20</v>
      </c>
      <c r="H561">
        <v>1022</v>
      </c>
      <c r="I561">
        <f t="shared" si="53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49"/>
        <v>42584.208333333328</v>
      </c>
      <c r="O561" s="6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s="12" t="s">
        <v>20</v>
      </c>
      <c r="H562">
        <v>3177</v>
      </c>
      <c r="I562">
        <f t="shared" si="53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49"/>
        <v>40865.25</v>
      </c>
      <c r="O562" s="6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s="12" t="s">
        <v>20</v>
      </c>
      <c r="H563">
        <v>198</v>
      </c>
      <c r="I563">
        <f t="shared" si="53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49"/>
        <v>40833.208333333336</v>
      </c>
      <c r="O563" s="6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x14ac:dyDescent="0.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s="12" t="s">
        <v>14</v>
      </c>
      <c r="H564">
        <v>26</v>
      </c>
      <c r="I564">
        <f t="shared" si="53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49"/>
        <v>43536.208333333328</v>
      </c>
      <c r="O564" s="6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s="12" t="s">
        <v>20</v>
      </c>
      <c r="H565">
        <v>85</v>
      </c>
      <c r="I565">
        <f t="shared" si="53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49"/>
        <v>43417.25</v>
      </c>
      <c r="O565" s="6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s="12" t="s">
        <v>14</v>
      </c>
      <c r="H566">
        <v>1790</v>
      </c>
      <c r="I566">
        <f t="shared" si="5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49"/>
        <v>42078.208333333328</v>
      </c>
      <c r="O566" s="6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s="12" t="s">
        <v>20</v>
      </c>
      <c r="H567">
        <v>3596</v>
      </c>
      <c r="I567">
        <f t="shared" si="53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49"/>
        <v>40862.25</v>
      </c>
      <c r="O567" s="6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s="12" t="s">
        <v>14</v>
      </c>
      <c r="H568">
        <v>37</v>
      </c>
      <c r="I568">
        <f t="shared" si="53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49"/>
        <v>42424.25</v>
      </c>
      <c r="O568" s="6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x14ac:dyDescent="0.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s="12" t="s">
        <v>20</v>
      </c>
      <c r="H569">
        <v>244</v>
      </c>
      <c r="I569">
        <f t="shared" si="53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49"/>
        <v>41830.208333333336</v>
      </c>
      <c r="O569" s="6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s="12" t="s">
        <v>20</v>
      </c>
      <c r="H570">
        <v>5180</v>
      </c>
      <c r="I570">
        <f t="shared" si="53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49"/>
        <v>40374.208333333336</v>
      </c>
      <c r="O570" s="6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s="12" t="s">
        <v>20</v>
      </c>
      <c r="H571">
        <v>589</v>
      </c>
      <c r="I571">
        <f t="shared" si="5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49"/>
        <v>40554.25</v>
      </c>
      <c r="O571" s="6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s="12" t="s">
        <v>20</v>
      </c>
      <c r="H572">
        <v>2725</v>
      </c>
      <c r="I572">
        <f t="shared" si="53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49"/>
        <v>41993.25</v>
      </c>
      <c r="O572" s="6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s="12" t="s">
        <v>14</v>
      </c>
      <c r="H573">
        <v>35</v>
      </c>
      <c r="I573">
        <f t="shared" si="5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49"/>
        <v>42174.208333333328</v>
      </c>
      <c r="O573" s="6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s="12" t="s">
        <v>74</v>
      </c>
      <c r="H574">
        <v>94</v>
      </c>
      <c r="I574">
        <f t="shared" si="53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49"/>
        <v>42275.208333333328</v>
      </c>
      <c r="O574" s="6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s="12" t="s">
        <v>20</v>
      </c>
      <c r="H575">
        <v>300</v>
      </c>
      <c r="I575">
        <f t="shared" si="53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49"/>
        <v>41761.208333333336</v>
      </c>
      <c r="O575" s="6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s="12" t="s">
        <v>20</v>
      </c>
      <c r="H576">
        <v>144</v>
      </c>
      <c r="I576">
        <f t="shared" si="53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49"/>
        <v>43806.25</v>
      </c>
      <c r="O576" s="6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s="12" t="s">
        <v>14</v>
      </c>
      <c r="H577">
        <v>558</v>
      </c>
      <c r="I577">
        <f t="shared" si="53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49"/>
        <v>41779.208333333336</v>
      </c>
      <c r="O577" s="6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x14ac:dyDescent="0.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s="12" t="s">
        <v>14</v>
      </c>
      <c r="H578">
        <v>64</v>
      </c>
      <c r="I578">
        <f t="shared" si="53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49"/>
        <v>43040.208333333328</v>
      </c>
      <c r="O578" s="6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54">ROUND(IF(E579/D579=0,0,(E579/D579*100)),0)</f>
        <v>19</v>
      </c>
      <c r="G579" s="12" t="s">
        <v>74</v>
      </c>
      <c r="H579">
        <v>37</v>
      </c>
      <c r="I579">
        <f t="shared" si="53"/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5">L579/86400+ DATE(1970,1,1)</f>
        <v>40613.25</v>
      </c>
      <c r="O579" s="6">
        <f t="shared" ref="O579:O642" si="56">M579/86400+ 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ref="T579:T642" si="58">RIGHT(R579,LEN(R579) - FIND("/",R579))</f>
        <v>jazz</v>
      </c>
    </row>
    <row r="580" spans="1:20" x14ac:dyDescent="0.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s="12" t="s">
        <v>14</v>
      </c>
      <c r="H580">
        <v>245</v>
      </c>
      <c r="I580">
        <f t="shared" ref="I580:I643" si="59">ROUND(IF(H580=0,0,(E580/H580)),2)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5"/>
        <v>40878.25</v>
      </c>
      <c r="O580" s="6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s="12" t="s">
        <v>20</v>
      </c>
      <c r="H581">
        <v>87</v>
      </c>
      <c r="I581">
        <f t="shared" si="59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5"/>
        <v>40762.208333333336</v>
      </c>
      <c r="O581" s="6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s="12" t="s">
        <v>20</v>
      </c>
      <c r="H582">
        <v>3116</v>
      </c>
      <c r="I582">
        <f t="shared" si="59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5"/>
        <v>41696.25</v>
      </c>
      <c r="O582" s="6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s="12" t="s">
        <v>14</v>
      </c>
      <c r="H583">
        <v>71</v>
      </c>
      <c r="I583">
        <f t="shared" si="59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5"/>
        <v>40662.208333333336</v>
      </c>
      <c r="O583" s="6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s="12" t="s">
        <v>14</v>
      </c>
      <c r="H584">
        <v>42</v>
      </c>
      <c r="I584">
        <f t="shared" si="59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5"/>
        <v>42165.208333333328</v>
      </c>
      <c r="O584" s="6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x14ac:dyDescent="0.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s="12" t="s">
        <v>20</v>
      </c>
      <c r="H585">
        <v>909</v>
      </c>
      <c r="I585">
        <f t="shared" si="59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5"/>
        <v>40959.25</v>
      </c>
      <c r="O585" s="6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s="12" t="s">
        <v>20</v>
      </c>
      <c r="H586">
        <v>1613</v>
      </c>
      <c r="I586">
        <f t="shared" si="5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5"/>
        <v>41024.208333333336</v>
      </c>
      <c r="O586" s="6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s="12" t="s">
        <v>20</v>
      </c>
      <c r="H587">
        <v>136</v>
      </c>
      <c r="I587">
        <f t="shared" si="59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5"/>
        <v>40255.208333333336</v>
      </c>
      <c r="O587" s="6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s="12" t="s">
        <v>20</v>
      </c>
      <c r="H588">
        <v>130</v>
      </c>
      <c r="I588">
        <f t="shared" si="59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5"/>
        <v>40499.25</v>
      </c>
      <c r="O588" s="6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s="12" t="s">
        <v>14</v>
      </c>
      <c r="H589">
        <v>156</v>
      </c>
      <c r="I589">
        <f t="shared" si="59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5"/>
        <v>43484.25</v>
      </c>
      <c r="O589" s="6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s="12" t="s">
        <v>14</v>
      </c>
      <c r="H590">
        <v>1368</v>
      </c>
      <c r="I590">
        <f t="shared" si="59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5"/>
        <v>40262.208333333336</v>
      </c>
      <c r="O590" s="6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s="12" t="s">
        <v>14</v>
      </c>
      <c r="H591">
        <v>102</v>
      </c>
      <c r="I591">
        <f t="shared" si="59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5"/>
        <v>42190.208333333328</v>
      </c>
      <c r="O591" s="6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s="12" t="s">
        <v>14</v>
      </c>
      <c r="H592">
        <v>86</v>
      </c>
      <c r="I592">
        <f t="shared" si="59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5"/>
        <v>41994.25</v>
      </c>
      <c r="O592" s="6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s="12" t="s">
        <v>20</v>
      </c>
      <c r="H593">
        <v>102</v>
      </c>
      <c r="I593">
        <f t="shared" si="59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5"/>
        <v>40373.208333333336</v>
      </c>
      <c r="O593" s="6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x14ac:dyDescent="0.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s="12" t="s">
        <v>14</v>
      </c>
      <c r="H594">
        <v>253</v>
      </c>
      <c r="I594">
        <f t="shared" si="5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5"/>
        <v>41789.208333333336</v>
      </c>
      <c r="O594" s="6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s="12" t="s">
        <v>20</v>
      </c>
      <c r="H595">
        <v>4006</v>
      </c>
      <c r="I595">
        <f t="shared" si="59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5"/>
        <v>41724.208333333336</v>
      </c>
      <c r="O595" s="6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s="12" t="s">
        <v>14</v>
      </c>
      <c r="H596">
        <v>157</v>
      </c>
      <c r="I596">
        <f t="shared" si="59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5"/>
        <v>42548.208333333328</v>
      </c>
      <c r="O596" s="6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x14ac:dyDescent="0.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s="12" t="s">
        <v>20</v>
      </c>
      <c r="H597">
        <v>1629</v>
      </c>
      <c r="I597">
        <f t="shared" si="59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5"/>
        <v>40253.208333333336</v>
      </c>
      <c r="O597" s="6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s="12" t="s">
        <v>14</v>
      </c>
      <c r="H598">
        <v>183</v>
      </c>
      <c r="I598">
        <f t="shared" si="59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5"/>
        <v>42434.25</v>
      </c>
      <c r="O598" s="6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s="12" t="s">
        <v>20</v>
      </c>
      <c r="H599">
        <v>2188</v>
      </c>
      <c r="I599">
        <f t="shared" si="59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5"/>
        <v>43786.25</v>
      </c>
      <c r="O599" s="6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s="12" t="s">
        <v>20</v>
      </c>
      <c r="H600">
        <v>2409</v>
      </c>
      <c r="I600">
        <f t="shared" si="59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5"/>
        <v>40344.208333333336</v>
      </c>
      <c r="O600" s="6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x14ac:dyDescent="0.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s="12" t="s">
        <v>14</v>
      </c>
      <c r="H601">
        <v>82</v>
      </c>
      <c r="I601">
        <f t="shared" si="59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5"/>
        <v>42047.25</v>
      </c>
      <c r="O601" s="6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s="12" t="s">
        <v>14</v>
      </c>
      <c r="H602">
        <v>1</v>
      </c>
      <c r="I602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5"/>
        <v>41485.208333333336</v>
      </c>
      <c r="O602" s="6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s="12" t="s">
        <v>20</v>
      </c>
      <c r="H603">
        <v>194</v>
      </c>
      <c r="I603">
        <f t="shared" si="5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5"/>
        <v>41789.208333333336</v>
      </c>
      <c r="O603" s="6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.5" x14ac:dyDescent="0.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s="12" t="s">
        <v>20</v>
      </c>
      <c r="H604">
        <v>1140</v>
      </c>
      <c r="I604">
        <f t="shared" si="59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5"/>
        <v>42160.208333333328</v>
      </c>
      <c r="O604" s="6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s="12" t="s">
        <v>20</v>
      </c>
      <c r="H605">
        <v>102</v>
      </c>
      <c r="I605">
        <f t="shared" si="59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5"/>
        <v>43573.208333333328</v>
      </c>
      <c r="O605" s="6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s="12" t="s">
        <v>20</v>
      </c>
      <c r="H606">
        <v>2857</v>
      </c>
      <c r="I606">
        <f t="shared" si="59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5"/>
        <v>40565.25</v>
      </c>
      <c r="O606" s="6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s="12" t="s">
        <v>20</v>
      </c>
      <c r="H607">
        <v>107</v>
      </c>
      <c r="I607">
        <f t="shared" si="59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5"/>
        <v>42280.208333333328</v>
      </c>
      <c r="O607" s="6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s="12" t="s">
        <v>20</v>
      </c>
      <c r="H608">
        <v>160</v>
      </c>
      <c r="I608">
        <f t="shared" si="59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5"/>
        <v>42436.25</v>
      </c>
      <c r="O608" s="6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s="12" t="s">
        <v>20</v>
      </c>
      <c r="H609">
        <v>2230</v>
      </c>
      <c r="I609">
        <f t="shared" si="59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5"/>
        <v>41721.208333333336</v>
      </c>
      <c r="O609" s="6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s="12" t="s">
        <v>20</v>
      </c>
      <c r="H610">
        <v>316</v>
      </c>
      <c r="I610">
        <f t="shared" si="5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5"/>
        <v>43530.25</v>
      </c>
      <c r="O610" s="6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s="12" t="s">
        <v>20</v>
      </c>
      <c r="H611">
        <v>117</v>
      </c>
      <c r="I611">
        <f t="shared" si="59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5"/>
        <v>43481.25</v>
      </c>
      <c r="O611" s="6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x14ac:dyDescent="0.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s="12" t="s">
        <v>20</v>
      </c>
      <c r="H612">
        <v>6406</v>
      </c>
      <c r="I612">
        <f t="shared" si="59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5"/>
        <v>41259.25</v>
      </c>
      <c r="O612" s="6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s="12" t="s">
        <v>74</v>
      </c>
      <c r="H613">
        <v>15</v>
      </c>
      <c r="I613">
        <f t="shared" si="59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5"/>
        <v>41480.208333333336</v>
      </c>
      <c r="O613" s="6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s="12" t="s">
        <v>20</v>
      </c>
      <c r="H614">
        <v>192</v>
      </c>
      <c r="I614">
        <f t="shared" si="59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5"/>
        <v>40474.208333333336</v>
      </c>
      <c r="O614" s="6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s="12" t="s">
        <v>20</v>
      </c>
      <c r="H615">
        <v>26</v>
      </c>
      <c r="I615">
        <f t="shared" si="59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5"/>
        <v>42973.208333333328</v>
      </c>
      <c r="O615" s="6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x14ac:dyDescent="0.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s="12" t="s">
        <v>20</v>
      </c>
      <c r="H616">
        <v>723</v>
      </c>
      <c r="I616">
        <f t="shared" si="59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5"/>
        <v>42746.25</v>
      </c>
      <c r="O616" s="6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s="12" t="s">
        <v>20</v>
      </c>
      <c r="H617">
        <v>170</v>
      </c>
      <c r="I617">
        <f t="shared" si="5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5"/>
        <v>42489.208333333328</v>
      </c>
      <c r="O617" s="6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s="12" t="s">
        <v>20</v>
      </c>
      <c r="H618">
        <v>238</v>
      </c>
      <c r="I618">
        <f t="shared" si="59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5"/>
        <v>41537.208333333336</v>
      </c>
      <c r="O618" s="6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s="12" t="s">
        <v>20</v>
      </c>
      <c r="H619">
        <v>55</v>
      </c>
      <c r="I619">
        <f t="shared" si="59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5"/>
        <v>41794.208333333336</v>
      </c>
      <c r="O619" s="6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s="12" t="s">
        <v>14</v>
      </c>
      <c r="H620">
        <v>1198</v>
      </c>
      <c r="I620">
        <f t="shared" si="59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5"/>
        <v>41396.208333333336</v>
      </c>
      <c r="O620" s="6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s="12" t="s">
        <v>14</v>
      </c>
      <c r="H621">
        <v>648</v>
      </c>
      <c r="I621">
        <f t="shared" si="59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5"/>
        <v>40669.208333333336</v>
      </c>
      <c r="O621" s="6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s="12" t="s">
        <v>20</v>
      </c>
      <c r="H622">
        <v>128</v>
      </c>
      <c r="I622">
        <f t="shared" si="59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5"/>
        <v>42559.208333333328</v>
      </c>
      <c r="O622" s="6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s="12" t="s">
        <v>20</v>
      </c>
      <c r="H623">
        <v>2144</v>
      </c>
      <c r="I623">
        <f t="shared" si="5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5"/>
        <v>42626.208333333328</v>
      </c>
      <c r="O623" s="6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s="12" t="s">
        <v>14</v>
      </c>
      <c r="H624">
        <v>64</v>
      </c>
      <c r="I624">
        <f t="shared" si="59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5"/>
        <v>43205.208333333328</v>
      </c>
      <c r="O624" s="6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s="12" t="s">
        <v>20</v>
      </c>
      <c r="H625">
        <v>2693</v>
      </c>
      <c r="I625">
        <f t="shared" si="59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5"/>
        <v>42201.208333333328</v>
      </c>
      <c r="O625" s="6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s="12" t="s">
        <v>20</v>
      </c>
      <c r="H626">
        <v>432</v>
      </c>
      <c r="I626">
        <f t="shared" si="5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5"/>
        <v>42029.25</v>
      </c>
      <c r="O626" s="6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s="12" t="s">
        <v>14</v>
      </c>
      <c r="H627">
        <v>62</v>
      </c>
      <c r="I627">
        <f t="shared" si="59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5"/>
        <v>43857.25</v>
      </c>
      <c r="O627" s="6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x14ac:dyDescent="0.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s="12" t="s">
        <v>20</v>
      </c>
      <c r="H628">
        <v>189</v>
      </c>
      <c r="I628">
        <f t="shared" si="59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5"/>
        <v>40449.208333333336</v>
      </c>
      <c r="O628" s="6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s="12" t="s">
        <v>20</v>
      </c>
      <c r="H629">
        <v>154</v>
      </c>
      <c r="I629">
        <f t="shared" si="59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5"/>
        <v>40345.208333333336</v>
      </c>
      <c r="O629" s="6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s="12" t="s">
        <v>20</v>
      </c>
      <c r="H630">
        <v>96</v>
      </c>
      <c r="I630">
        <f t="shared" si="59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5"/>
        <v>40455.208333333336</v>
      </c>
      <c r="O630" s="6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s="12" t="s">
        <v>14</v>
      </c>
      <c r="H631">
        <v>750</v>
      </c>
      <c r="I631">
        <f t="shared" si="59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5"/>
        <v>42557.208333333328</v>
      </c>
      <c r="O631" s="6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s="12" t="s">
        <v>74</v>
      </c>
      <c r="H632">
        <v>87</v>
      </c>
      <c r="I632">
        <f t="shared" si="59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5"/>
        <v>43586.208333333328</v>
      </c>
      <c r="O632" s="6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s="12" t="s">
        <v>20</v>
      </c>
      <c r="H633">
        <v>3063</v>
      </c>
      <c r="I633">
        <f t="shared" si="59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5"/>
        <v>43550.208333333328</v>
      </c>
      <c r="O633" s="6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s="12" t="s">
        <v>47</v>
      </c>
      <c r="H634">
        <v>278</v>
      </c>
      <c r="I634">
        <f t="shared" si="59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5"/>
        <v>41945.208333333336</v>
      </c>
      <c r="O634" s="6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s="12" t="s">
        <v>14</v>
      </c>
      <c r="H635">
        <v>105</v>
      </c>
      <c r="I635">
        <f t="shared" si="59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5"/>
        <v>42315.25</v>
      </c>
      <c r="O635" s="6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s="12" t="s">
        <v>74</v>
      </c>
      <c r="H636">
        <v>1658</v>
      </c>
      <c r="I636">
        <f t="shared" si="59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5"/>
        <v>42819.208333333328</v>
      </c>
      <c r="O636" s="6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s="12" t="s">
        <v>20</v>
      </c>
      <c r="H637">
        <v>2266</v>
      </c>
      <c r="I637">
        <f t="shared" si="5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5"/>
        <v>41314.25</v>
      </c>
      <c r="O637" s="6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s="12" t="s">
        <v>14</v>
      </c>
      <c r="H638">
        <v>2604</v>
      </c>
      <c r="I638">
        <f t="shared" si="59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5"/>
        <v>40926.25</v>
      </c>
      <c r="O638" s="6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s="12" t="s">
        <v>14</v>
      </c>
      <c r="H639">
        <v>65</v>
      </c>
      <c r="I639">
        <f t="shared" si="59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5"/>
        <v>42688.25</v>
      </c>
      <c r="O639" s="6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s="12" t="s">
        <v>14</v>
      </c>
      <c r="H640">
        <v>94</v>
      </c>
      <c r="I640">
        <f t="shared" si="59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5"/>
        <v>40386.208333333336</v>
      </c>
      <c r="O640" s="6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s="12" t="s">
        <v>47</v>
      </c>
      <c r="H641">
        <v>45</v>
      </c>
      <c r="I641">
        <f t="shared" si="59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5"/>
        <v>43309.208333333328</v>
      </c>
      <c r="O641" s="6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s="12" t="s">
        <v>14</v>
      </c>
      <c r="H642">
        <v>257</v>
      </c>
      <c r="I642">
        <f t="shared" si="59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5"/>
        <v>42387.25</v>
      </c>
      <c r="O642" s="6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5" x14ac:dyDescent="0.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60">ROUND(IF(E643/D643=0,0,(E643/D643*100)),0)</f>
        <v>120</v>
      </c>
      <c r="G643" s="12" t="s">
        <v>20</v>
      </c>
      <c r="H643">
        <v>194</v>
      </c>
      <c r="I643">
        <f t="shared" si="59"/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1">L643/86400+ DATE(1970,1,1)</f>
        <v>42786.25</v>
      </c>
      <c r="O643" s="6">
        <f t="shared" ref="O643:O706" si="62">M643/86400+ 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ref="T643:T706" si="64">RIGHT(R643,LEN(R643) - FIND("/",R643))</f>
        <v>plays</v>
      </c>
    </row>
    <row r="644" spans="1:20" x14ac:dyDescent="0.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s="12" t="s">
        <v>20</v>
      </c>
      <c r="H644">
        <v>129</v>
      </c>
      <c r="I644">
        <f t="shared" ref="I644:I707" si="65">ROUND(IF(H644=0,0,(E644/H644)),2)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1"/>
        <v>43451.25</v>
      </c>
      <c r="O644" s="6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s="12" t="s">
        <v>20</v>
      </c>
      <c r="H645">
        <v>375</v>
      </c>
      <c r="I645">
        <f t="shared" si="65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1"/>
        <v>42795.25</v>
      </c>
      <c r="O645" s="6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s="12" t="s">
        <v>14</v>
      </c>
      <c r="H646">
        <v>2928</v>
      </c>
      <c r="I64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1"/>
        <v>43452.25</v>
      </c>
      <c r="O646" s="6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s="12" t="s">
        <v>14</v>
      </c>
      <c r="H647">
        <v>4697</v>
      </c>
      <c r="I647">
        <f t="shared" si="65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1"/>
        <v>43369.208333333328</v>
      </c>
      <c r="O647" s="6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s="12" t="s">
        <v>14</v>
      </c>
      <c r="H648">
        <v>2915</v>
      </c>
      <c r="I648">
        <f t="shared" si="65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1"/>
        <v>41346.208333333336</v>
      </c>
      <c r="O648" s="6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s="12" t="s">
        <v>14</v>
      </c>
      <c r="H649">
        <v>18</v>
      </c>
      <c r="I649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1"/>
        <v>43199.208333333328</v>
      </c>
      <c r="O649" s="6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s="12" t="s">
        <v>74</v>
      </c>
      <c r="H650">
        <v>723</v>
      </c>
      <c r="I650">
        <f t="shared" si="65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1"/>
        <v>42922.208333333328</v>
      </c>
      <c r="O650" s="6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s="12" t="s">
        <v>14</v>
      </c>
      <c r="H651">
        <v>602</v>
      </c>
      <c r="I651">
        <f t="shared" si="65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1"/>
        <v>40471.208333333336</v>
      </c>
      <c r="O651" s="6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s="12" t="s">
        <v>14</v>
      </c>
      <c r="H652">
        <v>1</v>
      </c>
      <c r="I652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1"/>
        <v>41828.208333333336</v>
      </c>
      <c r="O652" s="6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s="12" t="s">
        <v>14</v>
      </c>
      <c r="H653">
        <v>3868</v>
      </c>
      <c r="I653">
        <f t="shared" si="65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1"/>
        <v>41692.25</v>
      </c>
      <c r="O653" s="6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s="12" t="s">
        <v>20</v>
      </c>
      <c r="H654">
        <v>409</v>
      </c>
      <c r="I654">
        <f t="shared" si="65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1"/>
        <v>42587.208333333328</v>
      </c>
      <c r="O654" s="6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s="12" t="s">
        <v>20</v>
      </c>
      <c r="H655">
        <v>234</v>
      </c>
      <c r="I655">
        <f t="shared" si="65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1"/>
        <v>42468.208333333328</v>
      </c>
      <c r="O655" s="6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s="12" t="s">
        <v>20</v>
      </c>
      <c r="H656">
        <v>3016</v>
      </c>
      <c r="I656">
        <f t="shared" si="65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1"/>
        <v>42240.208333333328</v>
      </c>
      <c r="O656" s="6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s="12" t="s">
        <v>20</v>
      </c>
      <c r="H657">
        <v>264</v>
      </c>
      <c r="I657">
        <f t="shared" si="65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1"/>
        <v>42796.25</v>
      </c>
      <c r="O657" s="6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s="12" t="s">
        <v>14</v>
      </c>
      <c r="H658">
        <v>504</v>
      </c>
      <c r="I658">
        <f t="shared" si="65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1"/>
        <v>43097.25</v>
      </c>
      <c r="O658" s="6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s="12" t="s">
        <v>14</v>
      </c>
      <c r="H659">
        <v>14</v>
      </c>
      <c r="I659">
        <f t="shared" si="65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1"/>
        <v>43096.25</v>
      </c>
      <c r="O659" s="6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s="12" t="s">
        <v>74</v>
      </c>
      <c r="H660">
        <v>390</v>
      </c>
      <c r="I660">
        <f t="shared" si="65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1"/>
        <v>42246.208333333328</v>
      </c>
      <c r="O660" s="6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s="12" t="s">
        <v>14</v>
      </c>
      <c r="H661">
        <v>750</v>
      </c>
      <c r="I661">
        <f t="shared" si="65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1"/>
        <v>40570.25</v>
      </c>
      <c r="O661" s="6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s="12" t="s">
        <v>14</v>
      </c>
      <c r="H662">
        <v>77</v>
      </c>
      <c r="I662">
        <f t="shared" si="65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1"/>
        <v>42237.208333333328</v>
      </c>
      <c r="O662" s="6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s="12" t="s">
        <v>14</v>
      </c>
      <c r="H663">
        <v>752</v>
      </c>
      <c r="I663">
        <f t="shared" si="65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1"/>
        <v>40996.208333333336</v>
      </c>
      <c r="O663" s="6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s="12" t="s">
        <v>14</v>
      </c>
      <c r="H664">
        <v>131</v>
      </c>
      <c r="I664">
        <f t="shared" si="65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1"/>
        <v>43443.25</v>
      </c>
      <c r="O664" s="6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s="12" t="s">
        <v>14</v>
      </c>
      <c r="H665">
        <v>87</v>
      </c>
      <c r="I665">
        <f t="shared" si="65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1"/>
        <v>40458.208333333336</v>
      </c>
      <c r="O665" s="6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s="12" t="s">
        <v>14</v>
      </c>
      <c r="H666">
        <v>1063</v>
      </c>
      <c r="I666">
        <f t="shared" si="65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1"/>
        <v>40959.25</v>
      </c>
      <c r="O666" s="6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s="12" t="s">
        <v>20</v>
      </c>
      <c r="H667">
        <v>272</v>
      </c>
      <c r="I667">
        <f t="shared" si="65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1"/>
        <v>40733.208333333336</v>
      </c>
      <c r="O667" s="6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s="12" t="s">
        <v>74</v>
      </c>
      <c r="H668">
        <v>25</v>
      </c>
      <c r="I668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1"/>
        <v>41516.208333333336</v>
      </c>
      <c r="O668" s="6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x14ac:dyDescent="0.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s="12" t="s">
        <v>20</v>
      </c>
      <c r="H669">
        <v>419</v>
      </c>
      <c r="I669">
        <f t="shared" si="65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1"/>
        <v>41892.208333333336</v>
      </c>
      <c r="O669" s="6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x14ac:dyDescent="0.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s="12" t="s">
        <v>14</v>
      </c>
      <c r="H670">
        <v>76</v>
      </c>
      <c r="I670">
        <f t="shared" si="65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1"/>
        <v>41122.208333333336</v>
      </c>
      <c r="O670" s="6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s="12" t="s">
        <v>20</v>
      </c>
      <c r="H671">
        <v>1621</v>
      </c>
      <c r="I671">
        <f t="shared" si="65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1"/>
        <v>42912.208333333328</v>
      </c>
      <c r="O671" s="6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x14ac:dyDescent="0.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s="12" t="s">
        <v>20</v>
      </c>
      <c r="H672">
        <v>1101</v>
      </c>
      <c r="I672">
        <f t="shared" si="65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1"/>
        <v>42425.25</v>
      </c>
      <c r="O672" s="6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x14ac:dyDescent="0.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s="12" t="s">
        <v>20</v>
      </c>
      <c r="H673">
        <v>1073</v>
      </c>
      <c r="I673">
        <f t="shared" si="65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1"/>
        <v>40390.208333333336</v>
      </c>
      <c r="O673" s="6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s="12" t="s">
        <v>14</v>
      </c>
      <c r="H674">
        <v>4428</v>
      </c>
      <c r="I674">
        <f t="shared" si="65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1"/>
        <v>43180.208333333328</v>
      </c>
      <c r="O674" s="6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s="12" t="s">
        <v>14</v>
      </c>
      <c r="H675">
        <v>58</v>
      </c>
      <c r="I675">
        <f t="shared" si="65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1"/>
        <v>42475.208333333328</v>
      </c>
      <c r="O675" s="6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s="12" t="s">
        <v>74</v>
      </c>
      <c r="H676">
        <v>1218</v>
      </c>
      <c r="I676">
        <f t="shared" si="65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1"/>
        <v>40774.208333333336</v>
      </c>
      <c r="O676" s="6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s="12" t="s">
        <v>20</v>
      </c>
      <c r="H677">
        <v>331</v>
      </c>
      <c r="I677">
        <f t="shared" si="65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1"/>
        <v>43719.208333333328</v>
      </c>
      <c r="O677" s="6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s="12" t="s">
        <v>20</v>
      </c>
      <c r="H678">
        <v>1170</v>
      </c>
      <c r="I678">
        <f t="shared" si="65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1"/>
        <v>41178.208333333336</v>
      </c>
      <c r="O678" s="6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s="12" t="s">
        <v>14</v>
      </c>
      <c r="H679">
        <v>111</v>
      </c>
      <c r="I679">
        <f t="shared" si="65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1"/>
        <v>42561.208333333328</v>
      </c>
      <c r="O679" s="6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s="12" t="s">
        <v>74</v>
      </c>
      <c r="H680">
        <v>215</v>
      </c>
      <c r="I680">
        <f t="shared" si="65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1"/>
        <v>43484.25</v>
      </c>
      <c r="O680" s="6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s="12" t="s">
        <v>20</v>
      </c>
      <c r="H681">
        <v>363</v>
      </c>
      <c r="I681">
        <f t="shared" si="65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1"/>
        <v>43756.208333333328</v>
      </c>
      <c r="O681" s="6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x14ac:dyDescent="0.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s="12" t="s">
        <v>14</v>
      </c>
      <c r="H682">
        <v>2955</v>
      </c>
      <c r="I682">
        <f t="shared" si="65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1"/>
        <v>43813.25</v>
      </c>
      <c r="O682" s="6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x14ac:dyDescent="0.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s="12" t="s">
        <v>14</v>
      </c>
      <c r="H683">
        <v>1657</v>
      </c>
      <c r="I683">
        <f t="shared" si="65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1"/>
        <v>40898.25</v>
      </c>
      <c r="O683" s="6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s="12" t="s">
        <v>20</v>
      </c>
      <c r="H684">
        <v>103</v>
      </c>
      <c r="I684">
        <f t="shared" si="65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1"/>
        <v>41619.25</v>
      </c>
      <c r="O684" s="6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s="12" t="s">
        <v>20</v>
      </c>
      <c r="H685">
        <v>147</v>
      </c>
      <c r="I685">
        <f t="shared" si="65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1"/>
        <v>43359.208333333328</v>
      </c>
      <c r="O685" s="6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s="12" t="s">
        <v>20</v>
      </c>
      <c r="H686">
        <v>110</v>
      </c>
      <c r="I686">
        <f t="shared" si="65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1"/>
        <v>40358.208333333336</v>
      </c>
      <c r="O686" s="6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s="12" t="s">
        <v>14</v>
      </c>
      <c r="H687">
        <v>926</v>
      </c>
      <c r="I687">
        <f t="shared" si="65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1"/>
        <v>42239.208333333328</v>
      </c>
      <c r="O687" s="6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s="12" t="s">
        <v>20</v>
      </c>
      <c r="H688">
        <v>134</v>
      </c>
      <c r="I688">
        <f t="shared" si="65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1"/>
        <v>43186.208333333328</v>
      </c>
      <c r="O688" s="6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s="12" t="s">
        <v>20</v>
      </c>
      <c r="H689">
        <v>269</v>
      </c>
      <c r="I689">
        <f t="shared" si="65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1"/>
        <v>42806.25</v>
      </c>
      <c r="O689" s="6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s="12" t="s">
        <v>20</v>
      </c>
      <c r="H690">
        <v>175</v>
      </c>
      <c r="I690">
        <f t="shared" si="65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1"/>
        <v>43475.25</v>
      </c>
      <c r="O690" s="6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s="12" t="s">
        <v>20</v>
      </c>
      <c r="H691">
        <v>69</v>
      </c>
      <c r="I691">
        <f t="shared" si="65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1"/>
        <v>41576.208333333336</v>
      </c>
      <c r="O691" s="6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s="12" t="s">
        <v>20</v>
      </c>
      <c r="H692">
        <v>190</v>
      </c>
      <c r="I692">
        <f t="shared" si="65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1"/>
        <v>40874.25</v>
      </c>
      <c r="O692" s="6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s="12" t="s">
        <v>20</v>
      </c>
      <c r="H693">
        <v>237</v>
      </c>
      <c r="I693">
        <f t="shared" si="65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1"/>
        <v>41185.208333333336</v>
      </c>
      <c r="O693" s="6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s="12" t="s">
        <v>14</v>
      </c>
      <c r="H694">
        <v>77</v>
      </c>
      <c r="I694">
        <f t="shared" si="65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1"/>
        <v>43655.208333333328</v>
      </c>
      <c r="O694" s="6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x14ac:dyDescent="0.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s="12" t="s">
        <v>14</v>
      </c>
      <c r="H695">
        <v>1748</v>
      </c>
      <c r="I695">
        <f t="shared" si="65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1"/>
        <v>43025.208333333328</v>
      </c>
      <c r="O695" s="6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s="12" t="s">
        <v>14</v>
      </c>
      <c r="H696">
        <v>79</v>
      </c>
      <c r="I696">
        <f t="shared" si="65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1"/>
        <v>43066.25</v>
      </c>
      <c r="O696" s="6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s="12" t="s">
        <v>20</v>
      </c>
      <c r="H697">
        <v>196</v>
      </c>
      <c r="I697">
        <f t="shared" si="65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1"/>
        <v>42322.25</v>
      </c>
      <c r="O697" s="6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s="12" t="s">
        <v>14</v>
      </c>
      <c r="H698">
        <v>889</v>
      </c>
      <c r="I698">
        <f t="shared" si="65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1"/>
        <v>42114.208333333328</v>
      </c>
      <c r="O698" s="6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x14ac:dyDescent="0.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s="12" t="s">
        <v>20</v>
      </c>
      <c r="H699">
        <v>7295</v>
      </c>
      <c r="I699">
        <f t="shared" si="65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1"/>
        <v>43190.208333333328</v>
      </c>
      <c r="O699" s="6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s="12" t="s">
        <v>20</v>
      </c>
      <c r="H700">
        <v>2893</v>
      </c>
      <c r="I700">
        <f t="shared" si="65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1"/>
        <v>40871.25</v>
      </c>
      <c r="O700" s="6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s="12" t="s">
        <v>14</v>
      </c>
      <c r="H701">
        <v>56</v>
      </c>
      <c r="I701">
        <f t="shared" si="65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1"/>
        <v>43641.208333333328</v>
      </c>
      <c r="O701" s="6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x14ac:dyDescent="0.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s="12" t="s">
        <v>14</v>
      </c>
      <c r="H702">
        <v>1</v>
      </c>
      <c r="I702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1"/>
        <v>40203.25</v>
      </c>
      <c r="O702" s="6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x14ac:dyDescent="0.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s="12" t="s">
        <v>20</v>
      </c>
      <c r="H703">
        <v>820</v>
      </c>
      <c r="I703">
        <f t="shared" si="65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1"/>
        <v>40629.208333333336</v>
      </c>
      <c r="O703" s="6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x14ac:dyDescent="0.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s="12" t="s">
        <v>14</v>
      </c>
      <c r="H704">
        <v>83</v>
      </c>
      <c r="I704">
        <f t="shared" si="65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1"/>
        <v>41477.208333333336</v>
      </c>
      <c r="O704" s="6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s="12" t="s">
        <v>20</v>
      </c>
      <c r="H705">
        <v>2038</v>
      </c>
      <c r="I705">
        <f t="shared" si="65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1"/>
        <v>41020.208333333336</v>
      </c>
      <c r="O705" s="6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x14ac:dyDescent="0.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s="12" t="s">
        <v>20</v>
      </c>
      <c r="H706">
        <v>116</v>
      </c>
      <c r="I706">
        <f t="shared" si="65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1"/>
        <v>42555.208333333328</v>
      </c>
      <c r="O706" s="6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66">ROUND(IF(E707/D707=0,0,(E707/D707*100)),0)</f>
        <v>99</v>
      </c>
      <c r="G707" s="12" t="s">
        <v>14</v>
      </c>
      <c r="H707">
        <v>2025</v>
      </c>
      <c r="I707">
        <f t="shared" si="65"/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7">L707/86400+ DATE(1970,1,1)</f>
        <v>41619.25</v>
      </c>
      <c r="O707" s="6">
        <f t="shared" ref="O707:O770" si="68">M707/86400+ 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ref="T707:T770" si="70">RIGHT(R707,LEN(R707) - FIND("/",R707))</f>
        <v>nonfiction</v>
      </c>
    </row>
    <row r="708" spans="1:20" ht="31.5" x14ac:dyDescent="0.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s="12" t="s">
        <v>20</v>
      </c>
      <c r="H708">
        <v>1345</v>
      </c>
      <c r="I708">
        <f t="shared" ref="I708:I771" si="71">ROUND(IF(H708=0,0,(E708/H708)),2)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7"/>
        <v>43471.25</v>
      </c>
      <c r="O708" s="6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5" x14ac:dyDescent="0.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s="12" t="s">
        <v>20</v>
      </c>
      <c r="H709">
        <v>168</v>
      </c>
      <c r="I709">
        <f t="shared" si="71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7"/>
        <v>43442.25</v>
      </c>
      <c r="O709" s="6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s="12" t="s">
        <v>20</v>
      </c>
      <c r="H710">
        <v>137</v>
      </c>
      <c r="I710">
        <f t="shared" si="71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7"/>
        <v>42877.208333333328</v>
      </c>
      <c r="O710" s="6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s="12" t="s">
        <v>20</v>
      </c>
      <c r="H711">
        <v>186</v>
      </c>
      <c r="I711">
        <f t="shared" si="71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7"/>
        <v>41018.208333333336</v>
      </c>
      <c r="O711" s="6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x14ac:dyDescent="0.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s="12" t="s">
        <v>20</v>
      </c>
      <c r="H712">
        <v>125</v>
      </c>
      <c r="I712">
        <f t="shared" si="71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7"/>
        <v>43295.208333333328</v>
      </c>
      <c r="O712" s="6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x14ac:dyDescent="0.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s="12" t="s">
        <v>14</v>
      </c>
      <c r="H713">
        <v>14</v>
      </c>
      <c r="I713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7"/>
        <v>42393.25</v>
      </c>
      <c r="O713" s="6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x14ac:dyDescent="0.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s="12" t="s">
        <v>20</v>
      </c>
      <c r="H714">
        <v>202</v>
      </c>
      <c r="I714">
        <f t="shared" si="71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7"/>
        <v>42559.208333333328</v>
      </c>
      <c r="O714" s="6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s="12" t="s">
        <v>20</v>
      </c>
      <c r="H715">
        <v>103</v>
      </c>
      <c r="I715">
        <f t="shared" si="71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7"/>
        <v>42604.208333333328</v>
      </c>
      <c r="O715" s="6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s="12" t="s">
        <v>20</v>
      </c>
      <c r="H716">
        <v>1785</v>
      </c>
      <c r="I716">
        <f t="shared" si="71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7"/>
        <v>41870.208333333336</v>
      </c>
      <c r="O716" s="6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s="12" t="s">
        <v>14</v>
      </c>
      <c r="H717">
        <v>656</v>
      </c>
      <c r="I717">
        <f t="shared" si="71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7"/>
        <v>40397.208333333336</v>
      </c>
      <c r="O717" s="6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s="12" t="s">
        <v>20</v>
      </c>
      <c r="H718">
        <v>157</v>
      </c>
      <c r="I718">
        <f t="shared" si="71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7"/>
        <v>41465.208333333336</v>
      </c>
      <c r="O718" s="6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x14ac:dyDescent="0.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s="12" t="s">
        <v>20</v>
      </c>
      <c r="H719">
        <v>555</v>
      </c>
      <c r="I719">
        <f t="shared" si="71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7"/>
        <v>40777.208333333336</v>
      </c>
      <c r="O719" s="6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s="12" t="s">
        <v>20</v>
      </c>
      <c r="H720">
        <v>297</v>
      </c>
      <c r="I720">
        <f t="shared" si="71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7"/>
        <v>41442.208333333336</v>
      </c>
      <c r="O720" s="6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s="12" t="s">
        <v>20</v>
      </c>
      <c r="H721">
        <v>123</v>
      </c>
      <c r="I721">
        <f t="shared" si="71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7"/>
        <v>41058.208333333336</v>
      </c>
      <c r="O721" s="6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x14ac:dyDescent="0.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s="12" t="s">
        <v>74</v>
      </c>
      <c r="H722">
        <v>38</v>
      </c>
      <c r="I722">
        <f t="shared" si="71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7"/>
        <v>43152.25</v>
      </c>
      <c r="O722" s="6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s="12" t="s">
        <v>74</v>
      </c>
      <c r="H723">
        <v>60</v>
      </c>
      <c r="I723">
        <f t="shared" si="71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7"/>
        <v>43194.208333333328</v>
      </c>
      <c r="O723" s="6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s="12" t="s">
        <v>20</v>
      </c>
      <c r="H724">
        <v>3036</v>
      </c>
      <c r="I724">
        <f t="shared" si="71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7"/>
        <v>43045.25</v>
      </c>
      <c r="O724" s="6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s="12" t="s">
        <v>20</v>
      </c>
      <c r="H725">
        <v>144</v>
      </c>
      <c r="I725">
        <f t="shared" si="71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7"/>
        <v>42431.25</v>
      </c>
      <c r="O725" s="6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x14ac:dyDescent="0.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s="12" t="s">
        <v>20</v>
      </c>
      <c r="H726">
        <v>121</v>
      </c>
      <c r="I726">
        <f t="shared" si="71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7"/>
        <v>41934.208333333336</v>
      </c>
      <c r="O726" s="6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s="12" t="s">
        <v>14</v>
      </c>
      <c r="H727">
        <v>1596</v>
      </c>
      <c r="I727">
        <f t="shared" si="71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7"/>
        <v>41958.25</v>
      </c>
      <c r="O727" s="6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s="12" t="s">
        <v>74</v>
      </c>
      <c r="H728">
        <v>524</v>
      </c>
      <c r="I728">
        <f t="shared" si="71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7"/>
        <v>40476.208333333336</v>
      </c>
      <c r="O728" s="6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s="12" t="s">
        <v>20</v>
      </c>
      <c r="H729">
        <v>181</v>
      </c>
      <c r="I729">
        <f t="shared" si="71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7"/>
        <v>43485.25</v>
      </c>
      <c r="O729" s="6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x14ac:dyDescent="0.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s="12" t="s">
        <v>14</v>
      </c>
      <c r="H730">
        <v>10</v>
      </c>
      <c r="I730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7"/>
        <v>42515.208333333328</v>
      </c>
      <c r="O730" s="6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x14ac:dyDescent="0.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s="12" t="s">
        <v>20</v>
      </c>
      <c r="H731">
        <v>122</v>
      </c>
      <c r="I731">
        <f t="shared" si="71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7"/>
        <v>41309.25</v>
      </c>
      <c r="O731" s="6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s="12" t="s">
        <v>20</v>
      </c>
      <c r="H732">
        <v>1071</v>
      </c>
      <c r="I732">
        <f t="shared" si="71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7"/>
        <v>42147.208333333328</v>
      </c>
      <c r="O732" s="6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s="12" t="s">
        <v>74</v>
      </c>
      <c r="H733">
        <v>219</v>
      </c>
      <c r="I733">
        <f t="shared" si="71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7"/>
        <v>42939.208333333328</v>
      </c>
      <c r="O733" s="6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s="12" t="s">
        <v>14</v>
      </c>
      <c r="H734">
        <v>1121</v>
      </c>
      <c r="I734">
        <f t="shared" si="71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7"/>
        <v>42816.208333333328</v>
      </c>
      <c r="O734" s="6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s="12" t="s">
        <v>20</v>
      </c>
      <c r="H735">
        <v>980</v>
      </c>
      <c r="I735">
        <f t="shared" si="71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7"/>
        <v>41844.208333333336</v>
      </c>
      <c r="O735" s="6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s="12" t="s">
        <v>20</v>
      </c>
      <c r="H736">
        <v>536</v>
      </c>
      <c r="I736">
        <f t="shared" si="71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7"/>
        <v>42763.25</v>
      </c>
      <c r="O736" s="6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x14ac:dyDescent="0.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s="12" t="s">
        <v>20</v>
      </c>
      <c r="H737">
        <v>1991</v>
      </c>
      <c r="I737">
        <f t="shared" si="71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7"/>
        <v>42459.208333333328</v>
      </c>
      <c r="O737" s="6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s="12" t="s">
        <v>74</v>
      </c>
      <c r="H738">
        <v>29</v>
      </c>
      <c r="I738">
        <f t="shared" si="71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7"/>
        <v>42055.25</v>
      </c>
      <c r="O738" s="6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x14ac:dyDescent="0.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s="12" t="s">
        <v>20</v>
      </c>
      <c r="H739">
        <v>180</v>
      </c>
      <c r="I739">
        <f t="shared" si="71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7"/>
        <v>42685.25</v>
      </c>
      <c r="O739" s="6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s="12" t="s">
        <v>14</v>
      </c>
      <c r="H740">
        <v>15</v>
      </c>
      <c r="I740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7"/>
        <v>41959.25</v>
      </c>
      <c r="O740" s="6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s="12" t="s">
        <v>14</v>
      </c>
      <c r="H741">
        <v>191</v>
      </c>
      <c r="I741">
        <f t="shared" si="71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7"/>
        <v>41089.208333333336</v>
      </c>
      <c r="O741" s="6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s="12" t="s">
        <v>14</v>
      </c>
      <c r="H742">
        <v>16</v>
      </c>
      <c r="I742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7"/>
        <v>42769.25</v>
      </c>
      <c r="O742" s="6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s="12" t="s">
        <v>20</v>
      </c>
      <c r="H743">
        <v>130</v>
      </c>
      <c r="I743">
        <f t="shared" si="71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7"/>
        <v>40321.208333333336</v>
      </c>
      <c r="O743" s="6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s="12" t="s">
        <v>20</v>
      </c>
      <c r="H744">
        <v>122</v>
      </c>
      <c r="I744">
        <f t="shared" si="71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7"/>
        <v>40197.25</v>
      </c>
      <c r="O744" s="6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x14ac:dyDescent="0.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s="12" t="s">
        <v>14</v>
      </c>
      <c r="H745">
        <v>17</v>
      </c>
      <c r="I745">
        <f t="shared" si="71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7"/>
        <v>42298.208333333328</v>
      </c>
      <c r="O745" s="6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s="12" t="s">
        <v>20</v>
      </c>
      <c r="H746">
        <v>140</v>
      </c>
      <c r="I746">
        <f t="shared" si="71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7"/>
        <v>43322.208333333328</v>
      </c>
      <c r="O746" s="6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x14ac:dyDescent="0.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s="12" t="s">
        <v>14</v>
      </c>
      <c r="H747">
        <v>34</v>
      </c>
      <c r="I747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7"/>
        <v>40328.208333333336</v>
      </c>
      <c r="O747" s="6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s="12" t="s">
        <v>20</v>
      </c>
      <c r="H748">
        <v>3388</v>
      </c>
      <c r="I748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7"/>
        <v>40825.208333333336</v>
      </c>
      <c r="O748" s="6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s="12" t="s">
        <v>20</v>
      </c>
      <c r="H749">
        <v>280</v>
      </c>
      <c r="I749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7"/>
        <v>40423.208333333336</v>
      </c>
      <c r="O749" s="6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s="12" t="s">
        <v>74</v>
      </c>
      <c r="H750">
        <v>614</v>
      </c>
      <c r="I750">
        <f t="shared" si="71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7"/>
        <v>40238.25</v>
      </c>
      <c r="O750" s="6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s="12" t="s">
        <v>20</v>
      </c>
      <c r="H751">
        <v>366</v>
      </c>
      <c r="I751">
        <f t="shared" si="71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7"/>
        <v>41920.208333333336</v>
      </c>
      <c r="O751" s="6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s="12" t="s">
        <v>14</v>
      </c>
      <c r="H752">
        <v>1</v>
      </c>
      <c r="I752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7"/>
        <v>40360.208333333336</v>
      </c>
      <c r="O752" s="6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s="12" t="s">
        <v>20</v>
      </c>
      <c r="H753">
        <v>270</v>
      </c>
      <c r="I753">
        <f t="shared" si="71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7"/>
        <v>42446.208333333328</v>
      </c>
      <c r="O753" s="6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s="12" t="s">
        <v>74</v>
      </c>
      <c r="H754">
        <v>114</v>
      </c>
      <c r="I754">
        <f t="shared" si="71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7"/>
        <v>40395.208333333336</v>
      </c>
      <c r="O754" s="6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s="12" t="s">
        <v>20</v>
      </c>
      <c r="H755">
        <v>137</v>
      </c>
      <c r="I755">
        <f t="shared" si="71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7"/>
        <v>40321.208333333336</v>
      </c>
      <c r="O755" s="6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s="12" t="s">
        <v>20</v>
      </c>
      <c r="H756">
        <v>3205</v>
      </c>
      <c r="I756">
        <f t="shared" si="71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7"/>
        <v>41210.208333333336</v>
      </c>
      <c r="O756" s="6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s="12" t="s">
        <v>20</v>
      </c>
      <c r="H757">
        <v>288</v>
      </c>
      <c r="I757">
        <f t="shared" si="71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7"/>
        <v>43096.25</v>
      </c>
      <c r="O757" s="6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s="12" t="s">
        <v>20</v>
      </c>
      <c r="H758">
        <v>148</v>
      </c>
      <c r="I758">
        <f t="shared" si="71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7"/>
        <v>42024.25</v>
      </c>
      <c r="O758" s="6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s="12" t="s">
        <v>20</v>
      </c>
      <c r="H759">
        <v>114</v>
      </c>
      <c r="I759">
        <f t="shared" si="71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7"/>
        <v>40675.208333333336</v>
      </c>
      <c r="O759" s="6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s="12" t="s">
        <v>20</v>
      </c>
      <c r="H760">
        <v>1518</v>
      </c>
      <c r="I760">
        <f t="shared" si="71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7"/>
        <v>41936.208333333336</v>
      </c>
      <c r="O760" s="6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x14ac:dyDescent="0.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s="12" t="s">
        <v>14</v>
      </c>
      <c r="H761">
        <v>1274</v>
      </c>
      <c r="I761">
        <f t="shared" si="71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7"/>
        <v>43136.25</v>
      </c>
      <c r="O761" s="6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s="12" t="s">
        <v>14</v>
      </c>
      <c r="H762">
        <v>210</v>
      </c>
      <c r="I762">
        <f t="shared" si="71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7"/>
        <v>43678.208333333328</v>
      </c>
      <c r="O762" s="6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s="12" t="s">
        <v>20</v>
      </c>
      <c r="H763">
        <v>166</v>
      </c>
      <c r="I763">
        <f t="shared" si="71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7"/>
        <v>42938.208333333328</v>
      </c>
      <c r="O763" s="6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s="12" t="s">
        <v>20</v>
      </c>
      <c r="H764">
        <v>100</v>
      </c>
      <c r="I76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7"/>
        <v>41241.25</v>
      </c>
      <c r="O764" s="6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s="12" t="s">
        <v>20</v>
      </c>
      <c r="H765">
        <v>235</v>
      </c>
      <c r="I765">
        <f t="shared" si="71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7"/>
        <v>41037.208333333336</v>
      </c>
      <c r="O765" s="6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x14ac:dyDescent="0.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s="12" t="s">
        <v>20</v>
      </c>
      <c r="H766">
        <v>148</v>
      </c>
      <c r="I766">
        <f t="shared" si="71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7"/>
        <v>40676.208333333336</v>
      </c>
      <c r="O766" s="6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s="12" t="s">
        <v>20</v>
      </c>
      <c r="H767">
        <v>198</v>
      </c>
      <c r="I767">
        <f t="shared" si="71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7"/>
        <v>42840.208333333328</v>
      </c>
      <c r="O767" s="6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x14ac:dyDescent="0.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s="12" t="s">
        <v>14</v>
      </c>
      <c r="H768">
        <v>248</v>
      </c>
      <c r="I768">
        <f t="shared" si="71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7"/>
        <v>43362.208333333328</v>
      </c>
      <c r="O768" s="6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s="12" t="s">
        <v>14</v>
      </c>
      <c r="H769">
        <v>513</v>
      </c>
      <c r="I769">
        <f t="shared" si="71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7"/>
        <v>42283.208333333328</v>
      </c>
      <c r="O769" s="6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s="12" t="s">
        <v>20</v>
      </c>
      <c r="H770">
        <v>150</v>
      </c>
      <c r="I770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7"/>
        <v>41619.25</v>
      </c>
      <c r="O770" s="6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72">ROUND(IF(E771/D771=0,0,(E771/D771*100)),0)</f>
        <v>87</v>
      </c>
      <c r="G771" s="12" t="s">
        <v>14</v>
      </c>
      <c r="H771">
        <v>3410</v>
      </c>
      <c r="I771">
        <f t="shared" si="71"/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3">L771/86400+ DATE(1970,1,1)</f>
        <v>41501.208333333336</v>
      </c>
      <c r="O771" s="6">
        <f t="shared" ref="O771:O834" si="74">M771/86400+ 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ref="T771:T834" si="76">RIGHT(R771,LEN(R771) - FIND("/",R771))</f>
        <v>video games</v>
      </c>
    </row>
    <row r="772" spans="1:20" x14ac:dyDescent="0.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s="12" t="s">
        <v>20</v>
      </c>
      <c r="H772">
        <v>216</v>
      </c>
      <c r="I772">
        <f t="shared" ref="I772:I835" si="77">ROUND(IF(H772=0,0,(E772/H772)),2)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3"/>
        <v>41743.208333333336</v>
      </c>
      <c r="O772" s="6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s="12" t="s">
        <v>74</v>
      </c>
      <c r="H773">
        <v>26</v>
      </c>
      <c r="I773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3"/>
        <v>43491.25</v>
      </c>
      <c r="O773" s="6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s="12" t="s">
        <v>20</v>
      </c>
      <c r="H774">
        <v>5139</v>
      </c>
      <c r="I774">
        <f t="shared" si="77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3"/>
        <v>43505.25</v>
      </c>
      <c r="O774" s="6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s="12" t="s">
        <v>20</v>
      </c>
      <c r="H775">
        <v>2353</v>
      </c>
      <c r="I775">
        <f t="shared" si="77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3"/>
        <v>42838.208333333328</v>
      </c>
      <c r="O775" s="6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s="12" t="s">
        <v>20</v>
      </c>
      <c r="H776">
        <v>78</v>
      </c>
      <c r="I776">
        <f t="shared" si="77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3"/>
        <v>42513.208333333328</v>
      </c>
      <c r="O776" s="6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x14ac:dyDescent="0.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s="12" t="s">
        <v>14</v>
      </c>
      <c r="H777">
        <v>10</v>
      </c>
      <c r="I777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3"/>
        <v>41949.25</v>
      </c>
      <c r="O777" s="6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s="12" t="s">
        <v>14</v>
      </c>
      <c r="H778">
        <v>2201</v>
      </c>
      <c r="I778">
        <f t="shared" si="77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3"/>
        <v>43650.208333333328</v>
      </c>
      <c r="O778" s="6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s="12" t="s">
        <v>14</v>
      </c>
      <c r="H779">
        <v>676</v>
      </c>
      <c r="I779">
        <f t="shared" si="77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3"/>
        <v>40809.208333333336</v>
      </c>
      <c r="O779" s="6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s="12" t="s">
        <v>20</v>
      </c>
      <c r="H780">
        <v>174</v>
      </c>
      <c r="I780">
        <f t="shared" si="77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3"/>
        <v>40768.208333333336</v>
      </c>
      <c r="O780" s="6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s="12" t="s">
        <v>14</v>
      </c>
      <c r="H781">
        <v>831</v>
      </c>
      <c r="I781">
        <f t="shared" si="77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3"/>
        <v>42230.208333333328</v>
      </c>
      <c r="O781" s="6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s="12" t="s">
        <v>20</v>
      </c>
      <c r="H782">
        <v>164</v>
      </c>
      <c r="I782">
        <f t="shared" si="77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3"/>
        <v>42573.208333333328</v>
      </c>
      <c r="O782" s="6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s="12" t="s">
        <v>74</v>
      </c>
      <c r="H783">
        <v>56</v>
      </c>
      <c r="I783">
        <f t="shared" si="77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3"/>
        <v>40482.208333333336</v>
      </c>
      <c r="O783" s="6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s="12" t="s">
        <v>20</v>
      </c>
      <c r="H784">
        <v>161</v>
      </c>
      <c r="I784">
        <f t="shared" si="77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3"/>
        <v>40603.25</v>
      </c>
      <c r="O784" s="6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s="12" t="s">
        <v>20</v>
      </c>
      <c r="H785">
        <v>138</v>
      </c>
      <c r="I785">
        <f t="shared" si="77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3"/>
        <v>41625.25</v>
      </c>
      <c r="O785" s="6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s="12" t="s">
        <v>20</v>
      </c>
      <c r="H786">
        <v>3308</v>
      </c>
      <c r="I786">
        <f t="shared" si="77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3"/>
        <v>42435.25</v>
      </c>
      <c r="O786" s="6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x14ac:dyDescent="0.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s="12" t="s">
        <v>20</v>
      </c>
      <c r="H787">
        <v>127</v>
      </c>
      <c r="I787">
        <f t="shared" si="77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3"/>
        <v>43582.208333333328</v>
      </c>
      <c r="O787" s="6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s="12" t="s">
        <v>20</v>
      </c>
      <c r="H788">
        <v>207</v>
      </c>
      <c r="I788">
        <f t="shared" si="77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3"/>
        <v>43186.208333333328</v>
      </c>
      <c r="O788" s="6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s="12" t="s">
        <v>14</v>
      </c>
      <c r="H789">
        <v>859</v>
      </c>
      <c r="I789">
        <f t="shared" si="77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3"/>
        <v>40684.208333333336</v>
      </c>
      <c r="O789" s="6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s="12" t="s">
        <v>47</v>
      </c>
      <c r="H790">
        <v>31</v>
      </c>
      <c r="I790">
        <f t="shared" si="77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3"/>
        <v>41202.208333333336</v>
      </c>
      <c r="O790" s="6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s="12" t="s">
        <v>14</v>
      </c>
      <c r="H791">
        <v>45</v>
      </c>
      <c r="I791">
        <f t="shared" si="77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3"/>
        <v>41786.208333333336</v>
      </c>
      <c r="O791" s="6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s="12" t="s">
        <v>74</v>
      </c>
      <c r="H792">
        <v>1113</v>
      </c>
      <c r="I792">
        <f t="shared" si="77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3"/>
        <v>40223.25</v>
      </c>
      <c r="O792" s="6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s="12" t="s">
        <v>14</v>
      </c>
      <c r="H793">
        <v>6</v>
      </c>
      <c r="I793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3"/>
        <v>42715.25</v>
      </c>
      <c r="O793" s="6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s="12" t="s">
        <v>14</v>
      </c>
      <c r="H794">
        <v>7</v>
      </c>
      <c r="I794">
        <f t="shared" si="77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3"/>
        <v>41451.208333333336</v>
      </c>
      <c r="O794" s="6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s="12" t="s">
        <v>20</v>
      </c>
      <c r="H795">
        <v>181</v>
      </c>
      <c r="I795">
        <f t="shared" si="77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3"/>
        <v>41450.208333333336</v>
      </c>
      <c r="O795" s="6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s="12" t="s">
        <v>20</v>
      </c>
      <c r="H796">
        <v>110</v>
      </c>
      <c r="I796">
        <f t="shared" si="77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3"/>
        <v>43091.25</v>
      </c>
      <c r="O796" s="6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x14ac:dyDescent="0.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s="12" t="s">
        <v>14</v>
      </c>
      <c r="H797">
        <v>31</v>
      </c>
      <c r="I797">
        <f t="shared" si="77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3"/>
        <v>42675.208333333328</v>
      </c>
      <c r="O797" s="6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s="12" t="s">
        <v>14</v>
      </c>
      <c r="H798">
        <v>78</v>
      </c>
      <c r="I798">
        <f t="shared" si="77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3"/>
        <v>41859.208333333336</v>
      </c>
      <c r="O798" s="6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s="12" t="s">
        <v>20</v>
      </c>
      <c r="H799">
        <v>185</v>
      </c>
      <c r="I799">
        <f t="shared" si="77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3"/>
        <v>43464.25</v>
      </c>
      <c r="O799" s="6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s="12" t="s">
        <v>20</v>
      </c>
      <c r="H800">
        <v>121</v>
      </c>
      <c r="I800">
        <f t="shared" si="77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3"/>
        <v>41060.208333333336</v>
      </c>
      <c r="O800" s="6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s="12" t="s">
        <v>14</v>
      </c>
      <c r="H801">
        <v>1225</v>
      </c>
      <c r="I801">
        <f t="shared" si="77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3"/>
        <v>42399.25</v>
      </c>
      <c r="O801" s="6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s="12" t="s">
        <v>14</v>
      </c>
      <c r="H802">
        <v>1</v>
      </c>
      <c r="I802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3"/>
        <v>42167.208333333328</v>
      </c>
      <c r="O802" s="6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s="12" t="s">
        <v>20</v>
      </c>
      <c r="H803">
        <v>106</v>
      </c>
      <c r="I803">
        <f t="shared" si="77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3"/>
        <v>43830.25</v>
      </c>
      <c r="O803" s="6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x14ac:dyDescent="0.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s="12" t="s">
        <v>20</v>
      </c>
      <c r="H804">
        <v>142</v>
      </c>
      <c r="I804">
        <f t="shared" si="77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3"/>
        <v>43650.208333333328</v>
      </c>
      <c r="O804" s="6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x14ac:dyDescent="0.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s="12" t="s">
        <v>20</v>
      </c>
      <c r="H805">
        <v>233</v>
      </c>
      <c r="I805">
        <f t="shared" si="77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3"/>
        <v>43492.25</v>
      </c>
      <c r="O805" s="6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s="12" t="s">
        <v>20</v>
      </c>
      <c r="H806">
        <v>218</v>
      </c>
      <c r="I806">
        <f t="shared" si="77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3"/>
        <v>43102.25</v>
      </c>
      <c r="O806" s="6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x14ac:dyDescent="0.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s="12" t="s">
        <v>14</v>
      </c>
      <c r="H807">
        <v>67</v>
      </c>
      <c r="I807">
        <f t="shared" si="77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3"/>
        <v>41958.25</v>
      </c>
      <c r="O807" s="6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s="12" t="s">
        <v>20</v>
      </c>
      <c r="H808">
        <v>76</v>
      </c>
      <c r="I808">
        <f t="shared" si="77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3"/>
        <v>40973.25</v>
      </c>
      <c r="O808" s="6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s="12" t="s">
        <v>20</v>
      </c>
      <c r="H809">
        <v>43</v>
      </c>
      <c r="I809">
        <f t="shared" si="77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3"/>
        <v>43753.208333333328</v>
      </c>
      <c r="O809" s="6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s="12" t="s">
        <v>14</v>
      </c>
      <c r="H810">
        <v>19</v>
      </c>
      <c r="I810">
        <f t="shared" si="77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3"/>
        <v>42507.208333333328</v>
      </c>
      <c r="O810" s="6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s="12" t="s">
        <v>14</v>
      </c>
      <c r="H811">
        <v>2108</v>
      </c>
      <c r="I811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3"/>
        <v>41135.208333333336</v>
      </c>
      <c r="O811" s="6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s="12" t="s">
        <v>20</v>
      </c>
      <c r="H812">
        <v>221</v>
      </c>
      <c r="I812">
        <f t="shared" si="77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3"/>
        <v>43067.25</v>
      </c>
      <c r="O812" s="6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s="12" t="s">
        <v>14</v>
      </c>
      <c r="H813">
        <v>679</v>
      </c>
      <c r="I813">
        <f t="shared" si="77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3"/>
        <v>42378.25</v>
      </c>
      <c r="O813" s="6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s="12" t="s">
        <v>20</v>
      </c>
      <c r="H814">
        <v>2805</v>
      </c>
      <c r="I81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3"/>
        <v>43206.208333333328</v>
      </c>
      <c r="O814" s="6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s="12" t="s">
        <v>20</v>
      </c>
      <c r="H815">
        <v>68</v>
      </c>
      <c r="I815">
        <f t="shared" si="77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3"/>
        <v>41148.208333333336</v>
      </c>
      <c r="O815" s="6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s="12" t="s">
        <v>14</v>
      </c>
      <c r="H816">
        <v>36</v>
      </c>
      <c r="I816">
        <f t="shared" si="77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3"/>
        <v>42517.208333333328</v>
      </c>
      <c r="O816" s="6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x14ac:dyDescent="0.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s="12" t="s">
        <v>20</v>
      </c>
      <c r="H817">
        <v>183</v>
      </c>
      <c r="I817">
        <f t="shared" si="77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3"/>
        <v>43068.25</v>
      </c>
      <c r="O817" s="6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s="12" t="s">
        <v>20</v>
      </c>
      <c r="H818">
        <v>133</v>
      </c>
      <c r="I818">
        <f t="shared" si="77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3"/>
        <v>41680.25</v>
      </c>
      <c r="O818" s="6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s="12" t="s">
        <v>20</v>
      </c>
      <c r="H819">
        <v>2489</v>
      </c>
      <c r="I819">
        <f t="shared" si="77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3"/>
        <v>43589.208333333328</v>
      </c>
      <c r="O819" s="6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s="12" t="s">
        <v>20</v>
      </c>
      <c r="H820">
        <v>69</v>
      </c>
      <c r="I820">
        <f t="shared" si="77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3"/>
        <v>43486.25</v>
      </c>
      <c r="O820" s="6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x14ac:dyDescent="0.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s="12" t="s">
        <v>14</v>
      </c>
      <c r="H821">
        <v>47</v>
      </c>
      <c r="I821">
        <f t="shared" si="77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3"/>
        <v>41237.25</v>
      </c>
      <c r="O821" s="6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s="12" t="s">
        <v>20</v>
      </c>
      <c r="H822">
        <v>279</v>
      </c>
      <c r="I822">
        <f t="shared" si="77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3"/>
        <v>43310.208333333328</v>
      </c>
      <c r="O822" s="6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s="12" t="s">
        <v>20</v>
      </c>
      <c r="H823">
        <v>210</v>
      </c>
      <c r="I823">
        <f t="shared" si="77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3"/>
        <v>42794.25</v>
      </c>
      <c r="O823" s="6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s="12" t="s">
        <v>20</v>
      </c>
      <c r="H824">
        <v>2100</v>
      </c>
      <c r="I824">
        <f t="shared" si="77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3"/>
        <v>41698.25</v>
      </c>
      <c r="O824" s="6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s="12" t="s">
        <v>20</v>
      </c>
      <c r="H825">
        <v>252</v>
      </c>
      <c r="I825">
        <f t="shared" si="77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3"/>
        <v>41892.208333333336</v>
      </c>
      <c r="O825" s="6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s="12" t="s">
        <v>20</v>
      </c>
      <c r="H826">
        <v>1280</v>
      </c>
      <c r="I826">
        <f t="shared" si="77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3"/>
        <v>40348.208333333336</v>
      </c>
      <c r="O826" s="6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s="12" t="s">
        <v>20</v>
      </c>
      <c r="H827">
        <v>157</v>
      </c>
      <c r="I827">
        <f t="shared" si="77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3"/>
        <v>42941.208333333328</v>
      </c>
      <c r="O827" s="6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x14ac:dyDescent="0.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s="12" t="s">
        <v>20</v>
      </c>
      <c r="H828">
        <v>194</v>
      </c>
      <c r="I828">
        <f t="shared" si="77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3"/>
        <v>40525.25</v>
      </c>
      <c r="O828" s="6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x14ac:dyDescent="0.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s="12" t="s">
        <v>20</v>
      </c>
      <c r="H829">
        <v>82</v>
      </c>
      <c r="I829">
        <f t="shared" si="77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3"/>
        <v>40666.208333333336</v>
      </c>
      <c r="O829" s="6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x14ac:dyDescent="0.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s="12" t="s">
        <v>14</v>
      </c>
      <c r="H830">
        <v>70</v>
      </c>
      <c r="I830">
        <f t="shared" si="77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3"/>
        <v>43340.208333333328</v>
      </c>
      <c r="O830" s="6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s="12" t="s">
        <v>14</v>
      </c>
      <c r="H831">
        <v>154</v>
      </c>
      <c r="I831">
        <f t="shared" si="77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3"/>
        <v>42164.208333333328</v>
      </c>
      <c r="O831" s="6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x14ac:dyDescent="0.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s="12" t="s">
        <v>14</v>
      </c>
      <c r="H832">
        <v>22</v>
      </c>
      <c r="I832">
        <f t="shared" si="77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3"/>
        <v>43103.25</v>
      </c>
      <c r="O832" s="6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x14ac:dyDescent="0.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s="12" t="s">
        <v>20</v>
      </c>
      <c r="H833">
        <v>4233</v>
      </c>
      <c r="I833">
        <f t="shared" si="77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3"/>
        <v>40994.208333333336</v>
      </c>
      <c r="O833" s="6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s="12" t="s">
        <v>20</v>
      </c>
      <c r="H834">
        <v>1297</v>
      </c>
      <c r="I834">
        <f t="shared" si="77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3"/>
        <v>42299.208333333328</v>
      </c>
      <c r="O834" s="6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78">ROUND(IF(E835/D835=0,0,(E835/D835*100)),0)</f>
        <v>158</v>
      </c>
      <c r="G835" s="12" t="s">
        <v>20</v>
      </c>
      <c r="H835">
        <v>165</v>
      </c>
      <c r="I835">
        <f t="shared" si="77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79">L835/86400+ DATE(1970,1,1)</f>
        <v>40588.25</v>
      </c>
      <c r="O835" s="6">
        <f t="shared" ref="O835:O898" si="80">M835/86400+ 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ref="T835:T898" si="82">RIGHT(R835,LEN(R835) - FIND("/",R835))</f>
        <v>translations</v>
      </c>
    </row>
    <row r="836" spans="1:20" x14ac:dyDescent="0.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s="12" t="s">
        <v>20</v>
      </c>
      <c r="H836">
        <v>119</v>
      </c>
      <c r="I836">
        <f t="shared" ref="I836:I899" si="83">ROUND(IF(H836=0,0,(E836/H836)),2)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79"/>
        <v>41448.208333333336</v>
      </c>
      <c r="O836" s="6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s="12" t="s">
        <v>14</v>
      </c>
      <c r="H837">
        <v>1758</v>
      </c>
      <c r="I837">
        <f t="shared" si="83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79"/>
        <v>42063.25</v>
      </c>
      <c r="O837" s="6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s="12" t="s">
        <v>14</v>
      </c>
      <c r="H838">
        <v>94</v>
      </c>
      <c r="I838">
        <f t="shared" si="8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79"/>
        <v>40214.25</v>
      </c>
      <c r="O838" s="6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s="12" t="s">
        <v>20</v>
      </c>
      <c r="H839">
        <v>1797</v>
      </c>
      <c r="I839">
        <f t="shared" si="83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79"/>
        <v>40629.208333333336</v>
      </c>
      <c r="O839" s="6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s="12" t="s">
        <v>20</v>
      </c>
      <c r="H840">
        <v>261</v>
      </c>
      <c r="I840">
        <f t="shared" si="83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79"/>
        <v>43370.208333333328</v>
      </c>
      <c r="O840" s="6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s="12" t="s">
        <v>20</v>
      </c>
      <c r="H841">
        <v>157</v>
      </c>
      <c r="I841">
        <f t="shared" si="83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79"/>
        <v>41715.208333333336</v>
      </c>
      <c r="O841" s="6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s="12" t="s">
        <v>20</v>
      </c>
      <c r="H842">
        <v>3533</v>
      </c>
      <c r="I842">
        <f t="shared" si="83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79"/>
        <v>41836.208333333336</v>
      </c>
      <c r="O842" s="6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s="12" t="s">
        <v>20</v>
      </c>
      <c r="H843">
        <v>155</v>
      </c>
      <c r="I843">
        <f t="shared" si="83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79"/>
        <v>42419.25</v>
      </c>
      <c r="O843" s="6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x14ac:dyDescent="0.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s="12" t="s">
        <v>20</v>
      </c>
      <c r="H844">
        <v>132</v>
      </c>
      <c r="I844">
        <f t="shared" si="8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79"/>
        <v>43266.208333333328</v>
      </c>
      <c r="O844" s="6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x14ac:dyDescent="0.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s="12" t="s">
        <v>14</v>
      </c>
      <c r="H845">
        <v>33</v>
      </c>
      <c r="I845">
        <f t="shared" si="83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79"/>
        <v>43338.208333333328</v>
      </c>
      <c r="O845" s="6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s="12" t="s">
        <v>74</v>
      </c>
      <c r="H846">
        <v>94</v>
      </c>
      <c r="I846">
        <f t="shared" si="83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79"/>
        <v>40930.25</v>
      </c>
      <c r="O846" s="6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s="12" t="s">
        <v>20</v>
      </c>
      <c r="H847">
        <v>1354</v>
      </c>
      <c r="I847">
        <f t="shared" si="83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79"/>
        <v>43235.208333333328</v>
      </c>
      <c r="O847" s="6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s="12" t="s">
        <v>20</v>
      </c>
      <c r="H848">
        <v>48</v>
      </c>
      <c r="I848">
        <f t="shared" si="83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79"/>
        <v>43302.208333333328</v>
      </c>
      <c r="O848" s="6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s="12" t="s">
        <v>20</v>
      </c>
      <c r="H849">
        <v>110</v>
      </c>
      <c r="I849">
        <f t="shared" si="83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79"/>
        <v>43107.25</v>
      </c>
      <c r="O849" s="6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s="12" t="s">
        <v>20</v>
      </c>
      <c r="H850">
        <v>172</v>
      </c>
      <c r="I850">
        <f t="shared" si="83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79"/>
        <v>40341.208333333336</v>
      </c>
      <c r="O850" s="6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s="12" t="s">
        <v>20</v>
      </c>
      <c r="H851">
        <v>307</v>
      </c>
      <c r="I851">
        <f t="shared" si="83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79"/>
        <v>40948.25</v>
      </c>
      <c r="O851" s="6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s="12" t="s">
        <v>14</v>
      </c>
      <c r="H852">
        <v>1</v>
      </c>
      <c r="I852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79"/>
        <v>40866.25</v>
      </c>
      <c r="O852" s="6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x14ac:dyDescent="0.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s="12" t="s">
        <v>20</v>
      </c>
      <c r="H853">
        <v>160</v>
      </c>
      <c r="I853">
        <f t="shared" si="8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79"/>
        <v>41031.208333333336</v>
      </c>
      <c r="O853" s="6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s="12" t="s">
        <v>14</v>
      </c>
      <c r="H854">
        <v>31</v>
      </c>
      <c r="I854">
        <f t="shared" si="83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79"/>
        <v>40740.208333333336</v>
      </c>
      <c r="O854" s="6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s="12" t="s">
        <v>20</v>
      </c>
      <c r="H855">
        <v>1467</v>
      </c>
      <c r="I855">
        <f t="shared" si="8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79"/>
        <v>40714.208333333336</v>
      </c>
      <c r="O855" s="6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x14ac:dyDescent="0.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s="12" t="s">
        <v>20</v>
      </c>
      <c r="H856">
        <v>2662</v>
      </c>
      <c r="I856">
        <f t="shared" si="8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79"/>
        <v>43787.25</v>
      </c>
      <c r="O856" s="6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s="12" t="s">
        <v>20</v>
      </c>
      <c r="H857">
        <v>452</v>
      </c>
      <c r="I857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79"/>
        <v>40712.208333333336</v>
      </c>
      <c r="O857" s="6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s="12" t="s">
        <v>20</v>
      </c>
      <c r="H858">
        <v>158</v>
      </c>
      <c r="I858">
        <f t="shared" si="83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79"/>
        <v>41023.208333333336</v>
      </c>
      <c r="O858" s="6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x14ac:dyDescent="0.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s="12" t="s">
        <v>20</v>
      </c>
      <c r="H859">
        <v>225</v>
      </c>
      <c r="I859">
        <f t="shared" si="8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79"/>
        <v>40944.25</v>
      </c>
      <c r="O859" s="6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s="12" t="s">
        <v>14</v>
      </c>
      <c r="H860">
        <v>35</v>
      </c>
      <c r="I860">
        <f t="shared" si="83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79"/>
        <v>43211.208333333328</v>
      </c>
      <c r="O860" s="6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x14ac:dyDescent="0.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s="12" t="s">
        <v>14</v>
      </c>
      <c r="H861">
        <v>63</v>
      </c>
      <c r="I861">
        <f t="shared" si="83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79"/>
        <v>41334.25</v>
      </c>
      <c r="O861" s="6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x14ac:dyDescent="0.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s="12" t="s">
        <v>20</v>
      </c>
      <c r="H862">
        <v>65</v>
      </c>
      <c r="I862">
        <f t="shared" si="8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79"/>
        <v>43515.25</v>
      </c>
      <c r="O862" s="6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s="12" t="s">
        <v>20</v>
      </c>
      <c r="H863">
        <v>163</v>
      </c>
      <c r="I863">
        <f t="shared" si="83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79"/>
        <v>40258.208333333336</v>
      </c>
      <c r="O863" s="6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s="12" t="s">
        <v>20</v>
      </c>
      <c r="H864">
        <v>85</v>
      </c>
      <c r="I864">
        <f t="shared" si="8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79"/>
        <v>40756.208333333336</v>
      </c>
      <c r="O864" s="6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s="12" t="s">
        <v>20</v>
      </c>
      <c r="H865">
        <v>217</v>
      </c>
      <c r="I865">
        <f t="shared" si="83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79"/>
        <v>42172.208333333328</v>
      </c>
      <c r="O865" s="6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s="12" t="s">
        <v>20</v>
      </c>
      <c r="H866">
        <v>150</v>
      </c>
      <c r="I86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79"/>
        <v>42601.208333333328</v>
      </c>
      <c r="O866" s="6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s="12" t="s">
        <v>20</v>
      </c>
      <c r="H867">
        <v>3272</v>
      </c>
      <c r="I867">
        <f t="shared" si="83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79"/>
        <v>41897.208333333336</v>
      </c>
      <c r="O867" s="6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s="12" t="s">
        <v>74</v>
      </c>
      <c r="H868">
        <v>898</v>
      </c>
      <c r="I868">
        <f t="shared" si="83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79"/>
        <v>40671.208333333336</v>
      </c>
      <c r="O868" s="6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x14ac:dyDescent="0.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s="12" t="s">
        <v>20</v>
      </c>
      <c r="H869">
        <v>300</v>
      </c>
      <c r="I869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79"/>
        <v>43382.208333333328</v>
      </c>
      <c r="O869" s="6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s="12" t="s">
        <v>20</v>
      </c>
      <c r="H870">
        <v>126</v>
      </c>
      <c r="I870">
        <f t="shared" si="83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79"/>
        <v>41559.208333333336</v>
      </c>
      <c r="O870" s="6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s="12" t="s">
        <v>14</v>
      </c>
      <c r="H871">
        <v>526</v>
      </c>
      <c r="I871">
        <f t="shared" si="8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79"/>
        <v>40350.208333333336</v>
      </c>
      <c r="O871" s="6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s="12" t="s">
        <v>14</v>
      </c>
      <c r="H872">
        <v>121</v>
      </c>
      <c r="I872">
        <f t="shared" si="83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79"/>
        <v>42240.208333333328</v>
      </c>
      <c r="O872" s="6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x14ac:dyDescent="0.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s="12" t="s">
        <v>20</v>
      </c>
      <c r="H873">
        <v>2320</v>
      </c>
      <c r="I873">
        <f t="shared" si="83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79"/>
        <v>43040.208333333328</v>
      </c>
      <c r="O873" s="6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s="12" t="s">
        <v>20</v>
      </c>
      <c r="H874">
        <v>81</v>
      </c>
      <c r="I874">
        <f t="shared" si="83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79"/>
        <v>43346.208333333328</v>
      </c>
      <c r="O874" s="6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s="12" t="s">
        <v>20</v>
      </c>
      <c r="H875">
        <v>1887</v>
      </c>
      <c r="I875">
        <f t="shared" si="83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79"/>
        <v>41647.25</v>
      </c>
      <c r="O875" s="6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s="12" t="s">
        <v>20</v>
      </c>
      <c r="H876">
        <v>4358</v>
      </c>
      <c r="I876">
        <f t="shared" si="83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79"/>
        <v>40291.208333333336</v>
      </c>
      <c r="O876" s="6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s="12" t="s">
        <v>14</v>
      </c>
      <c r="H877">
        <v>67</v>
      </c>
      <c r="I877">
        <f t="shared" si="8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79"/>
        <v>40556.25</v>
      </c>
      <c r="O877" s="6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x14ac:dyDescent="0.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s="12" t="s">
        <v>14</v>
      </c>
      <c r="H878">
        <v>57</v>
      </c>
      <c r="I878">
        <f t="shared" si="83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79"/>
        <v>43624.208333333328</v>
      </c>
      <c r="O878" s="6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s="12" t="s">
        <v>14</v>
      </c>
      <c r="H879">
        <v>1229</v>
      </c>
      <c r="I879">
        <f t="shared" si="83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79"/>
        <v>42577.208333333328</v>
      </c>
      <c r="O879" s="6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s="12" t="s">
        <v>14</v>
      </c>
      <c r="H880">
        <v>12</v>
      </c>
      <c r="I880">
        <f t="shared" si="8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79"/>
        <v>43845.25</v>
      </c>
      <c r="O880" s="6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s="12" t="s">
        <v>20</v>
      </c>
      <c r="H881">
        <v>53</v>
      </c>
      <c r="I881">
        <f t="shared" si="83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79"/>
        <v>42788.25</v>
      </c>
      <c r="O881" s="6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s="12" t="s">
        <v>20</v>
      </c>
      <c r="H882">
        <v>2414</v>
      </c>
      <c r="I882">
        <f t="shared" si="8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79"/>
        <v>43667.208333333328</v>
      </c>
      <c r="O882" s="6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s="12" t="s">
        <v>14</v>
      </c>
      <c r="H883">
        <v>452</v>
      </c>
      <c r="I883">
        <f t="shared" si="83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79"/>
        <v>42194.208333333328</v>
      </c>
      <c r="O883" s="6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s="12" t="s">
        <v>20</v>
      </c>
      <c r="H884">
        <v>80</v>
      </c>
      <c r="I88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79"/>
        <v>42025.25</v>
      </c>
      <c r="O884" s="6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x14ac:dyDescent="0.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s="12" t="s">
        <v>20</v>
      </c>
      <c r="H885">
        <v>193</v>
      </c>
      <c r="I885">
        <f t="shared" si="83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79"/>
        <v>40323.208333333336</v>
      </c>
      <c r="O885" s="6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s="12" t="s">
        <v>14</v>
      </c>
      <c r="H886">
        <v>1886</v>
      </c>
      <c r="I886">
        <f t="shared" si="83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79"/>
        <v>41763.208333333336</v>
      </c>
      <c r="O886" s="6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s="12" t="s">
        <v>20</v>
      </c>
      <c r="H887">
        <v>52</v>
      </c>
      <c r="I887">
        <f t="shared" si="83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79"/>
        <v>40335.208333333336</v>
      </c>
      <c r="O887" s="6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s="12" t="s">
        <v>14</v>
      </c>
      <c r="H888">
        <v>1825</v>
      </c>
      <c r="I888">
        <f t="shared" si="83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79"/>
        <v>40416.208333333336</v>
      </c>
      <c r="O888" s="6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x14ac:dyDescent="0.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s="12" t="s">
        <v>14</v>
      </c>
      <c r="H889">
        <v>31</v>
      </c>
      <c r="I889">
        <f t="shared" si="83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79"/>
        <v>42202.208333333328</v>
      </c>
      <c r="O889" s="6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x14ac:dyDescent="0.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s="12" t="s">
        <v>20</v>
      </c>
      <c r="H890">
        <v>290</v>
      </c>
      <c r="I890">
        <f t="shared" si="83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79"/>
        <v>42836.208333333328</v>
      </c>
      <c r="O890" s="6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s="12" t="s">
        <v>20</v>
      </c>
      <c r="H891">
        <v>122</v>
      </c>
      <c r="I891">
        <f t="shared" si="8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79"/>
        <v>41710.208333333336</v>
      </c>
      <c r="O891" s="6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s="12" t="s">
        <v>20</v>
      </c>
      <c r="H892">
        <v>1470</v>
      </c>
      <c r="I892">
        <f t="shared" si="83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79"/>
        <v>43640.208333333328</v>
      </c>
      <c r="O892" s="6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x14ac:dyDescent="0.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s="12" t="s">
        <v>20</v>
      </c>
      <c r="H893">
        <v>165</v>
      </c>
      <c r="I893">
        <f t="shared" si="83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79"/>
        <v>40880.25</v>
      </c>
      <c r="O893" s="6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s="12" t="s">
        <v>20</v>
      </c>
      <c r="H894">
        <v>182</v>
      </c>
      <c r="I894">
        <f t="shared" si="83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79"/>
        <v>40319.208333333336</v>
      </c>
      <c r="O894" s="6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s="12" t="s">
        <v>20</v>
      </c>
      <c r="H895">
        <v>199</v>
      </c>
      <c r="I895">
        <f t="shared" si="8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79"/>
        <v>42170.208333333328</v>
      </c>
      <c r="O895" s="6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s="12" t="s">
        <v>20</v>
      </c>
      <c r="H896">
        <v>56</v>
      </c>
      <c r="I896">
        <f t="shared" si="83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79"/>
        <v>41466.208333333336</v>
      </c>
      <c r="O896" s="6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s="12" t="s">
        <v>14</v>
      </c>
      <c r="H897">
        <v>107</v>
      </c>
      <c r="I897">
        <f t="shared" si="83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79"/>
        <v>43134.25</v>
      </c>
      <c r="O897" s="6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x14ac:dyDescent="0.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s="12" t="s">
        <v>20</v>
      </c>
      <c r="H898">
        <v>1460</v>
      </c>
      <c r="I898">
        <f t="shared" si="83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79"/>
        <v>40738.208333333336</v>
      </c>
      <c r="O898" s="6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84">ROUND(IF(E899/D899=0,0,(E899/D899*100)),0)</f>
        <v>28</v>
      </c>
      <c r="G899" s="12" t="s">
        <v>14</v>
      </c>
      <c r="H899">
        <v>27</v>
      </c>
      <c r="I899">
        <f t="shared" si="83"/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5">L899/86400+ DATE(1970,1,1)</f>
        <v>43583.208333333328</v>
      </c>
      <c r="O899" s="6">
        <f t="shared" ref="O899:O962" si="86">M899/86400+ 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ref="T899:T962" si="88">RIGHT(R899,LEN(R899) - FIND("/",R899))</f>
        <v>plays</v>
      </c>
    </row>
    <row r="900" spans="1:20" x14ac:dyDescent="0.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s="12" t="s">
        <v>14</v>
      </c>
      <c r="H900">
        <v>1221</v>
      </c>
      <c r="I900">
        <f t="shared" ref="I900:I963" si="89">ROUND(IF(H900=0,0,(E900/H900)),2)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5"/>
        <v>43815.25</v>
      </c>
      <c r="O900" s="6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s="12" t="s">
        <v>20</v>
      </c>
      <c r="H901">
        <v>123</v>
      </c>
      <c r="I901">
        <f t="shared" si="89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5"/>
        <v>41554.208333333336</v>
      </c>
      <c r="O901" s="6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s="12" t="s">
        <v>14</v>
      </c>
      <c r="H902">
        <v>1</v>
      </c>
      <c r="I902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5"/>
        <v>41901.208333333336</v>
      </c>
      <c r="O902" s="6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s="12" t="s">
        <v>20</v>
      </c>
      <c r="H903">
        <v>159</v>
      </c>
      <c r="I903">
        <f t="shared" si="89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5"/>
        <v>43298.208333333328</v>
      </c>
      <c r="O903" s="6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s="12" t="s">
        <v>20</v>
      </c>
      <c r="H904">
        <v>110</v>
      </c>
      <c r="I904">
        <f t="shared" si="8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5"/>
        <v>42399.25</v>
      </c>
      <c r="O904" s="6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x14ac:dyDescent="0.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s="12" t="s">
        <v>47</v>
      </c>
      <c r="H905">
        <v>14</v>
      </c>
      <c r="I905">
        <f t="shared" si="89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5"/>
        <v>41034.208333333336</v>
      </c>
      <c r="O905" s="6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s="12" t="s">
        <v>14</v>
      </c>
      <c r="H906">
        <v>16</v>
      </c>
      <c r="I906">
        <f t="shared" si="89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5"/>
        <v>41186.208333333336</v>
      </c>
      <c r="O906" s="6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s="12" t="s">
        <v>20</v>
      </c>
      <c r="H907">
        <v>236</v>
      </c>
      <c r="I907">
        <f t="shared" si="89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5"/>
        <v>41536.208333333336</v>
      </c>
      <c r="O907" s="6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x14ac:dyDescent="0.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s="12" t="s">
        <v>20</v>
      </c>
      <c r="H908">
        <v>191</v>
      </c>
      <c r="I908">
        <f t="shared" si="89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5"/>
        <v>42868.208333333328</v>
      </c>
      <c r="O908" s="6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s="12" t="s">
        <v>14</v>
      </c>
      <c r="H909">
        <v>41</v>
      </c>
      <c r="I909">
        <f t="shared" si="89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5"/>
        <v>40660.208333333336</v>
      </c>
      <c r="O909" s="6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s="12" t="s">
        <v>20</v>
      </c>
      <c r="H910">
        <v>3934</v>
      </c>
      <c r="I910">
        <f t="shared" si="89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5"/>
        <v>41031.208333333336</v>
      </c>
      <c r="O910" s="6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s="12" t="s">
        <v>20</v>
      </c>
      <c r="H911">
        <v>80</v>
      </c>
      <c r="I911">
        <f t="shared" si="89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5"/>
        <v>43255.208333333328</v>
      </c>
      <c r="O911" s="6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s="12" t="s">
        <v>74</v>
      </c>
      <c r="H912">
        <v>296</v>
      </c>
      <c r="I912">
        <f t="shared" si="89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5"/>
        <v>42026.25</v>
      </c>
      <c r="O912" s="6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s="12" t="s">
        <v>20</v>
      </c>
      <c r="H913">
        <v>462</v>
      </c>
      <c r="I913">
        <f t="shared" si="89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5"/>
        <v>43717.208333333328</v>
      </c>
      <c r="O913" s="6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s="12" t="s">
        <v>20</v>
      </c>
      <c r="H914">
        <v>179</v>
      </c>
      <c r="I914">
        <f t="shared" si="89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5"/>
        <v>41157.208333333336</v>
      </c>
      <c r="O914" s="6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s="12" t="s">
        <v>14</v>
      </c>
      <c r="H915">
        <v>523</v>
      </c>
      <c r="I915">
        <f t="shared" si="89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5"/>
        <v>43597.208333333328</v>
      </c>
      <c r="O915" s="6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s="12" t="s">
        <v>14</v>
      </c>
      <c r="H916">
        <v>141</v>
      </c>
      <c r="I916">
        <f t="shared" si="89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5"/>
        <v>41490.208333333336</v>
      </c>
      <c r="O916" s="6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s="12" t="s">
        <v>20</v>
      </c>
      <c r="H917">
        <v>1866</v>
      </c>
      <c r="I917">
        <f t="shared" si="89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5"/>
        <v>42976.208333333328</v>
      </c>
      <c r="O917" s="6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s="12" t="s">
        <v>14</v>
      </c>
      <c r="H918">
        <v>52</v>
      </c>
      <c r="I918">
        <f t="shared" si="89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5"/>
        <v>41991.25</v>
      </c>
      <c r="O918" s="6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s="12" t="s">
        <v>47</v>
      </c>
      <c r="H919">
        <v>27</v>
      </c>
      <c r="I919">
        <f t="shared" si="89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5"/>
        <v>40722.208333333336</v>
      </c>
      <c r="O919" s="6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s="12" t="s">
        <v>20</v>
      </c>
      <c r="H920">
        <v>156</v>
      </c>
      <c r="I920">
        <f t="shared" si="89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5"/>
        <v>41117.208333333336</v>
      </c>
      <c r="O920" s="6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s="12" t="s">
        <v>14</v>
      </c>
      <c r="H921">
        <v>225</v>
      </c>
      <c r="I921">
        <f t="shared" si="89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5"/>
        <v>43022.208333333328</v>
      </c>
      <c r="O921" s="6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s="12" t="s">
        <v>20</v>
      </c>
      <c r="H922">
        <v>255</v>
      </c>
      <c r="I922">
        <f t="shared" si="8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5"/>
        <v>43503.25</v>
      </c>
      <c r="O922" s="6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s="12" t="s">
        <v>14</v>
      </c>
      <c r="H923">
        <v>38</v>
      </c>
      <c r="I923">
        <f t="shared" si="89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5"/>
        <v>40951.25</v>
      </c>
      <c r="O923" s="6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s="12" t="s">
        <v>20</v>
      </c>
      <c r="H924">
        <v>2261</v>
      </c>
      <c r="I92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5"/>
        <v>43443.25</v>
      </c>
      <c r="O924" s="6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s="12" t="s">
        <v>20</v>
      </c>
      <c r="H925">
        <v>40</v>
      </c>
      <c r="I92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5"/>
        <v>40373.208333333336</v>
      </c>
      <c r="O925" s="6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s="12" t="s">
        <v>20</v>
      </c>
      <c r="H926">
        <v>2289</v>
      </c>
      <c r="I926">
        <f t="shared" si="8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5"/>
        <v>43769.208333333328</v>
      </c>
      <c r="O926" s="6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x14ac:dyDescent="0.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s="12" t="s">
        <v>20</v>
      </c>
      <c r="H927">
        <v>65</v>
      </c>
      <c r="I927">
        <f t="shared" si="89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5"/>
        <v>43000.208333333328</v>
      </c>
      <c r="O927" s="6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s="12" t="s">
        <v>14</v>
      </c>
      <c r="H928">
        <v>15</v>
      </c>
      <c r="I928">
        <f t="shared" si="89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5"/>
        <v>42502.208333333328</v>
      </c>
      <c r="O928" s="6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s="12" t="s">
        <v>14</v>
      </c>
      <c r="H929">
        <v>37</v>
      </c>
      <c r="I929">
        <f t="shared" si="89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5"/>
        <v>41102.208333333336</v>
      </c>
      <c r="O929" s="6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s="12" t="s">
        <v>20</v>
      </c>
      <c r="H930">
        <v>3777</v>
      </c>
      <c r="I930">
        <f t="shared" si="89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5"/>
        <v>41637.25</v>
      </c>
      <c r="O930" s="6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s="12" t="s">
        <v>20</v>
      </c>
      <c r="H931">
        <v>184</v>
      </c>
      <c r="I931">
        <f t="shared" si="8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5"/>
        <v>42858.208333333328</v>
      </c>
      <c r="O931" s="6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s="12" t="s">
        <v>20</v>
      </c>
      <c r="H932">
        <v>85</v>
      </c>
      <c r="I932">
        <f t="shared" si="89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5"/>
        <v>42060.25</v>
      </c>
      <c r="O932" s="6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s="12" t="s">
        <v>14</v>
      </c>
      <c r="H933">
        <v>112</v>
      </c>
      <c r="I933">
        <f t="shared" si="89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5"/>
        <v>41818.208333333336</v>
      </c>
      <c r="O933" s="6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s="12" t="s">
        <v>20</v>
      </c>
      <c r="H934">
        <v>144</v>
      </c>
      <c r="I934">
        <f t="shared" si="8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5"/>
        <v>41709.208333333336</v>
      </c>
      <c r="O934" s="6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s="12" t="s">
        <v>20</v>
      </c>
      <c r="H935">
        <v>1902</v>
      </c>
      <c r="I935">
        <f t="shared" si="89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5"/>
        <v>41372.208333333336</v>
      </c>
      <c r="O935" s="6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s="12" t="s">
        <v>20</v>
      </c>
      <c r="H936">
        <v>105</v>
      </c>
      <c r="I936">
        <f t="shared" si="89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5"/>
        <v>42422.25</v>
      </c>
      <c r="O936" s="6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x14ac:dyDescent="0.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s="12" t="s">
        <v>20</v>
      </c>
      <c r="H937">
        <v>132</v>
      </c>
      <c r="I937">
        <f t="shared" si="8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5"/>
        <v>42209.208333333328</v>
      </c>
      <c r="O937" s="6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s="12" t="s">
        <v>14</v>
      </c>
      <c r="H938">
        <v>21</v>
      </c>
      <c r="I938">
        <f t="shared" si="89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5"/>
        <v>43668.208333333328</v>
      </c>
      <c r="O938" s="6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s="12" t="s">
        <v>74</v>
      </c>
      <c r="H939">
        <v>976</v>
      </c>
      <c r="I939">
        <f t="shared" si="89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5"/>
        <v>42334.25</v>
      </c>
      <c r="O939" s="6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s="12" t="s">
        <v>20</v>
      </c>
      <c r="H940">
        <v>96</v>
      </c>
      <c r="I940">
        <f t="shared" si="89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5"/>
        <v>43263.208333333328</v>
      </c>
      <c r="O940" s="6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x14ac:dyDescent="0.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s="12" t="s">
        <v>14</v>
      </c>
      <c r="H941">
        <v>67</v>
      </c>
      <c r="I941">
        <f t="shared" si="89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5"/>
        <v>40670.208333333336</v>
      </c>
      <c r="O941" s="6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s="12" t="s">
        <v>47</v>
      </c>
      <c r="H942">
        <v>66</v>
      </c>
      <c r="I942">
        <f t="shared" si="89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5"/>
        <v>41244.25</v>
      </c>
      <c r="O942" s="6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s="12" t="s">
        <v>14</v>
      </c>
      <c r="H943">
        <v>78</v>
      </c>
      <c r="I943">
        <f t="shared" si="8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5"/>
        <v>40552.25</v>
      </c>
      <c r="O943" s="6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s="12" t="s">
        <v>14</v>
      </c>
      <c r="H944">
        <v>67</v>
      </c>
      <c r="I944">
        <f t="shared" si="89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5"/>
        <v>40568.25</v>
      </c>
      <c r="O944" s="6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s="12" t="s">
        <v>20</v>
      </c>
      <c r="H945">
        <v>114</v>
      </c>
      <c r="I945">
        <f t="shared" si="89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5"/>
        <v>41906.208333333336</v>
      </c>
      <c r="O945" s="6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s="12" t="s">
        <v>14</v>
      </c>
      <c r="H946">
        <v>263</v>
      </c>
      <c r="I946">
        <f t="shared" si="89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5"/>
        <v>42776.25</v>
      </c>
      <c r="O946" s="6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s="12" t="s">
        <v>14</v>
      </c>
      <c r="H947">
        <v>1691</v>
      </c>
      <c r="I947">
        <f t="shared" si="89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5"/>
        <v>41004.208333333336</v>
      </c>
      <c r="O947" s="6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s="12" t="s">
        <v>14</v>
      </c>
      <c r="H948">
        <v>181</v>
      </c>
      <c r="I948">
        <f t="shared" si="89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5"/>
        <v>40710.208333333336</v>
      </c>
      <c r="O948" s="6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s="12" t="s">
        <v>14</v>
      </c>
      <c r="H949">
        <v>13</v>
      </c>
      <c r="I949">
        <f t="shared" si="89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5"/>
        <v>41908.208333333336</v>
      </c>
      <c r="O949" s="6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s="12" t="s">
        <v>74</v>
      </c>
      <c r="H950">
        <v>160</v>
      </c>
      <c r="I950">
        <f t="shared" si="89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5"/>
        <v>41985.25</v>
      </c>
      <c r="O950" s="6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x14ac:dyDescent="0.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s="12" t="s">
        <v>20</v>
      </c>
      <c r="H951">
        <v>203</v>
      </c>
      <c r="I951">
        <f t="shared" si="89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5"/>
        <v>42112.208333333328</v>
      </c>
      <c r="O951" s="6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s="12" t="s">
        <v>14</v>
      </c>
      <c r="H952">
        <v>1</v>
      </c>
      <c r="I952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5"/>
        <v>43571.208333333328</v>
      </c>
      <c r="O952" s="6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s="12" t="s">
        <v>20</v>
      </c>
      <c r="H953">
        <v>1559</v>
      </c>
      <c r="I953">
        <f t="shared" si="89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5"/>
        <v>42730.25</v>
      </c>
      <c r="O953" s="6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s="12" t="s">
        <v>74</v>
      </c>
      <c r="H954">
        <v>2266</v>
      </c>
      <c r="I954">
        <f t="shared" si="89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5"/>
        <v>42591.208333333328</v>
      </c>
      <c r="O954" s="6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s="12" t="s">
        <v>14</v>
      </c>
      <c r="H955">
        <v>21</v>
      </c>
      <c r="I955">
        <f t="shared" si="89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5"/>
        <v>42358.25</v>
      </c>
      <c r="O955" s="6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s="12" t="s">
        <v>20</v>
      </c>
      <c r="H956">
        <v>1548</v>
      </c>
      <c r="I956">
        <f t="shared" si="89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5"/>
        <v>41174.208333333336</v>
      </c>
      <c r="O956" s="6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x14ac:dyDescent="0.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s="12" t="s">
        <v>20</v>
      </c>
      <c r="H957">
        <v>80</v>
      </c>
      <c r="I957">
        <f t="shared" si="89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5"/>
        <v>41238.25</v>
      </c>
      <c r="O957" s="6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s="12" t="s">
        <v>14</v>
      </c>
      <c r="H958">
        <v>830</v>
      </c>
      <c r="I958">
        <f t="shared" si="89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5"/>
        <v>42360.25</v>
      </c>
      <c r="O958" s="6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s="12" t="s">
        <v>20</v>
      </c>
      <c r="H959">
        <v>131</v>
      </c>
      <c r="I959">
        <f t="shared" si="89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5"/>
        <v>40955.25</v>
      </c>
      <c r="O959" s="6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x14ac:dyDescent="0.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s="12" t="s">
        <v>20</v>
      </c>
      <c r="H960">
        <v>112</v>
      </c>
      <c r="I960">
        <f t="shared" si="8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5"/>
        <v>40350.208333333336</v>
      </c>
      <c r="O960" s="6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s="12" t="s">
        <v>14</v>
      </c>
      <c r="H961">
        <v>130</v>
      </c>
      <c r="I961">
        <f t="shared" si="89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5"/>
        <v>40357.208333333336</v>
      </c>
      <c r="O961" s="6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s="12" t="s">
        <v>14</v>
      </c>
      <c r="H962">
        <v>55</v>
      </c>
      <c r="I962">
        <f t="shared" si="89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5"/>
        <v>42408.25</v>
      </c>
      <c r="O962" s="6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x14ac:dyDescent="0.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90">ROUND(IF(E963/D963=0,0,(E963/D963*100)),0)</f>
        <v>119</v>
      </c>
      <c r="G963" s="12" t="s">
        <v>20</v>
      </c>
      <c r="H963">
        <v>155</v>
      </c>
      <c r="I963">
        <f t="shared" si="89"/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1">L963/86400+ DATE(1970,1,1)</f>
        <v>40591.25</v>
      </c>
      <c r="O963" s="6">
        <f t="shared" ref="O963:O1001" si="92">M963/86400+ 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ref="T963:T1001" si="94">RIGHT(R963,LEN(R963) - FIND("/",R963))</f>
        <v>translations</v>
      </c>
    </row>
    <row r="964" spans="1:20" x14ac:dyDescent="0.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s="12" t="s">
        <v>20</v>
      </c>
      <c r="H964">
        <v>266</v>
      </c>
      <c r="I964">
        <f t="shared" ref="I964:I1001" si="95">ROUND(IF(H964=0,0,(E964/H964)),2)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1"/>
        <v>41592.25</v>
      </c>
      <c r="O964" s="6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s="12" t="s">
        <v>14</v>
      </c>
      <c r="H965">
        <v>114</v>
      </c>
      <c r="I965">
        <f t="shared" si="95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1"/>
        <v>40607.25</v>
      </c>
      <c r="O965" s="6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s="12" t="s">
        <v>20</v>
      </c>
      <c r="H966">
        <v>155</v>
      </c>
      <c r="I966">
        <f t="shared" si="95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1"/>
        <v>42135.208333333328</v>
      </c>
      <c r="O966" s="6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s="12" t="s">
        <v>20</v>
      </c>
      <c r="H967">
        <v>207</v>
      </c>
      <c r="I967">
        <f t="shared" si="95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1"/>
        <v>40203.25</v>
      </c>
      <c r="O967" s="6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s="12" t="s">
        <v>20</v>
      </c>
      <c r="H968">
        <v>245</v>
      </c>
      <c r="I968">
        <f t="shared" si="95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1"/>
        <v>42901.208333333328</v>
      </c>
      <c r="O968" s="6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s="12" t="s">
        <v>20</v>
      </c>
      <c r="H969">
        <v>1573</v>
      </c>
      <c r="I969">
        <f t="shared" si="95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1"/>
        <v>41005.208333333336</v>
      </c>
      <c r="O969" s="6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x14ac:dyDescent="0.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s="12" t="s">
        <v>20</v>
      </c>
      <c r="H970">
        <v>114</v>
      </c>
      <c r="I970">
        <f t="shared" si="95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1"/>
        <v>40544.25</v>
      </c>
      <c r="O970" s="6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s="12" t="s">
        <v>20</v>
      </c>
      <c r="H971">
        <v>93</v>
      </c>
      <c r="I971">
        <f t="shared" si="95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1"/>
        <v>43821.25</v>
      </c>
      <c r="O971" s="6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x14ac:dyDescent="0.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s="12" t="s">
        <v>14</v>
      </c>
      <c r="H972">
        <v>594</v>
      </c>
      <c r="I972">
        <f t="shared" si="95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1"/>
        <v>40672.208333333336</v>
      </c>
      <c r="O972" s="6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s="12" t="s">
        <v>14</v>
      </c>
      <c r="H973">
        <v>24</v>
      </c>
      <c r="I973">
        <f t="shared" si="95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1"/>
        <v>41555.208333333336</v>
      </c>
      <c r="O973" s="6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x14ac:dyDescent="0.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s="12" t="s">
        <v>20</v>
      </c>
      <c r="H974">
        <v>1681</v>
      </c>
      <c r="I974">
        <f t="shared" si="95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1"/>
        <v>41792.208333333336</v>
      </c>
      <c r="O974" s="6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s="12" t="s">
        <v>14</v>
      </c>
      <c r="H975">
        <v>252</v>
      </c>
      <c r="I975">
        <f t="shared" si="95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1"/>
        <v>40522.25</v>
      </c>
      <c r="O975" s="6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s="12" t="s">
        <v>20</v>
      </c>
      <c r="H976">
        <v>32</v>
      </c>
      <c r="I976">
        <f t="shared" si="95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1"/>
        <v>41412.208333333336</v>
      </c>
      <c r="O976" s="6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s="12" t="s">
        <v>20</v>
      </c>
      <c r="H977">
        <v>135</v>
      </c>
      <c r="I977">
        <f t="shared" si="95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1"/>
        <v>42337.25</v>
      </c>
      <c r="O977" s="6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x14ac:dyDescent="0.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s="12" t="s">
        <v>20</v>
      </c>
      <c r="H978">
        <v>140</v>
      </c>
      <c r="I978">
        <f t="shared" si="95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1"/>
        <v>40571.25</v>
      </c>
      <c r="O978" s="6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s="12" t="s">
        <v>14</v>
      </c>
      <c r="H979">
        <v>67</v>
      </c>
      <c r="I979">
        <f t="shared" si="95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1"/>
        <v>43138.25</v>
      </c>
      <c r="O979" s="6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s="12" t="s">
        <v>20</v>
      </c>
      <c r="H980">
        <v>92</v>
      </c>
      <c r="I980">
        <f t="shared" si="95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1"/>
        <v>42686.25</v>
      </c>
      <c r="O980" s="6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s="12" t="s">
        <v>20</v>
      </c>
      <c r="H981">
        <v>1015</v>
      </c>
      <c r="I981">
        <f t="shared" si="95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1"/>
        <v>42078.208333333328</v>
      </c>
      <c r="O981" s="6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s="12" t="s">
        <v>14</v>
      </c>
      <c r="H982">
        <v>742</v>
      </c>
      <c r="I982">
        <f t="shared" si="95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1"/>
        <v>42307.208333333328</v>
      </c>
      <c r="O982" s="6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s="12" t="s">
        <v>20</v>
      </c>
      <c r="H983">
        <v>323</v>
      </c>
      <c r="I983">
        <f t="shared" si="95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1"/>
        <v>43094.25</v>
      </c>
      <c r="O983" s="6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s="12" t="s">
        <v>14</v>
      </c>
      <c r="H984">
        <v>75</v>
      </c>
      <c r="I984">
        <f t="shared" si="95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1"/>
        <v>40743.208333333336</v>
      </c>
      <c r="O984" s="6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s="12" t="s">
        <v>20</v>
      </c>
      <c r="H985">
        <v>2326</v>
      </c>
      <c r="I985">
        <f t="shared" si="95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1"/>
        <v>43681.208333333328</v>
      </c>
      <c r="O985" s="6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x14ac:dyDescent="0.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s="12" t="s">
        <v>20</v>
      </c>
      <c r="H986">
        <v>381</v>
      </c>
      <c r="I986">
        <f t="shared" si="95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1"/>
        <v>43716.208333333328</v>
      </c>
      <c r="O986" s="6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s="12" t="s">
        <v>14</v>
      </c>
      <c r="H987">
        <v>4405</v>
      </c>
      <c r="I987">
        <f t="shared" si="95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1"/>
        <v>41614.25</v>
      </c>
      <c r="O987" s="6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s="12" t="s">
        <v>14</v>
      </c>
      <c r="H988">
        <v>92</v>
      </c>
      <c r="I988">
        <f t="shared" si="95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1"/>
        <v>40638.208333333336</v>
      </c>
      <c r="O988" s="6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s="12" t="s">
        <v>20</v>
      </c>
      <c r="H989">
        <v>480</v>
      </c>
      <c r="I989">
        <f t="shared" si="95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1"/>
        <v>42852.208333333328</v>
      </c>
      <c r="O989" s="6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s="12" t="s">
        <v>14</v>
      </c>
      <c r="H990">
        <v>64</v>
      </c>
      <c r="I990">
        <f t="shared" si="95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1"/>
        <v>42686.25</v>
      </c>
      <c r="O990" s="6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s="12" t="s">
        <v>20</v>
      </c>
      <c r="H991">
        <v>226</v>
      </c>
      <c r="I991">
        <f t="shared" si="95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1"/>
        <v>43571.208333333328</v>
      </c>
      <c r="O991" s="6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s="12" t="s">
        <v>14</v>
      </c>
      <c r="H992">
        <v>64</v>
      </c>
      <c r="I992">
        <f t="shared" si="95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1"/>
        <v>42432.25</v>
      </c>
      <c r="O992" s="6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s="12" t="s">
        <v>20</v>
      </c>
      <c r="H993">
        <v>241</v>
      </c>
      <c r="I993">
        <f t="shared" si="95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1"/>
        <v>41907.208333333336</v>
      </c>
      <c r="O993" s="6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s="12" t="s">
        <v>20</v>
      </c>
      <c r="H994">
        <v>132</v>
      </c>
      <c r="I994">
        <f t="shared" si="95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1"/>
        <v>43227.208333333328</v>
      </c>
      <c r="O994" s="6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s="12" t="s">
        <v>74</v>
      </c>
      <c r="H995">
        <v>75</v>
      </c>
      <c r="I99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1"/>
        <v>42362.25</v>
      </c>
      <c r="O995" s="6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s="12" t="s">
        <v>14</v>
      </c>
      <c r="H996">
        <v>842</v>
      </c>
      <c r="I996">
        <f t="shared" si="95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1"/>
        <v>41929.208333333336</v>
      </c>
      <c r="O996" s="6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s="12" t="s">
        <v>20</v>
      </c>
      <c r="H997">
        <v>2043</v>
      </c>
      <c r="I997">
        <f t="shared" si="95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1"/>
        <v>43408.208333333328</v>
      </c>
      <c r="O997" s="6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x14ac:dyDescent="0.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s="12" t="s">
        <v>14</v>
      </c>
      <c r="H998">
        <v>112</v>
      </c>
      <c r="I998">
        <f t="shared" si="95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1"/>
        <v>41276.25</v>
      </c>
      <c r="O998" s="6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s="12" t="s">
        <v>74</v>
      </c>
      <c r="H999">
        <v>139</v>
      </c>
      <c r="I999">
        <f t="shared" si="95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1"/>
        <v>41659.25</v>
      </c>
      <c r="O999" s="6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s="12" t="s">
        <v>14</v>
      </c>
      <c r="H1000">
        <v>374</v>
      </c>
      <c r="I1000">
        <f t="shared" si="95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1"/>
        <v>40220.25</v>
      </c>
      <c r="O1000" s="6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s="12" t="s">
        <v>74</v>
      </c>
      <c r="H1001">
        <v>1122</v>
      </c>
      <c r="I1001">
        <f t="shared" si="95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1"/>
        <v>42550.208333333328</v>
      </c>
      <c r="O1001" s="6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G2:G1048576">
    <cfRule type="containsText" dxfId="3" priority="5" operator="containsText" text="failed">
      <formula>NOT(ISERROR(SEARCH("failed",G2)))</formula>
    </cfRule>
    <cfRule type="containsText" dxfId="2" priority="4" operator="containsText" text="success">
      <formula>NOT(ISERROR(SEARCH("success",G2)))</formula>
    </cfRule>
    <cfRule type="containsText" dxfId="1" priority="3" operator="containsText" text="live">
      <formula>NOT(ISERROR(SEARCH("live",G2)))</formula>
    </cfRule>
    <cfRule type="containsText" dxfId="0" priority="2" operator="containsText" text="canceled">
      <formula>NOT(ISERROR(SEARCH("canceled",G2)))</formula>
    </cfRule>
  </conditionalFormatting>
  <conditionalFormatting sqref="F2:F1048576">
    <cfRule type="colorScale" priority="1">
      <colorScale>
        <cfvo type="num" val="0"/>
        <cfvo type="num" val="100"/>
        <cfvo type="num" val="200"/>
        <color theme="5" tint="-0.249977111117893"/>
        <color theme="9" tint="-0.249977111117893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Campaign Status per Category</vt:lpstr>
      <vt:lpstr>Campaign Status Per Subcategory</vt:lpstr>
      <vt:lpstr>Campaign Outcomes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Vertta Starr Moody</cp:lastModifiedBy>
  <dcterms:created xsi:type="dcterms:W3CDTF">2021-09-29T18:52:28Z</dcterms:created>
  <dcterms:modified xsi:type="dcterms:W3CDTF">2022-06-16T01:14:57Z</dcterms:modified>
</cp:coreProperties>
</file>