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<sst xmlns="http://schemas.openxmlformats.org/spreadsheetml/2006/main" count="80" uniqueCount="33">
  <si>
    <t xml:space="preserve">prediction</t>
  </si>
  <si>
    <t xml:space="preserve">Candidat</t>
  </si>
  <si>
    <t xml:space="preserve">xdroite</t>
  </si>
  <si>
    <t xml:space="preserve">droite</t>
  </si>
  <si>
    <t xml:space="preserve">gauche</t>
  </si>
  <si>
    <t xml:space="preserve">centre</t>
  </si>
  <si>
    <t xml:space="preserve">total</t>
  </si>
  <si>
    <t xml:space="preserve">transfert Fillon -&gt; macron</t>
  </si>
  <si>
    <t xml:space="preserve">transfert Fillon MLP</t>
  </si>
  <si>
    <t xml:space="preserve">bayrou -&gt; fillon</t>
  </si>
  <si>
    <t xml:space="preserve">sondages</t>
  </si>
  <si>
    <t xml:space="preserve">MLP</t>
  </si>
  <si>
    <t xml:space="preserve">Asselineau</t>
  </si>
  <si>
    <t xml:space="preserve">Dupont Aignan</t>
  </si>
  <si>
    <t xml:space="preserve">lassalle</t>
  </si>
  <si>
    <t xml:space="preserve">Fillon</t>
  </si>
  <si>
    <t xml:space="preserve">Macron</t>
  </si>
  <si>
    <t xml:space="preserve">Hamon</t>
  </si>
  <si>
    <t xml:space="preserve">Melenchon</t>
  </si>
  <si>
    <t xml:space="preserve">Poutou</t>
  </si>
  <si>
    <t xml:space="preserve">Arthaud</t>
  </si>
  <si>
    <t xml:space="preserve">cheminade</t>
  </si>
  <si>
    <t xml:space="preserve">Total</t>
  </si>
  <si>
    <t xml:space="preserve">Pondération intra bloc</t>
  </si>
  <si>
    <t xml:space="preserve">Macron G</t>
  </si>
  <si>
    <t xml:space="preserve">résultats pondérés sondages</t>
  </si>
  <si>
    <t xml:space="preserve">Transfert de voix </t>
  </si>
  <si>
    <t xml:space="preserve">prediction sans centre</t>
  </si>
  <si>
    <t xml:space="preserve">Pourcentage de transfert F-&gt;M </t>
  </si>
  <si>
    <t xml:space="preserve">Pourcentage de transfert F-&gt;MLP</t>
  </si>
  <si>
    <t xml:space="preserve">Bayrou -&gt; candidats</t>
  </si>
  <si>
    <t xml:space="preserve">Transfert de voix Bayrou</t>
  </si>
  <si>
    <t xml:space="preserve">prediction avec centre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</si>
</sst>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rgb="FFAFABAB"/>
        <bgColor rgb="FF99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"/>
  <sheetViews>
    <sheetView windowProtection="false" showFormulas="false" showGridLines="true" showRowColHeaders="true" showZeros="true" rightToLeft="false" tabSelected="true" showOutlineSymbols="true" defaultGridColor="true" view="normal" topLeftCell="B54" colorId="64" zoomScale="115" zoomScaleNormal="115" zoomScalePageLayoutView="100" workbookViewId="0">
      <selection pane="topLeft" activeCell="H67" activeCellId="0" sqref="H67"/>
    </sheetView>
  </sheetViews>
  <sheetFormatPr defaultRowHeight="15"/>
  <cols>
    <col collapsed="false" hidden="false" max="1" min="1" style="0" width="24.7449392712551"/>
    <col collapsed="false" hidden="false" max="1025" min="2" style="0" width="10.6032388663968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/>
    </row>
    <row r="2" customFormat="false" ht="15" hidden="false" customHeight="false" outlineLevel="0" collapsed="false">
      <c r="A2" s="7"/>
      <c r="B2" s="8"/>
      <c r="C2" s="9" t="n">
        <v>23.46</v>
      </c>
      <c r="D2" s="8" t="n">
        <v>25.96</v>
      </c>
      <c r="E2" s="8" t="n">
        <v>40.25</v>
      </c>
      <c r="F2" s="10" t="n">
        <v>10.31</v>
      </c>
      <c r="G2" s="11" t="n">
        <f aca="false">C2+D2+E2+F2</f>
        <v>99.98</v>
      </c>
      <c r="H2" s="12"/>
      <c r="I2" s="13" t="s">
        <v>7</v>
      </c>
      <c r="J2" s="13" t="s">
        <v>8</v>
      </c>
      <c r="K2" s="0" t="s">
        <v>9</v>
      </c>
    </row>
    <row r="3" customFormat="false" ht="15" hidden="false" customHeight="false" outlineLevel="0" collapsed="false">
      <c r="A3" s="6"/>
      <c r="B3" s="6"/>
      <c r="C3" s="6"/>
      <c r="D3" s="6"/>
      <c r="E3" s="6"/>
      <c r="F3" s="6"/>
      <c r="H3" s="14" t="n">
        <v>42836</v>
      </c>
      <c r="I3" s="13" t="n">
        <v>16</v>
      </c>
      <c r="J3" s="13" t="n">
        <v>13</v>
      </c>
      <c r="K3" s="15" t="n">
        <v>50</v>
      </c>
    </row>
    <row r="4" customFormat="false" ht="15" hidden="false" customHeight="false" outlineLevel="0" collapsed="false">
      <c r="A4" s="1" t="s">
        <v>10</v>
      </c>
      <c r="B4" s="16" t="s">
        <v>11</v>
      </c>
      <c r="C4" s="2" t="n">
        <v>22.42</v>
      </c>
      <c r="D4" s="2"/>
      <c r="E4" s="2"/>
      <c r="F4" s="17"/>
      <c r="H4" s="14" t="n">
        <v>42836</v>
      </c>
      <c r="I4" s="13" t="n">
        <v>16</v>
      </c>
      <c r="J4" s="13" t="n">
        <v>14</v>
      </c>
    </row>
    <row r="5" customFormat="false" ht="15" hidden="false" customHeight="false" outlineLevel="0" collapsed="false">
      <c r="A5" s="18"/>
      <c r="B5" s="19" t="s">
        <v>12</v>
      </c>
      <c r="C5" s="6"/>
      <c r="D5" s="6" t="n">
        <v>1</v>
      </c>
      <c r="E5" s="6"/>
      <c r="F5" s="20"/>
      <c r="H5" s="14" t="n">
        <v>42831</v>
      </c>
      <c r="I5" s="13" t="n">
        <v>18</v>
      </c>
      <c r="J5" s="13" t="n">
        <v>11</v>
      </c>
    </row>
    <row r="6" customFormat="false" ht="15" hidden="false" customHeight="false" outlineLevel="0" collapsed="false">
      <c r="A6" s="18"/>
      <c r="B6" s="19" t="s">
        <v>13</v>
      </c>
      <c r="D6" s="6" t="n">
        <v>3.5</v>
      </c>
      <c r="E6" s="6"/>
      <c r="F6" s="20"/>
      <c r="H6" s="14" t="n">
        <v>42832</v>
      </c>
      <c r="I6" s="13" t="n">
        <v>13</v>
      </c>
      <c r="J6" s="13" t="n">
        <v>17</v>
      </c>
    </row>
    <row r="7" customFormat="false" ht="15" hidden="false" customHeight="false" outlineLevel="0" collapsed="false">
      <c r="A7" s="18"/>
      <c r="B7" s="19" t="s">
        <v>14</v>
      </c>
      <c r="C7" s="6"/>
      <c r="D7" s="6" t="n">
        <v>1.08</v>
      </c>
      <c r="E7" s="6"/>
      <c r="F7" s="20"/>
      <c r="H7" s="14" t="n">
        <v>42830</v>
      </c>
      <c r="I7" s="13" t="n">
        <v>14</v>
      </c>
      <c r="J7" s="13" t="n">
        <v>10</v>
      </c>
    </row>
    <row r="8" customFormat="false" ht="15" hidden="false" customHeight="false" outlineLevel="0" collapsed="false">
      <c r="A8" s="18"/>
      <c r="B8" s="19" t="s">
        <v>15</v>
      </c>
      <c r="C8" s="6"/>
      <c r="D8" s="6" t="n">
        <v>19.41</v>
      </c>
      <c r="E8" s="6"/>
      <c r="F8" s="20"/>
      <c r="H8" s="14" t="n">
        <v>42828</v>
      </c>
      <c r="I8" s="13" t="n">
        <v>22</v>
      </c>
      <c r="J8" s="13" t="n">
        <v>12</v>
      </c>
    </row>
    <row r="9" customFormat="false" ht="15" hidden="false" customHeight="false" outlineLevel="0" collapsed="false">
      <c r="A9" s="18"/>
      <c r="B9" s="19" t="s">
        <v>16</v>
      </c>
      <c r="C9" s="6"/>
      <c r="D9" s="6"/>
      <c r="E9" s="6" t="n">
        <v>23.25</v>
      </c>
      <c r="F9" s="20"/>
    </row>
    <row r="10" customFormat="false" ht="15" hidden="false" customHeight="false" outlineLevel="0" collapsed="false">
      <c r="A10" s="18"/>
      <c r="B10" s="19" t="s">
        <v>17</v>
      </c>
      <c r="C10" s="6"/>
      <c r="D10" s="6"/>
      <c r="E10" s="6" t="n">
        <v>8</v>
      </c>
      <c r="F10" s="20"/>
    </row>
    <row r="11" customFormat="false" ht="15" hidden="false" customHeight="false" outlineLevel="0" collapsed="false">
      <c r="A11" s="18"/>
      <c r="B11" s="19" t="s">
        <v>18</v>
      </c>
      <c r="C11" s="6"/>
      <c r="D11" s="6"/>
      <c r="E11" s="6" t="n">
        <v>19.25</v>
      </c>
      <c r="F11" s="20"/>
    </row>
    <row r="12" customFormat="false" ht="15" hidden="false" customHeight="false" outlineLevel="0" collapsed="false">
      <c r="A12" s="18"/>
      <c r="B12" s="19" t="s">
        <v>19</v>
      </c>
      <c r="C12" s="6"/>
      <c r="D12" s="6"/>
      <c r="E12" s="6" t="n">
        <v>1.66</v>
      </c>
      <c r="F12" s="20"/>
    </row>
    <row r="13" customFormat="false" ht="15" hidden="false" customHeight="false" outlineLevel="0" collapsed="false">
      <c r="A13" s="18"/>
      <c r="B13" s="19" t="s">
        <v>20</v>
      </c>
      <c r="C13" s="6"/>
      <c r="D13" s="6"/>
      <c r="E13" s="6" t="n">
        <v>0.5</v>
      </c>
      <c r="F13" s="20"/>
    </row>
    <row r="14" customFormat="false" ht="15" hidden="false" customHeight="false" outlineLevel="0" collapsed="false">
      <c r="A14" s="18"/>
      <c r="B14" s="19" t="s">
        <v>21</v>
      </c>
      <c r="C14" s="6"/>
      <c r="D14" s="6"/>
      <c r="E14" s="6" t="n">
        <v>0.33</v>
      </c>
      <c r="F14" s="20"/>
    </row>
    <row r="15" customFormat="false" ht="15" hidden="false" customHeight="false" outlineLevel="0" collapsed="false">
      <c r="A15" s="7"/>
      <c r="B15" s="13" t="s">
        <v>22</v>
      </c>
      <c r="C15" s="21" t="n">
        <f aca="false">SUM(C4:C14)</f>
        <v>22.42</v>
      </c>
      <c r="D15" s="21" t="n">
        <f aca="false">SUM(D5:D8)</f>
        <v>24.99</v>
      </c>
      <c r="E15" s="21" t="n">
        <f aca="false">SUM(E9:E14)</f>
        <v>52.99</v>
      </c>
      <c r="F15" s="22" t="n">
        <f aca="false">SUM(C15:E15)</f>
        <v>100.4</v>
      </c>
    </row>
    <row r="17" customFormat="false" ht="15" hidden="false" customHeight="false" outlineLevel="0" collapsed="false">
      <c r="A17" s="23" t="s">
        <v>23</v>
      </c>
      <c r="B17" s="16" t="s">
        <v>11</v>
      </c>
      <c r="C17" s="2" t="n">
        <f aca="false">C4*100/C$15</f>
        <v>100</v>
      </c>
      <c r="D17" s="2"/>
      <c r="E17" s="17"/>
    </row>
    <row r="18" customFormat="false" ht="15" hidden="false" customHeight="false" outlineLevel="0" collapsed="false">
      <c r="A18" s="24"/>
      <c r="B18" s="19" t="s">
        <v>12</v>
      </c>
      <c r="C18" s="6"/>
      <c r="D18" s="6" t="n">
        <f aca="false">D5*100/D$15</f>
        <v>4.0016006402561</v>
      </c>
      <c r="E18" s="20"/>
    </row>
    <row r="19" customFormat="false" ht="15" hidden="false" customHeight="false" outlineLevel="0" collapsed="false">
      <c r="A19" s="24"/>
      <c r="B19" s="19" t="s">
        <v>13</v>
      </c>
      <c r="C19" s="6"/>
      <c r="D19" s="6" t="n">
        <f aca="false">D6*100/D$15</f>
        <v>14.0056022408964</v>
      </c>
      <c r="E19" s="20"/>
    </row>
    <row r="20" customFormat="false" ht="15" hidden="false" customHeight="false" outlineLevel="0" collapsed="false">
      <c r="A20" s="24"/>
      <c r="B20" s="19" t="s">
        <v>14</v>
      </c>
      <c r="C20" s="6"/>
      <c r="D20" s="6" t="n">
        <f aca="false">D7*100/D$15</f>
        <v>4.32172869147659</v>
      </c>
      <c r="E20" s="20"/>
    </row>
    <row r="21" customFormat="false" ht="15" hidden="false" customHeight="false" outlineLevel="0" collapsed="false">
      <c r="A21" s="24"/>
      <c r="B21" s="19" t="s">
        <v>15</v>
      </c>
      <c r="C21" s="6"/>
      <c r="D21" s="6" t="n">
        <f aca="false">D8*100/D$15</f>
        <v>77.6710684273709</v>
      </c>
      <c r="E21" s="20"/>
    </row>
    <row r="22" customFormat="false" ht="15" hidden="false" customHeight="false" outlineLevel="0" collapsed="false">
      <c r="A22" s="24"/>
      <c r="B22" s="19" t="s">
        <v>24</v>
      </c>
      <c r="C22" s="6"/>
      <c r="D22" s="6"/>
      <c r="E22" s="20" t="n">
        <f aca="false">E9*100/E$15</f>
        <v>43.8762030571806</v>
      </c>
    </row>
    <row r="23" customFormat="false" ht="15" hidden="false" customHeight="false" outlineLevel="0" collapsed="false">
      <c r="A23" s="24"/>
      <c r="B23" s="19" t="s">
        <v>17</v>
      </c>
      <c r="C23" s="6"/>
      <c r="D23" s="6"/>
      <c r="E23" s="20" t="n">
        <f aca="false">E10*100/E$15</f>
        <v>15.0971881487073</v>
      </c>
    </row>
    <row r="24" customFormat="false" ht="15" hidden="false" customHeight="false" outlineLevel="0" collapsed="false">
      <c r="A24" s="24"/>
      <c r="B24" s="19" t="s">
        <v>18</v>
      </c>
      <c r="C24" s="6"/>
      <c r="D24" s="6"/>
      <c r="E24" s="20" t="n">
        <f aca="false">E11*100/E$15</f>
        <v>36.3276089828269</v>
      </c>
    </row>
    <row r="25" customFormat="false" ht="15" hidden="false" customHeight="false" outlineLevel="0" collapsed="false">
      <c r="A25" s="24"/>
      <c r="B25" s="19" t="s">
        <v>19</v>
      </c>
      <c r="C25" s="6"/>
      <c r="D25" s="6"/>
      <c r="E25" s="20" t="n">
        <f aca="false">E12*100/E$15</f>
        <v>3.13266654085677</v>
      </c>
    </row>
    <row r="26" customFormat="false" ht="15" hidden="false" customHeight="false" outlineLevel="0" collapsed="false">
      <c r="A26" s="24"/>
      <c r="B26" s="19" t="s">
        <v>20</v>
      </c>
      <c r="C26" s="6"/>
      <c r="D26" s="6"/>
      <c r="E26" s="20" t="n">
        <f aca="false">E13*100/E$15</f>
        <v>0.943574259294206</v>
      </c>
    </row>
    <row r="27" customFormat="false" ht="15" hidden="false" customHeight="false" outlineLevel="0" collapsed="false">
      <c r="A27" s="24"/>
      <c r="B27" s="19" t="s">
        <v>21</v>
      </c>
      <c r="C27" s="6"/>
      <c r="D27" s="6"/>
      <c r="E27" s="20" t="n">
        <f aca="false">E14*100/E$15</f>
        <v>0.622759011134176</v>
      </c>
    </row>
    <row r="28" customFormat="false" ht="15" hidden="false" customHeight="false" outlineLevel="0" collapsed="false">
      <c r="A28" s="25"/>
      <c r="B28" s="13" t="s">
        <v>22</v>
      </c>
      <c r="C28" s="21" t="n">
        <f aca="false">SUM(C17:C27)</f>
        <v>100</v>
      </c>
      <c r="D28" s="21" t="n">
        <f aca="false">SUM(D17:D27)</f>
        <v>100</v>
      </c>
      <c r="E28" s="22" t="n">
        <f aca="false">SUM(E17:E27)</f>
        <v>100</v>
      </c>
    </row>
    <row r="30" customFormat="false" ht="15" hidden="false" customHeight="false" outlineLevel="0" collapsed="false">
      <c r="A30" s="1" t="s">
        <v>25</v>
      </c>
      <c r="B30" s="16" t="s">
        <v>11</v>
      </c>
      <c r="C30" s="2" t="n">
        <f aca="false">C17*C$2/100</f>
        <v>23.46</v>
      </c>
      <c r="D30" s="2"/>
      <c r="E30" s="2"/>
      <c r="F30" s="17" t="n">
        <f aca="false">SUM(C30:E30)</f>
        <v>23.46</v>
      </c>
    </row>
    <row r="31" customFormat="false" ht="15" hidden="false" customHeight="false" outlineLevel="0" collapsed="false">
      <c r="A31" s="18"/>
      <c r="B31" s="19" t="s">
        <v>12</v>
      </c>
      <c r="C31" s="6" t="n">
        <f aca="false">C18*C$2/100</f>
        <v>0</v>
      </c>
      <c r="D31" s="6" t="n">
        <f aca="false">D18*D$2/100</f>
        <v>1.03881552621048</v>
      </c>
      <c r="E31" s="6"/>
      <c r="F31" s="20" t="n">
        <f aca="false">SUM(C31:E31)</f>
        <v>1.03881552621048</v>
      </c>
    </row>
    <row r="32" customFormat="false" ht="15" hidden="false" customHeight="false" outlineLevel="0" collapsed="false">
      <c r="A32" s="18"/>
      <c r="B32" s="19" t="s">
        <v>13</v>
      </c>
      <c r="C32" s="6" t="n">
        <f aca="false">C19*C$2/100</f>
        <v>0</v>
      </c>
      <c r="D32" s="6" t="n">
        <f aca="false">D19*D$2/100</f>
        <v>3.63585434173669</v>
      </c>
      <c r="E32" s="6"/>
      <c r="F32" s="20" t="n">
        <f aca="false">SUM(C32:E32)</f>
        <v>3.63585434173669</v>
      </c>
    </row>
    <row r="33" customFormat="false" ht="15" hidden="false" customHeight="false" outlineLevel="0" collapsed="false">
      <c r="A33" s="18"/>
      <c r="B33" s="19" t="s">
        <v>14</v>
      </c>
      <c r="C33" s="6"/>
      <c r="D33" s="6" t="n">
        <f aca="false">D20*D$2/100</f>
        <v>1.12192076830732</v>
      </c>
      <c r="E33" s="6"/>
      <c r="F33" s="20" t="n">
        <f aca="false">SUM(C33:E33)</f>
        <v>1.12192076830732</v>
      </c>
    </row>
    <row r="34" customFormat="false" ht="15" hidden="false" customHeight="false" outlineLevel="0" collapsed="false">
      <c r="A34" s="18"/>
      <c r="B34" s="19" t="s">
        <v>15</v>
      </c>
      <c r="C34" s="6"/>
      <c r="D34" s="6" t="n">
        <f aca="false">D21*D$2/100</f>
        <v>20.1634093637455</v>
      </c>
      <c r="E34" s="6"/>
      <c r="F34" s="20" t="n">
        <f aca="false">SUM(C34:E34)</f>
        <v>20.1634093637455</v>
      </c>
    </row>
    <row r="35" customFormat="false" ht="15" hidden="false" customHeight="false" outlineLevel="0" collapsed="false">
      <c r="A35" s="18"/>
      <c r="B35" s="19" t="s">
        <v>24</v>
      </c>
      <c r="C35" s="6"/>
      <c r="D35" s="6"/>
      <c r="E35" s="6" t="n">
        <f aca="false">E22*E$2/100</f>
        <v>17.6601717305152</v>
      </c>
      <c r="F35" s="20" t="n">
        <f aca="false">SUM(C35:E35)</f>
        <v>17.6601717305152</v>
      </c>
    </row>
    <row r="36" customFormat="false" ht="15" hidden="false" customHeight="false" outlineLevel="0" collapsed="false">
      <c r="A36" s="18"/>
      <c r="B36" s="19" t="s">
        <v>17</v>
      </c>
      <c r="C36" s="6"/>
      <c r="D36" s="6"/>
      <c r="E36" s="6" t="n">
        <f aca="false">E23*E$2/100</f>
        <v>6.07661822985469</v>
      </c>
      <c r="F36" s="20" t="n">
        <f aca="false">SUM(C36:E36)</f>
        <v>6.07661822985469</v>
      </c>
    </row>
    <row r="37" customFormat="false" ht="15" hidden="false" customHeight="false" outlineLevel="0" collapsed="false">
      <c r="A37" s="18"/>
      <c r="B37" s="19" t="s">
        <v>18</v>
      </c>
      <c r="C37" s="6"/>
      <c r="D37" s="6"/>
      <c r="E37" s="6" t="n">
        <f aca="false">E24*E$2/100</f>
        <v>14.6218626155878</v>
      </c>
      <c r="F37" s="20" t="n">
        <f aca="false">SUM(C37:E37)</f>
        <v>14.6218626155878</v>
      </c>
    </row>
    <row r="38" customFormat="false" ht="15" hidden="false" customHeight="false" outlineLevel="0" collapsed="false">
      <c r="A38" s="18"/>
      <c r="B38" s="19" t="s">
        <v>19</v>
      </c>
      <c r="C38" s="6"/>
      <c r="D38" s="6"/>
      <c r="E38" s="6" t="n">
        <f aca="false">E25*E$2/100</f>
        <v>1.26089828269485</v>
      </c>
      <c r="F38" s="20" t="n">
        <f aca="false">SUM(C38:E38)</f>
        <v>1.26089828269485</v>
      </c>
    </row>
    <row r="39" customFormat="false" ht="15" hidden="false" customHeight="false" outlineLevel="0" collapsed="false">
      <c r="A39" s="18"/>
      <c r="B39" s="19" t="s">
        <v>20</v>
      </c>
      <c r="C39" s="6"/>
      <c r="D39" s="6"/>
      <c r="E39" s="6" t="n">
        <f aca="false">E26*E$2/100</f>
        <v>0.379788639365918</v>
      </c>
      <c r="F39" s="20" t="n">
        <f aca="false">SUM(C39:E39)</f>
        <v>0.379788639365918</v>
      </c>
    </row>
    <row r="40" customFormat="false" ht="15" hidden="false" customHeight="false" outlineLevel="0" collapsed="false">
      <c r="A40" s="18"/>
      <c r="B40" s="19" t="s">
        <v>21</v>
      </c>
      <c r="C40" s="6"/>
      <c r="D40" s="6"/>
      <c r="E40" s="6" t="n">
        <f aca="false">E27*E$2/100</f>
        <v>0.250660501981506</v>
      </c>
      <c r="F40" s="11" t="n">
        <f aca="false">SUM(C40:E40)</f>
        <v>0.250660501981506</v>
      </c>
    </row>
    <row r="41" customFormat="false" ht="15" hidden="false" customHeight="false" outlineLevel="0" collapsed="false">
      <c r="A41" s="7"/>
      <c r="B41" s="13" t="s">
        <v>22</v>
      </c>
      <c r="C41" s="21" t="n">
        <f aca="false">SUM(C30:C40)</f>
        <v>23.46</v>
      </c>
      <c r="D41" s="21" t="n">
        <f aca="false">SUM(D30:D40)</f>
        <v>25.96</v>
      </c>
      <c r="E41" s="21" t="n">
        <f aca="false">SUM(E30:E40)</f>
        <v>40.25</v>
      </c>
      <c r="F41" s="11" t="n">
        <f aca="false">SUM(C41:E41)</f>
        <v>89.67</v>
      </c>
    </row>
    <row r="43" customFormat="false" ht="15" hidden="false" customHeight="false" outlineLevel="0" collapsed="false">
      <c r="A43" s="1" t="s">
        <v>26</v>
      </c>
      <c r="B43" s="16" t="s">
        <v>11</v>
      </c>
      <c r="C43" s="17" t="n">
        <f aca="false">F30+(E49*D34/100)</f>
        <v>26.047637535014</v>
      </c>
    </row>
    <row r="44" customFormat="false" ht="15" hidden="false" customHeight="false" outlineLevel="0" collapsed="false">
      <c r="A44" s="18" t="s">
        <v>27</v>
      </c>
      <c r="B44" s="19" t="s">
        <v>12</v>
      </c>
      <c r="C44" s="20" t="n">
        <f aca="false">F31</f>
        <v>1.03881552621048</v>
      </c>
    </row>
    <row r="45" customFormat="false" ht="15" hidden="false" customHeight="false" outlineLevel="0" collapsed="false">
      <c r="A45" s="18"/>
      <c r="B45" s="19" t="s">
        <v>13</v>
      </c>
      <c r="C45" s="20" t="n">
        <f aca="false">F32</f>
        <v>3.63585434173669</v>
      </c>
    </row>
    <row r="46" customFormat="false" ht="15" hidden="false" customHeight="false" outlineLevel="0" collapsed="false">
      <c r="A46" s="18"/>
      <c r="B46" s="19" t="s">
        <v>14</v>
      </c>
      <c r="C46" s="20" t="n">
        <f aca="false">F33</f>
        <v>1.12192076830732</v>
      </c>
      <c r="E46" s="26" t="s">
        <v>28</v>
      </c>
      <c r="F46" s="6"/>
    </row>
    <row r="47" customFormat="false" ht="15" hidden="false" customHeight="false" outlineLevel="0" collapsed="false">
      <c r="A47" s="18"/>
      <c r="B47" s="19" t="s">
        <v>15</v>
      </c>
      <c r="C47" s="20" t="n">
        <f aca="false">F34*(1-(E47+E49)/100)</f>
        <v>14.2488092837135</v>
      </c>
      <c r="E47" s="6" t="n">
        <f aca="false">AVERAGE(I3:I24)</f>
        <v>16.5</v>
      </c>
      <c r="F47" s="6"/>
    </row>
    <row r="48" customFormat="false" ht="15" hidden="false" customHeight="false" outlineLevel="0" collapsed="false">
      <c r="A48" s="18"/>
      <c r="B48" s="19" t="s">
        <v>16</v>
      </c>
      <c r="C48" s="20" t="n">
        <f aca="false">E35+(E47*D34/100)</f>
        <v>20.9871342755332</v>
      </c>
      <c r="E48" s="26" t="s">
        <v>29</v>
      </c>
      <c r="F48" s="6"/>
    </row>
    <row r="49" customFormat="false" ht="15" hidden="false" customHeight="false" outlineLevel="0" collapsed="false">
      <c r="A49" s="18"/>
      <c r="B49" s="19" t="s">
        <v>17</v>
      </c>
      <c r="C49" s="20" t="n">
        <f aca="false">F36</f>
        <v>6.07661822985469</v>
      </c>
      <c r="E49" s="6" t="n">
        <f aca="false">AVERAGE(J3:J18)</f>
        <v>12.8333333333333</v>
      </c>
    </row>
    <row r="50" customFormat="false" ht="15" hidden="false" customHeight="false" outlineLevel="0" collapsed="false">
      <c r="A50" s="18"/>
      <c r="B50" s="19" t="s">
        <v>18</v>
      </c>
      <c r="C50" s="20" t="n">
        <f aca="false">F37</f>
        <v>14.6218626155878</v>
      </c>
    </row>
    <row r="51" customFormat="false" ht="15" hidden="false" customHeight="false" outlineLevel="0" collapsed="false">
      <c r="A51" s="18"/>
      <c r="B51" s="19" t="s">
        <v>19</v>
      </c>
      <c r="C51" s="20" t="n">
        <f aca="false">F38</f>
        <v>1.26089828269485</v>
      </c>
    </row>
    <row r="52" customFormat="false" ht="15" hidden="false" customHeight="false" outlineLevel="0" collapsed="false">
      <c r="A52" s="18"/>
      <c r="B52" s="19" t="s">
        <v>20</v>
      </c>
      <c r="C52" s="20" t="n">
        <f aca="false">F39</f>
        <v>0.379788639365918</v>
      </c>
    </row>
    <row r="53" customFormat="false" ht="15" hidden="false" customHeight="false" outlineLevel="0" collapsed="false">
      <c r="A53" s="18"/>
      <c r="B53" s="12" t="s">
        <v>21</v>
      </c>
      <c r="C53" s="20" t="n">
        <f aca="false">F40</f>
        <v>0.250660501981506</v>
      </c>
    </row>
    <row r="54" customFormat="false" ht="15" hidden="false" customHeight="false" outlineLevel="0" collapsed="false">
      <c r="A54" s="7"/>
      <c r="B54" s="13" t="s">
        <v>22</v>
      </c>
      <c r="C54" s="22" t="n">
        <f aca="false">SUM(C43:C53)</f>
        <v>89.67</v>
      </c>
    </row>
    <row r="55" customFormat="false" ht="15" hidden="false" customHeight="false" outlineLevel="0" collapsed="false">
      <c r="E55" s="27" t="s">
        <v>30</v>
      </c>
    </row>
    <row r="56" customFormat="false" ht="15" hidden="false" customHeight="false" outlineLevel="0" collapsed="false">
      <c r="A56" s="1" t="s">
        <v>31</v>
      </c>
      <c r="B56" s="16" t="s">
        <v>11</v>
      </c>
      <c r="C56" s="17" t="n">
        <f aca="false">F30+(F56*F$2/100)</f>
        <v>23.8724</v>
      </c>
      <c r="E56" s="0" t="n">
        <f aca="false">AVERAGE(F56:K56)</f>
        <v>6.5</v>
      </c>
      <c r="F56" s="6" t="n">
        <v>4</v>
      </c>
      <c r="G56" s="0" t="n">
        <v>6</v>
      </c>
      <c r="H56" s="0" t="n">
        <v>13</v>
      </c>
      <c r="I56" s="0" t="n">
        <v>3</v>
      </c>
    </row>
    <row r="57" customFormat="false" ht="15" hidden="false" customHeight="false" outlineLevel="0" collapsed="false">
      <c r="A57" s="18" t="s">
        <v>32</v>
      </c>
      <c r="B57" s="19" t="s">
        <v>12</v>
      </c>
      <c r="C57" s="17" t="n">
        <f aca="false">F31+(F57*F$2/100)</f>
        <v>1.03881552621048</v>
      </c>
      <c r="E57" s="0" t="n">
        <f aca="false">AVERAGE(F57:K57)</f>
        <v>0.25</v>
      </c>
      <c r="F57" s="6" t="n">
        <v>0</v>
      </c>
      <c r="G57" s="0" t="n">
        <v>0</v>
      </c>
      <c r="H57" s="0" t="n">
        <v>0</v>
      </c>
      <c r="I57" s="0" t="n">
        <v>1</v>
      </c>
    </row>
    <row r="58" customFormat="false" ht="15" hidden="false" customHeight="false" outlineLevel="0" collapsed="false">
      <c r="A58" s="18"/>
      <c r="B58" s="19" t="s">
        <v>13</v>
      </c>
      <c r="C58" s="17" t="n">
        <f aca="false">F32+(F58*F$2/100)</f>
        <v>4.0482543417367</v>
      </c>
      <c r="E58" s="0" t="n">
        <f aca="false">AVERAGE(F58:K58)</f>
        <v>5.5</v>
      </c>
      <c r="F58" s="6" t="n">
        <v>4</v>
      </c>
      <c r="G58" s="0" t="n">
        <v>6</v>
      </c>
      <c r="H58" s="0" t="n">
        <v>5</v>
      </c>
      <c r="I58" s="0" t="n">
        <v>7</v>
      </c>
    </row>
    <row r="59" customFormat="false" ht="15" hidden="false" customHeight="false" outlineLevel="0" collapsed="false">
      <c r="A59" s="18"/>
      <c r="B59" s="19" t="s">
        <v>14</v>
      </c>
      <c r="C59" s="17" t="n">
        <f aca="false">F33+(F59*F$2/100)</f>
        <v>1.32812076830732</v>
      </c>
      <c r="E59" s="0" t="n">
        <f aca="false">AVERAGE(F59:K59)</f>
        <v>1.75</v>
      </c>
      <c r="F59" s="6" t="n">
        <v>2</v>
      </c>
      <c r="G59" s="0" t="n">
        <v>3</v>
      </c>
      <c r="H59" s="0" t="n">
        <v>1</v>
      </c>
      <c r="I59" s="0" t="n">
        <v>1</v>
      </c>
    </row>
    <row r="60" customFormat="false" ht="15" hidden="false" customHeight="false" outlineLevel="0" collapsed="false">
      <c r="A60" s="18"/>
      <c r="B60" s="19" t="s">
        <v>15</v>
      </c>
      <c r="C60" s="17" t="n">
        <f aca="false">F34+(F60*F$2/100)</f>
        <v>22.2254093637455</v>
      </c>
      <c r="E60" s="0" t="n">
        <f aca="false">AVERAGE(F60:K60)</f>
        <v>20.25</v>
      </c>
      <c r="F60" s="6" t="n">
        <v>20</v>
      </c>
      <c r="G60" s="0" t="n">
        <v>27</v>
      </c>
      <c r="H60" s="0" t="n">
        <v>16</v>
      </c>
      <c r="I60" s="0" t="n">
        <v>18</v>
      </c>
    </row>
    <row r="61" customFormat="false" ht="15" hidden="false" customHeight="false" outlineLevel="0" collapsed="false">
      <c r="A61" s="18"/>
      <c r="B61" s="19" t="s">
        <v>16</v>
      </c>
      <c r="C61" s="17" t="n">
        <f aca="false">F35+(F61*F$2/100)</f>
        <v>22.8151717305152</v>
      </c>
      <c r="E61" s="0" t="n">
        <f aca="false">AVERAGE(F61:K61)</f>
        <v>46</v>
      </c>
      <c r="F61" s="6" t="n">
        <v>50</v>
      </c>
      <c r="G61" s="0" t="n">
        <v>36</v>
      </c>
      <c r="H61" s="0" t="n">
        <v>48</v>
      </c>
      <c r="I61" s="0" t="n">
        <v>50</v>
      </c>
    </row>
    <row r="62" customFormat="false" ht="15" hidden="false" customHeight="false" outlineLevel="0" collapsed="false">
      <c r="A62" s="18"/>
      <c r="B62" s="19" t="s">
        <v>17</v>
      </c>
      <c r="C62" s="17" t="n">
        <f aca="false">F36+(F62*F$2/100)</f>
        <v>6.79831822985469</v>
      </c>
      <c r="E62" s="0" t="n">
        <f aca="false">AVERAGE(F62:K62)</f>
        <v>5.75</v>
      </c>
      <c r="F62" s="6" t="n">
        <v>7</v>
      </c>
      <c r="G62" s="0" t="n">
        <v>6</v>
      </c>
      <c r="H62" s="0" t="n">
        <v>2</v>
      </c>
      <c r="I62" s="0" t="n">
        <v>8</v>
      </c>
    </row>
    <row r="63" customFormat="false" ht="15" hidden="false" customHeight="false" outlineLevel="0" collapsed="false">
      <c r="A63" s="18"/>
      <c r="B63" s="19" t="s">
        <v>18</v>
      </c>
      <c r="C63" s="17" t="n">
        <f aca="false">F37+(F63*F$2/100)</f>
        <v>15.8590626155878</v>
      </c>
      <c r="E63" s="0" t="n">
        <f aca="false">AVERAGE(F63:K63)</f>
        <v>12</v>
      </c>
      <c r="F63" s="6" t="n">
        <v>12</v>
      </c>
      <c r="G63" s="0" t="n">
        <v>14</v>
      </c>
      <c r="H63" s="0" t="n">
        <v>13</v>
      </c>
      <c r="I63" s="0" t="n">
        <v>9</v>
      </c>
    </row>
    <row r="64" customFormat="false" ht="15" hidden="false" customHeight="false" outlineLevel="0" collapsed="false">
      <c r="A64" s="18"/>
      <c r="B64" s="19" t="s">
        <v>19</v>
      </c>
      <c r="C64" s="17" t="n">
        <f aca="false">F38+(F64*F$2/100)</f>
        <v>1.36399828269485</v>
      </c>
      <c r="E64" s="0" t="n">
        <f aca="false">AVERAGE(F64:K64)</f>
        <v>1.75</v>
      </c>
      <c r="F64" s="6" t="n">
        <v>1</v>
      </c>
      <c r="G64" s="0" t="n">
        <v>2</v>
      </c>
      <c r="H64" s="0" t="n">
        <v>2</v>
      </c>
      <c r="I64" s="0" t="n">
        <v>2</v>
      </c>
    </row>
    <row r="65" customFormat="false" ht="15" hidden="false" customHeight="false" outlineLevel="0" collapsed="false">
      <c r="A65" s="18"/>
      <c r="B65" s="19" t="s">
        <v>20</v>
      </c>
      <c r="C65" s="17" t="n">
        <f aca="false">F39+(F65*F$2/100)</f>
        <v>0.379788639365918</v>
      </c>
      <c r="E65" s="0" t="n">
        <f aca="false">AVERAGE(F65:K65)</f>
        <v>0.25</v>
      </c>
      <c r="F65" s="6" t="n">
        <v>0</v>
      </c>
      <c r="G65" s="0" t="n">
        <v>0</v>
      </c>
      <c r="H65" s="0" t="n">
        <v>0</v>
      </c>
      <c r="I65" s="0" t="n">
        <v>1</v>
      </c>
    </row>
    <row r="66" customFormat="false" ht="15" hidden="false" customHeight="false" outlineLevel="0" collapsed="false">
      <c r="A66" s="18"/>
      <c r="B66" s="12" t="s">
        <v>21</v>
      </c>
      <c r="C66" s="17" t="n">
        <f aca="false">F40+(F66*F$2/100)</f>
        <v>0.250660501981506</v>
      </c>
      <c r="E66" s="0" t="n">
        <f aca="false">AVERAGE(F66:K66)</f>
        <v>0</v>
      </c>
      <c r="F66" s="6" t="n">
        <v>0</v>
      </c>
      <c r="G66" s="0" t="n">
        <v>0</v>
      </c>
      <c r="H66" s="0" t="n">
        <v>0</v>
      </c>
      <c r="I66" s="0" t="n">
        <v>0</v>
      </c>
    </row>
    <row r="67" customFormat="false" ht="15" hidden="false" customHeight="false" outlineLevel="0" collapsed="false">
      <c r="A67" s="7"/>
      <c r="B67" s="13" t="s">
        <v>22</v>
      </c>
      <c r="C67" s="22" t="n">
        <f aca="false">SUM(C56:C66)</f>
        <v>99.98</v>
      </c>
      <c r="E67" s="0" t="n">
        <f aca="false">AVERAGE(F67:K67)</f>
        <v>100</v>
      </c>
      <c r="F67" s="6" t="n">
        <f aca="false">SUM(F56:F66)</f>
        <v>100</v>
      </c>
      <c r="G67" s="6" t="n">
        <f aca="false">SUM(G56:G66)</f>
        <v>100</v>
      </c>
      <c r="H67" s="6" t="n">
        <f aca="false">SUM(H56:H66)</f>
        <v>100</v>
      </c>
      <c r="I67" s="6" t="n">
        <f aca="false">SUM(I56:I66)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2017-04-04T13:20:06Z</dcterms:created>
  <dc:creator>Mohamed Al ani</dc:creator>
  <dc:description/>
  <dc:language>fr-FR</dc:language>
  <cp:lastModifiedBy/>
  <dcterms:modified xsi:type="dcterms:W3CDTF">2017-04-16T15:19:11Z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db7b7980-bde2-476e-bbdc-f2686d6fdc2e</vt:lpwstr>
  </property>
</Properties>
</file>