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t_fil_rouge\Elections\legislatives\"/>
    </mc:Choice>
  </mc:AlternateContent>
  <bookViews>
    <workbookView xWindow="0" yWindow="0" windowWidth="16992" windowHeight="7176" activeTab="1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J11" i="2"/>
  <c r="J10" i="2"/>
  <c r="J9" i="2"/>
  <c r="J8" i="2"/>
  <c r="J7" i="2"/>
  <c r="J6" i="2"/>
  <c r="J5" i="2"/>
  <c r="J4" i="2"/>
  <c r="J3" i="2"/>
  <c r="H8" i="1"/>
  <c r="C18" i="1"/>
  <c r="B18" i="1"/>
</calcChain>
</file>

<file path=xl/sharedStrings.xml><?xml version="1.0" encoding="utf-8"?>
<sst xmlns="http://schemas.openxmlformats.org/spreadsheetml/2006/main" count="115" uniqueCount="89">
  <si>
    <t>Parti</t>
  </si>
  <si>
    <t>Réel</t>
  </si>
  <si>
    <t>Ecart</t>
  </si>
  <si>
    <t>Parti communiste français</t>
  </si>
  <si>
    <t>La France insoumise</t>
  </si>
  <si>
    <t>Parti socialiste</t>
  </si>
  <si>
    <t>Parti radical de gauche</t>
  </si>
  <si>
    <t>Divers gauche</t>
  </si>
  <si>
    <t>Ecologiste</t>
  </si>
  <si>
    <t>Divers</t>
  </si>
  <si>
    <t>Régionaliste</t>
  </si>
  <si>
    <t>La République en marche</t>
  </si>
  <si>
    <t>Modem</t>
  </si>
  <si>
    <t>Union des Démocrates et Indépendants</t>
  </si>
  <si>
    <t>Les Républicains</t>
  </si>
  <si>
    <t>Divers droite</t>
  </si>
  <si>
    <t>Debout la France</t>
  </si>
  <si>
    <t>Front National</t>
  </si>
  <si>
    <t>Extrême droite</t>
  </si>
  <si>
    <t>Alliances</t>
  </si>
  <si>
    <t>Moyenne des sondages Odoxa</t>
  </si>
  <si>
    <t>PCR-FI</t>
  </si>
  <si>
    <t>REM-MoDeM</t>
  </si>
  <si>
    <t>LR-UDI-DVD</t>
  </si>
  <si>
    <t>FN</t>
  </si>
  <si>
    <t>Autres</t>
  </si>
  <si>
    <t>PS-DVG-EELV-RDG</t>
  </si>
  <si>
    <t>PTP</t>
  </si>
  <si>
    <t>6 au 8 juin</t>
  </si>
  <si>
    <t>22 - 32</t>
  </si>
  <si>
    <t>397 - 427</t>
  </si>
  <si>
    <t>95 - 115</t>
  </si>
  <si>
    <t>15 - 25</t>
  </si>
  <si>
    <t>370 - 400</t>
  </si>
  <si>
    <t>120 - 150</t>
  </si>
  <si>
    <t>2 au 4 juin</t>
  </si>
  <si>
    <t>25 - 35</t>
  </si>
  <si>
    <t>385 - 415</t>
  </si>
  <si>
    <t>105 - 125</t>
  </si>
  <si>
    <t>30 mai au 2 juin</t>
  </si>
  <si>
    <t>30 - 44</t>
  </si>
  <si>
    <t>330 - 360</t>
  </si>
  <si>
    <t>135 - 150</t>
  </si>
  <si>
    <t>24 - 31</t>
  </si>
  <si>
    <t>20 - 35</t>
  </si>
  <si>
    <t>335 - 355</t>
  </si>
  <si>
    <t>145 - 165</t>
  </si>
  <si>
    <t>350 - 390</t>
  </si>
  <si>
    <t>120 - 160</t>
  </si>
  <si>
    <t>29 au 31 mai</t>
  </si>
  <si>
    <t>350 - 380</t>
  </si>
  <si>
    <t>27 au 30 mai</t>
  </si>
  <si>
    <t>395 - 425</t>
  </si>
  <si>
    <t>24 au 28 mai</t>
  </si>
  <si>
    <t>20 - 30</t>
  </si>
  <si>
    <t>40 - 50</t>
  </si>
  <si>
    <t>320 - 350</t>
  </si>
  <si>
    <t>140 - 155</t>
  </si>
  <si>
    <t>Sondeur</t>
  </si>
  <si>
    <t>Date</t>
  </si>
  <si>
    <t>FI - PCF</t>
  </si>
  <si>
    <t>REM - MoDem</t>
  </si>
  <si>
    <t>30 mai au 1er juin</t>
  </si>
  <si>
    <t>31 mai au 1er juin</t>
  </si>
  <si>
    <t>Predict the Parliament</t>
  </si>
  <si>
    <t>10 - 20</t>
  </si>
  <si>
    <t>5 - 10</t>
  </si>
  <si>
    <t>Ipsos </t>
  </si>
  <si>
    <t>OpinionWay </t>
  </si>
  <si>
    <t>Harris Interactive </t>
  </si>
  <si>
    <t>Odoxa </t>
  </si>
  <si>
    <t>Ifop </t>
  </si>
  <si>
    <t>Cevipof Ipsos </t>
  </si>
  <si>
    <t>Kantar </t>
  </si>
  <si>
    <t>3 - 7</t>
  </si>
  <si>
    <t>7 - 9</t>
  </si>
  <si>
    <t>8 - 12</t>
  </si>
  <si>
    <t>5 - 15</t>
  </si>
  <si>
    <t>8 - 18</t>
  </si>
  <si>
    <t>8 - 22</t>
  </si>
  <si>
    <t>7 - 17</t>
  </si>
  <si>
    <t>9 - 16</t>
  </si>
  <si>
    <t>10 - 15</t>
  </si>
  <si>
    <t>11 - 21</t>
  </si>
  <si>
    <t>12 - 22</t>
  </si>
  <si>
    <t>Résultats élections</t>
  </si>
  <si>
    <t>Ecarts</t>
  </si>
  <si>
    <t>LR - UDI - DVD</t>
  </si>
  <si>
    <t>PS - EELV - RDG - DVG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</si>
</sst>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/>
    <xf numFmtId="17" fontId="0" fillId="10" borderId="2" xfId="0" quotePrefix="1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164" fontId="0" fillId="11" borderId="1" xfId="0" applyNumberFormat="1" applyFill="1" applyBorder="1"/>
    <xf numFmtId="0" fontId="0" fillId="11" borderId="1" xfId="0" applyFill="1" applyBorder="1" applyAlignment="1">
      <alignment horizontal="center"/>
    </xf>
    <xf numFmtId="164" fontId="2" fillId="9" borderId="4" xfId="0" applyNumberFormat="1" applyFont="1" applyFill="1" applyBorder="1"/>
    <xf numFmtId="0" fontId="2" fillId="9" borderId="4" xfId="0" applyFont="1" applyFill="1" applyBorder="1" applyAlignment="1">
      <alignment horizontal="center"/>
    </xf>
    <xf numFmtId="17" fontId="0" fillId="7" borderId="2" xfId="0" quotePrefix="1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0" borderId="5" xfId="0" applyFill="1" applyBorder="1" applyAlignment="1">
      <alignment horizontal="right"/>
    </xf>
    <xf numFmtId="0" fontId="2" fillId="9" borderId="7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7" fontId="0" fillId="7" borderId="8" xfId="0" quotePrefix="1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16" fontId="0" fillId="10" borderId="11" xfId="0" quotePrefix="1" applyNumberFormat="1" applyFill="1" applyBorder="1" applyAlignment="1">
      <alignment horizontal="center"/>
    </xf>
    <xf numFmtId="16" fontId="0" fillId="7" borderId="11" xfId="0" quotePrefix="1" applyNumberFormat="1" applyFill="1" applyBorder="1" applyAlignment="1">
      <alignment horizontal="center"/>
    </xf>
    <xf numFmtId="0" fontId="0" fillId="10" borderId="13" xfId="0" applyFill="1" applyBorder="1" applyAlignment="1">
      <alignment horizontal="right"/>
    </xf>
    <xf numFmtId="17" fontId="0" fillId="7" borderId="14" xfId="0" quotePrefix="1" applyNumberForma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17" fontId="0" fillId="10" borderId="12" xfId="0" quotePrefix="1" applyNumberFormat="1" applyFill="1" applyBorder="1" applyAlignment="1">
      <alignment horizontal="center"/>
    </xf>
    <xf numFmtId="16" fontId="0" fillId="10" borderId="15" xfId="0" quotePrefix="1" applyNumberFormat="1" applyFill="1" applyBorder="1" applyAlignment="1">
      <alignment horizontal="center"/>
    </xf>
    <xf numFmtId="0" fontId="0" fillId="10" borderId="17" xfId="0" applyFill="1" applyBorder="1" applyAlignment="1">
      <alignment horizontal="right"/>
    </xf>
    <xf numFmtId="0" fontId="0" fillId="10" borderId="18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7" fontId="0" fillId="7" borderId="16" xfId="0" quotePrefix="1" applyNumberFormat="1" applyFill="1" applyBorder="1" applyAlignment="1">
      <alignment horizontal="center"/>
    </xf>
    <xf numFmtId="16" fontId="0" fillId="10" borderId="19" xfId="0" quotePrefix="1" applyNumberFormat="1" applyFill="1" applyBorder="1" applyAlignment="1">
      <alignment horizontal="center"/>
    </xf>
    <xf numFmtId="0" fontId="2" fillId="9" borderId="21" xfId="0" applyFon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9" borderId="7" xfId="0" applyFont="1" applyFill="1" applyBorder="1"/>
    <xf numFmtId="0" fontId="0" fillId="11" borderId="6" xfId="0" applyFill="1" applyBorder="1"/>
    <xf numFmtId="0" fontId="0" fillId="10" borderId="14" xfId="0" applyFill="1" applyBorder="1"/>
    <xf numFmtId="0" fontId="0" fillId="10" borderId="8" xfId="0" applyFill="1" applyBorder="1"/>
    <xf numFmtId="0" fontId="0" fillId="10" borderId="18" xfId="0" applyFill="1" applyBorder="1"/>
    <xf numFmtId="0" fontId="2" fillId="3" borderId="20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0" borderId="26" xfId="0" quotePrefix="1" applyNumberFormat="1" applyFill="1" applyBorder="1" applyAlignment="1">
      <alignment horizontal="center"/>
    </xf>
    <xf numFmtId="0" fontId="0" fillId="8" borderId="27" xfId="0" quotePrefix="1" applyNumberFormat="1" applyFill="1" applyBorder="1" applyAlignment="1">
      <alignment horizontal="center"/>
    </xf>
    <xf numFmtId="0" fontId="0" fillId="8" borderId="26" xfId="0" quotePrefix="1" applyNumberFormat="1" applyFill="1" applyBorder="1" applyAlignment="1">
      <alignment horizontal="center"/>
    </xf>
    <xf numFmtId="0" fontId="0" fillId="12" borderId="25" xfId="0" quotePrefix="1" applyNumberFormat="1" applyFill="1" applyBorder="1" applyAlignment="1">
      <alignment horizontal="center"/>
    </xf>
    <xf numFmtId="0" fontId="0" fillId="12" borderId="26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14" sqref="C14"/>
    </sheetView>
  </sheetViews>
  <sheetFormatPr baseColWidth="10" defaultRowHeight="14.4" x14ac:dyDescent="0.3"/>
  <cols>
    <col min="1" max="1" width="33.44140625" bestFit="1" customWidth="1"/>
    <col min="2" max="2" width="4.5546875" bestFit="1" customWidth="1"/>
    <col min="3" max="3" width="4.21875" bestFit="1" customWidth="1"/>
    <col min="8" max="8" width="4.5546875" bestFit="1" customWidth="1"/>
  </cols>
  <sheetData>
    <row r="1" spans="1:12" x14ac:dyDescent="0.3">
      <c r="A1" s="2" t="s">
        <v>0</v>
      </c>
      <c r="B1" s="2" t="s">
        <v>1</v>
      </c>
      <c r="C1" s="2" t="s">
        <v>27</v>
      </c>
      <c r="D1" s="2" t="s">
        <v>2</v>
      </c>
      <c r="G1" s="2" t="s">
        <v>19</v>
      </c>
      <c r="H1" s="2" t="s">
        <v>1</v>
      </c>
      <c r="I1" s="2" t="s">
        <v>27</v>
      </c>
      <c r="J1" s="2" t="s">
        <v>2</v>
      </c>
      <c r="K1" s="2" t="s">
        <v>20</v>
      </c>
      <c r="L1" s="2" t="s">
        <v>2</v>
      </c>
    </row>
    <row r="2" spans="1:12" x14ac:dyDescent="0.3">
      <c r="A2" t="s">
        <v>3</v>
      </c>
      <c r="B2" s="1">
        <v>10</v>
      </c>
      <c r="C2">
        <v>3</v>
      </c>
      <c r="D2">
        <v>-7</v>
      </c>
      <c r="G2" t="s">
        <v>21</v>
      </c>
      <c r="H2" s="1">
        <v>27</v>
      </c>
      <c r="I2">
        <v>36</v>
      </c>
      <c r="J2">
        <v>9</v>
      </c>
      <c r="K2">
        <v>13</v>
      </c>
      <c r="L2">
        <v>-23</v>
      </c>
    </row>
    <row r="3" spans="1:12" x14ac:dyDescent="0.3">
      <c r="A3" t="s">
        <v>4</v>
      </c>
      <c r="B3" s="1">
        <v>17</v>
      </c>
      <c r="C3">
        <v>33</v>
      </c>
      <c r="D3">
        <v>16</v>
      </c>
      <c r="G3" t="s">
        <v>26</v>
      </c>
      <c r="H3" s="1">
        <v>45</v>
      </c>
      <c r="I3">
        <v>86</v>
      </c>
      <c r="J3">
        <v>41</v>
      </c>
      <c r="K3">
        <v>27</v>
      </c>
      <c r="L3">
        <v>-59</v>
      </c>
    </row>
    <row r="4" spans="1:12" x14ac:dyDescent="0.3">
      <c r="A4" t="s">
        <v>5</v>
      </c>
      <c r="B4" s="1">
        <v>29</v>
      </c>
      <c r="C4">
        <v>64</v>
      </c>
      <c r="D4">
        <v>35</v>
      </c>
      <c r="G4" t="s">
        <v>22</v>
      </c>
      <c r="H4" s="1">
        <v>350</v>
      </c>
      <c r="I4">
        <v>323</v>
      </c>
      <c r="J4">
        <v>-27</v>
      </c>
      <c r="K4">
        <v>450</v>
      </c>
      <c r="L4">
        <v>127</v>
      </c>
    </row>
    <row r="5" spans="1:12" x14ac:dyDescent="0.3">
      <c r="A5" t="s">
        <v>6</v>
      </c>
      <c r="B5" s="1">
        <v>3</v>
      </c>
      <c r="C5">
        <v>3</v>
      </c>
      <c r="D5">
        <v>0</v>
      </c>
      <c r="G5" t="s">
        <v>23</v>
      </c>
      <c r="H5" s="1">
        <v>137</v>
      </c>
      <c r="I5">
        <v>125</v>
      </c>
      <c r="J5">
        <v>-12</v>
      </c>
      <c r="K5">
        <v>77</v>
      </c>
      <c r="L5">
        <v>-48</v>
      </c>
    </row>
    <row r="6" spans="1:12" x14ac:dyDescent="0.3">
      <c r="A6" t="s">
        <v>7</v>
      </c>
      <c r="B6" s="1">
        <v>12</v>
      </c>
      <c r="C6">
        <v>14</v>
      </c>
      <c r="D6">
        <v>2</v>
      </c>
      <c r="G6" t="s">
        <v>24</v>
      </c>
      <c r="H6" s="1">
        <v>8</v>
      </c>
      <c r="I6">
        <v>5</v>
      </c>
      <c r="J6">
        <v>-3</v>
      </c>
      <c r="K6">
        <v>4</v>
      </c>
      <c r="L6">
        <v>-1</v>
      </c>
    </row>
    <row r="7" spans="1:12" x14ac:dyDescent="0.3">
      <c r="A7" t="s">
        <v>8</v>
      </c>
      <c r="B7" s="1">
        <v>1</v>
      </c>
      <c r="C7">
        <v>5</v>
      </c>
      <c r="D7">
        <v>4</v>
      </c>
      <c r="G7" t="s">
        <v>25</v>
      </c>
      <c r="H7" s="1">
        <v>10</v>
      </c>
      <c r="I7">
        <v>2</v>
      </c>
      <c r="J7">
        <v>-8</v>
      </c>
      <c r="K7">
        <v>6</v>
      </c>
      <c r="L7">
        <v>4</v>
      </c>
    </row>
    <row r="8" spans="1:12" x14ac:dyDescent="0.3">
      <c r="A8" t="s">
        <v>9</v>
      </c>
      <c r="B8" s="1">
        <v>3</v>
      </c>
      <c r="C8">
        <v>1</v>
      </c>
      <c r="D8">
        <v>-2</v>
      </c>
      <c r="H8">
        <f>SUM(H2:H7)</f>
        <v>577</v>
      </c>
    </row>
    <row r="9" spans="1:12" x14ac:dyDescent="0.3">
      <c r="A9" t="s">
        <v>10</v>
      </c>
      <c r="B9" s="1">
        <v>5</v>
      </c>
      <c r="C9">
        <v>1</v>
      </c>
      <c r="D9">
        <v>-4</v>
      </c>
    </row>
    <row r="10" spans="1:12" x14ac:dyDescent="0.3">
      <c r="A10" t="s">
        <v>11</v>
      </c>
      <c r="B10" s="1">
        <v>308</v>
      </c>
      <c r="C10">
        <v>278</v>
      </c>
      <c r="D10">
        <v>-30</v>
      </c>
    </row>
    <row r="11" spans="1:12" x14ac:dyDescent="0.3">
      <c r="A11" t="s">
        <v>12</v>
      </c>
      <c r="B11" s="1">
        <v>42</v>
      </c>
      <c r="C11">
        <v>45</v>
      </c>
      <c r="D11">
        <v>3</v>
      </c>
    </row>
    <row r="12" spans="1:12" x14ac:dyDescent="0.3">
      <c r="A12" t="s">
        <v>13</v>
      </c>
      <c r="B12" s="1">
        <v>18</v>
      </c>
      <c r="C12">
        <v>17</v>
      </c>
      <c r="D12">
        <v>-1</v>
      </c>
    </row>
    <row r="13" spans="1:12" x14ac:dyDescent="0.3">
      <c r="A13" t="s">
        <v>14</v>
      </c>
      <c r="B13" s="1">
        <v>113</v>
      </c>
      <c r="C13">
        <v>106</v>
      </c>
      <c r="D13">
        <v>-7</v>
      </c>
    </row>
    <row r="14" spans="1:12" x14ac:dyDescent="0.3">
      <c r="A14" t="s">
        <v>15</v>
      </c>
      <c r="B14" s="1">
        <v>6</v>
      </c>
      <c r="C14">
        <v>2</v>
      </c>
      <c r="D14">
        <v>-4</v>
      </c>
    </row>
    <row r="15" spans="1:12" x14ac:dyDescent="0.3">
      <c r="A15" t="s">
        <v>16</v>
      </c>
      <c r="B15" s="1">
        <v>1</v>
      </c>
      <c r="C15">
        <v>0</v>
      </c>
      <c r="D15">
        <v>-1</v>
      </c>
    </row>
    <row r="16" spans="1:12" x14ac:dyDescent="0.3">
      <c r="A16" t="s">
        <v>17</v>
      </c>
      <c r="B16" s="1">
        <v>8</v>
      </c>
      <c r="C16">
        <v>5</v>
      </c>
      <c r="D16">
        <v>-3</v>
      </c>
    </row>
    <row r="17" spans="1:4" x14ac:dyDescent="0.3">
      <c r="A17" t="s">
        <v>18</v>
      </c>
      <c r="B17" s="1">
        <v>1</v>
      </c>
      <c r="C17">
        <v>0</v>
      </c>
      <c r="D17">
        <v>-1</v>
      </c>
    </row>
    <row r="18" spans="1:4" x14ac:dyDescent="0.3">
      <c r="B18">
        <f>SUM(B2:B17)</f>
        <v>577</v>
      </c>
      <c r="C18">
        <f>SUM(C2:C17)</f>
        <v>577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K14" sqref="K14"/>
    </sheetView>
  </sheetViews>
  <sheetFormatPr baseColWidth="10" defaultRowHeight="14.4" x14ac:dyDescent="0.3"/>
  <cols>
    <col min="1" max="1" width="19.109375" bestFit="1" customWidth="1"/>
    <col min="2" max="2" width="20" bestFit="1" customWidth="1"/>
    <col min="3" max="8" width="10" customWidth="1"/>
    <col min="9" max="9" width="1.44140625" customWidth="1"/>
    <col min="10" max="10" width="6" bestFit="1" customWidth="1"/>
  </cols>
  <sheetData>
    <row r="1" spans="1:10" ht="28.8" x14ac:dyDescent="0.3">
      <c r="A1" s="32" t="s">
        <v>58</v>
      </c>
      <c r="B1" s="33" t="s">
        <v>59</v>
      </c>
      <c r="C1" s="34" t="s">
        <v>60</v>
      </c>
      <c r="D1" s="35" t="s">
        <v>88</v>
      </c>
      <c r="E1" s="36" t="s">
        <v>61</v>
      </c>
      <c r="F1" s="37" t="s">
        <v>87</v>
      </c>
      <c r="G1" s="38" t="s">
        <v>24</v>
      </c>
      <c r="H1" s="39" t="s">
        <v>25</v>
      </c>
      <c r="J1" s="45" t="s">
        <v>86</v>
      </c>
    </row>
    <row r="2" spans="1:10" x14ac:dyDescent="0.3">
      <c r="A2" s="40" t="s">
        <v>85</v>
      </c>
      <c r="B2" s="7">
        <v>42904</v>
      </c>
      <c r="C2" s="12">
        <v>27</v>
      </c>
      <c r="D2" s="8">
        <v>45</v>
      </c>
      <c r="E2" s="8">
        <v>350</v>
      </c>
      <c r="F2" s="8">
        <v>137</v>
      </c>
      <c r="G2" s="8">
        <v>8</v>
      </c>
      <c r="H2" s="17">
        <v>10</v>
      </c>
      <c r="J2" s="46"/>
    </row>
    <row r="3" spans="1:10" x14ac:dyDescent="0.3">
      <c r="A3" s="41" t="s">
        <v>64</v>
      </c>
      <c r="B3" s="5">
        <v>42894</v>
      </c>
      <c r="C3" s="13">
        <v>36</v>
      </c>
      <c r="D3" s="6">
        <v>86</v>
      </c>
      <c r="E3" s="6">
        <v>323</v>
      </c>
      <c r="F3" s="6">
        <v>125</v>
      </c>
      <c r="G3" s="6">
        <v>5</v>
      </c>
      <c r="H3" s="18">
        <v>2</v>
      </c>
      <c r="J3" s="47">
        <f>9+41+27+12+3+8</f>
        <v>100</v>
      </c>
    </row>
    <row r="4" spans="1:10" x14ac:dyDescent="0.3">
      <c r="A4" s="42" t="s">
        <v>67</v>
      </c>
      <c r="B4" s="21" t="s">
        <v>28</v>
      </c>
      <c r="C4" s="22" t="s">
        <v>83</v>
      </c>
      <c r="D4" s="23" t="s">
        <v>29</v>
      </c>
      <c r="E4" s="23" t="s">
        <v>30</v>
      </c>
      <c r="F4" s="23" t="s">
        <v>31</v>
      </c>
      <c r="G4" s="24" t="s">
        <v>77</v>
      </c>
      <c r="H4" s="25" t="s">
        <v>66</v>
      </c>
      <c r="J4" s="51">
        <f>11+18+62+32+0+3</f>
        <v>126</v>
      </c>
    </row>
    <row r="5" spans="1:10" x14ac:dyDescent="0.3">
      <c r="A5" s="43" t="s">
        <v>68</v>
      </c>
      <c r="B5" s="11" t="s">
        <v>28</v>
      </c>
      <c r="C5" s="14" t="s">
        <v>84</v>
      </c>
      <c r="D5" s="10" t="s">
        <v>32</v>
      </c>
      <c r="E5" s="10" t="s">
        <v>33</v>
      </c>
      <c r="F5" s="4" t="s">
        <v>34</v>
      </c>
      <c r="G5" s="3" t="s">
        <v>78</v>
      </c>
      <c r="H5" s="19" t="s">
        <v>66</v>
      </c>
      <c r="J5" s="48">
        <f>10+25+35+2+5+2</f>
        <v>79</v>
      </c>
    </row>
    <row r="6" spans="1:10" x14ac:dyDescent="0.3">
      <c r="A6" s="43" t="s">
        <v>67</v>
      </c>
      <c r="B6" s="11" t="s">
        <v>35</v>
      </c>
      <c r="C6" s="14" t="s">
        <v>84</v>
      </c>
      <c r="D6" s="10" t="s">
        <v>36</v>
      </c>
      <c r="E6" s="10" t="s">
        <v>37</v>
      </c>
      <c r="F6" s="10" t="s">
        <v>38</v>
      </c>
      <c r="G6" s="3" t="s">
        <v>77</v>
      </c>
      <c r="H6" s="20" t="s">
        <v>74</v>
      </c>
      <c r="J6" s="52">
        <f>10+15+50+22+2+5</f>
        <v>104</v>
      </c>
    </row>
    <row r="7" spans="1:10" x14ac:dyDescent="0.3">
      <c r="A7" s="43" t="s">
        <v>69</v>
      </c>
      <c r="B7" s="11" t="s">
        <v>39</v>
      </c>
      <c r="C7" s="15" t="s">
        <v>32</v>
      </c>
      <c r="D7" s="10" t="s">
        <v>40</v>
      </c>
      <c r="E7" s="4" t="s">
        <v>41</v>
      </c>
      <c r="F7" s="10" t="s">
        <v>42</v>
      </c>
      <c r="G7" s="3" t="s">
        <v>79</v>
      </c>
      <c r="H7" s="20" t="s">
        <v>75</v>
      </c>
      <c r="J7" s="50">
        <f>7+8+5+6+7+2</f>
        <v>35</v>
      </c>
    </row>
    <row r="8" spans="1:10" x14ac:dyDescent="0.3">
      <c r="A8" s="43" t="s">
        <v>68</v>
      </c>
      <c r="B8" s="11" t="s">
        <v>62</v>
      </c>
      <c r="C8" s="16" t="s">
        <v>43</v>
      </c>
      <c r="D8" s="10" t="s">
        <v>44</v>
      </c>
      <c r="E8" s="4" t="s">
        <v>45</v>
      </c>
      <c r="F8" s="10" t="s">
        <v>46</v>
      </c>
      <c r="G8" s="3" t="s">
        <v>80</v>
      </c>
      <c r="H8" s="19" t="s">
        <v>66</v>
      </c>
      <c r="J8" s="50">
        <f>0+18+5+18+4+2</f>
        <v>47</v>
      </c>
    </row>
    <row r="9" spans="1:10" x14ac:dyDescent="0.3">
      <c r="A9" s="43" t="s">
        <v>70</v>
      </c>
      <c r="B9" s="11" t="s">
        <v>63</v>
      </c>
      <c r="C9" s="15" t="s">
        <v>32</v>
      </c>
      <c r="D9" s="10" t="s">
        <v>36</v>
      </c>
      <c r="E9" s="4" t="s">
        <v>47</v>
      </c>
      <c r="F9" s="4" t="s">
        <v>48</v>
      </c>
      <c r="G9" s="3" t="s">
        <v>77</v>
      </c>
      <c r="H9" s="19" t="s">
        <v>66</v>
      </c>
      <c r="J9" s="50">
        <f>7+15+20+3+2+3</f>
        <v>50</v>
      </c>
    </row>
    <row r="10" spans="1:10" x14ac:dyDescent="0.3">
      <c r="A10" s="43" t="s">
        <v>71</v>
      </c>
      <c r="B10" s="11" t="s">
        <v>49</v>
      </c>
      <c r="C10" s="15" t="s">
        <v>32</v>
      </c>
      <c r="D10" s="10" t="s">
        <v>44</v>
      </c>
      <c r="E10" s="4" t="s">
        <v>50</v>
      </c>
      <c r="F10" s="10" t="s">
        <v>42</v>
      </c>
      <c r="G10" s="9" t="s">
        <v>81</v>
      </c>
      <c r="H10" s="19" t="s">
        <v>76</v>
      </c>
      <c r="J10" s="50">
        <f>7+18+15+5+5+0</f>
        <v>50</v>
      </c>
    </row>
    <row r="11" spans="1:10" x14ac:dyDescent="0.3">
      <c r="A11" s="43" t="s">
        <v>72</v>
      </c>
      <c r="B11" s="11" t="s">
        <v>51</v>
      </c>
      <c r="C11" s="14" t="s">
        <v>65</v>
      </c>
      <c r="D11" s="10" t="s">
        <v>36</v>
      </c>
      <c r="E11" s="10" t="s">
        <v>52</v>
      </c>
      <c r="F11" s="10" t="s">
        <v>31</v>
      </c>
      <c r="G11" s="3" t="s">
        <v>77</v>
      </c>
      <c r="H11" s="19" t="s">
        <v>66</v>
      </c>
      <c r="J11" s="52">
        <f>12+15+60+32+2+2</f>
        <v>123</v>
      </c>
    </row>
    <row r="12" spans="1:10" x14ac:dyDescent="0.3">
      <c r="A12" s="44" t="s">
        <v>73</v>
      </c>
      <c r="B12" s="26" t="s">
        <v>53</v>
      </c>
      <c r="C12" s="27" t="s">
        <v>54</v>
      </c>
      <c r="D12" s="28" t="s">
        <v>55</v>
      </c>
      <c r="E12" s="28" t="s">
        <v>56</v>
      </c>
      <c r="F12" s="29" t="s">
        <v>57</v>
      </c>
      <c r="G12" s="30" t="s">
        <v>82</v>
      </c>
      <c r="H12" s="31" t="s">
        <v>66</v>
      </c>
      <c r="J12" s="49">
        <f>2+0+15+10+5+3</f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dcterms:created xsi:type="dcterms:W3CDTF">2017-06-19T20:01:48Z</dcterms:created>
  <dcterms:modified xsi:type="dcterms:W3CDTF">2017-06-20T11:42:14Z</dcterms:modified>
</cp:coreProperties>
</file>