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b.nas.gatech.edu\QCF\Users\sjain443\Desktop\"/>
    </mc:Choice>
  </mc:AlternateContent>
  <xr:revisionPtr revIDLastSave="0" documentId="8_{4FF501EB-449A-4AB9-A074-EACC7207813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IData" sheetId="2" r:id="rId1"/>
    <sheet name="ReferenceData" sheetId="3" r:id="rId2"/>
    <sheet name="Help-Reference" sheetId="4" r:id="rId3"/>
  </sheets>
  <calcPr calcId="191029"/>
</workbook>
</file>

<file path=xl/calcChain.xml><?xml version="1.0" encoding="utf-8"?>
<calcChain xmlns="http://schemas.openxmlformats.org/spreadsheetml/2006/main">
  <c r="FQ48" i="3" l="1"/>
  <c r="FP48" i="3"/>
  <c r="FO48" i="3"/>
  <c r="FN48" i="3"/>
  <c r="FM48" i="3"/>
  <c r="FL48" i="3"/>
  <c r="FK48" i="3"/>
  <c r="FJ48" i="3"/>
  <c r="FI48" i="3"/>
  <c r="FH48" i="3"/>
  <c r="FG48" i="3"/>
  <c r="FF48" i="3"/>
  <c r="FE48" i="3"/>
  <c r="FD48" i="3"/>
  <c r="FC48" i="3"/>
  <c r="FB48" i="3"/>
  <c r="FA48" i="3"/>
  <c r="EZ48" i="3"/>
  <c r="EY48" i="3"/>
  <c r="EX48" i="3"/>
  <c r="EW48" i="3"/>
  <c r="EV48" i="3"/>
  <c r="EU48" i="3"/>
  <c r="ET48" i="3"/>
  <c r="ES48" i="3"/>
  <c r="ER48" i="3"/>
  <c r="EQ48" i="3"/>
  <c r="EP48" i="3"/>
  <c r="EO48" i="3"/>
  <c r="EN48" i="3"/>
  <c r="EM48" i="3"/>
  <c r="EL48" i="3"/>
  <c r="EK48" i="3"/>
  <c r="EJ48" i="3"/>
  <c r="EI48" i="3"/>
  <c r="EH48" i="3"/>
  <c r="EG48" i="3"/>
  <c r="EF48" i="3"/>
  <c r="EE48" i="3"/>
  <c r="ED48" i="3"/>
  <c r="EC48" i="3"/>
  <c r="EB48" i="3"/>
  <c r="EA48" i="3"/>
  <c r="DZ48" i="3"/>
  <c r="DY48" i="3"/>
  <c r="DX48" i="3"/>
  <c r="DW48" i="3"/>
  <c r="DV48" i="3"/>
  <c r="DU48" i="3"/>
  <c r="DT48" i="3"/>
  <c r="DS48" i="3"/>
  <c r="DR48" i="3"/>
  <c r="DQ48" i="3"/>
  <c r="DP48" i="3"/>
  <c r="DO48" i="3"/>
  <c r="DN48" i="3"/>
  <c r="DM48" i="3"/>
  <c r="DL48" i="3"/>
  <c r="DK48" i="3"/>
  <c r="DJ48" i="3"/>
  <c r="DI48" i="3"/>
  <c r="DH48" i="3"/>
  <c r="DG48" i="3"/>
  <c r="DF48" i="3"/>
  <c r="DE48" i="3"/>
  <c r="DD48" i="3"/>
  <c r="DC48" i="3"/>
  <c r="DB48" i="3"/>
  <c r="DA48" i="3"/>
  <c r="CZ48" i="3"/>
  <c r="CY48" i="3"/>
  <c r="CX48" i="3"/>
  <c r="CW48" i="3"/>
  <c r="CV48" i="3"/>
  <c r="CU48" i="3"/>
  <c r="CT48" i="3"/>
  <c r="CS48" i="3"/>
  <c r="CR48" i="3"/>
  <c r="CQ48" i="3"/>
  <c r="CP48" i="3"/>
  <c r="CO48" i="3"/>
  <c r="CN48" i="3"/>
  <c r="CM48" i="3"/>
  <c r="CL48" i="3"/>
  <c r="E48" i="3"/>
  <c r="D48" i="3"/>
  <c r="C48" i="3"/>
  <c r="B48" i="3"/>
  <c r="A48" i="3"/>
  <c r="FQ47" i="3"/>
  <c r="FP47" i="3"/>
  <c r="FO47" i="3"/>
  <c r="FN47" i="3"/>
  <c r="FM47" i="3"/>
  <c r="FL47" i="3"/>
  <c r="FK47" i="3"/>
  <c r="FJ47" i="3"/>
  <c r="FI47" i="3"/>
  <c r="FH47" i="3"/>
  <c r="FG47" i="3"/>
  <c r="FF47" i="3"/>
  <c r="FE47" i="3"/>
  <c r="FD47" i="3"/>
  <c r="FC47" i="3"/>
  <c r="FB47" i="3"/>
  <c r="FA47" i="3"/>
  <c r="EZ47" i="3"/>
  <c r="EY47" i="3"/>
  <c r="EX47" i="3"/>
  <c r="EW47" i="3"/>
  <c r="EV47" i="3"/>
  <c r="EU47" i="3"/>
  <c r="ET47" i="3"/>
  <c r="ES47" i="3"/>
  <c r="ER47" i="3"/>
  <c r="EQ47" i="3"/>
  <c r="EP47" i="3"/>
  <c r="EO47" i="3"/>
  <c r="EN47" i="3"/>
  <c r="EM47" i="3"/>
  <c r="EL47" i="3"/>
  <c r="EK47" i="3"/>
  <c r="EJ47" i="3"/>
  <c r="EI47" i="3"/>
  <c r="EH47" i="3"/>
  <c r="EG47" i="3"/>
  <c r="EF47" i="3"/>
  <c r="EE47" i="3"/>
  <c r="ED47" i="3"/>
  <c r="EC47" i="3"/>
  <c r="EB47" i="3"/>
  <c r="EA47" i="3"/>
  <c r="DZ47" i="3"/>
  <c r="DY47" i="3"/>
  <c r="DX47" i="3"/>
  <c r="DW47" i="3"/>
  <c r="DV47" i="3"/>
  <c r="DU47" i="3"/>
  <c r="DT47" i="3"/>
  <c r="DS47" i="3"/>
  <c r="DR47" i="3"/>
  <c r="DQ47" i="3"/>
  <c r="DP47" i="3"/>
  <c r="DO47" i="3"/>
  <c r="DN47" i="3"/>
  <c r="DM47" i="3"/>
  <c r="DL47" i="3"/>
  <c r="DK47" i="3"/>
  <c r="DJ47" i="3"/>
  <c r="DI47" i="3"/>
  <c r="DH47" i="3"/>
  <c r="DG47" i="3"/>
  <c r="DF47" i="3"/>
  <c r="DE47" i="3"/>
  <c r="DD47" i="3"/>
  <c r="DC47" i="3"/>
  <c r="DB47" i="3"/>
  <c r="DA47" i="3"/>
  <c r="CZ47" i="3"/>
  <c r="CY47" i="3"/>
  <c r="CX47" i="3"/>
  <c r="CW47" i="3"/>
  <c r="CV47" i="3"/>
  <c r="CU47" i="3"/>
  <c r="CT47" i="3"/>
  <c r="CS47" i="3"/>
  <c r="CR47" i="3"/>
  <c r="CQ47" i="3"/>
  <c r="CP47" i="3"/>
  <c r="CO47" i="3"/>
  <c r="CN47" i="3"/>
  <c r="CM47" i="3"/>
  <c r="CL47" i="3"/>
  <c r="A47" i="3"/>
  <c r="FQ46" i="3"/>
  <c r="FP46" i="3"/>
  <c r="FO46" i="3"/>
  <c r="FN46" i="3"/>
  <c r="FM46" i="3"/>
  <c r="FL46" i="3"/>
  <c r="FK46" i="3"/>
  <c r="FJ46" i="3"/>
  <c r="FI46" i="3"/>
  <c r="FH46" i="3"/>
  <c r="FG46" i="3"/>
  <c r="FF46" i="3"/>
  <c r="FE46" i="3"/>
  <c r="FD46" i="3"/>
  <c r="FC46" i="3"/>
  <c r="FB46" i="3"/>
  <c r="FA46" i="3"/>
  <c r="EZ46" i="3"/>
  <c r="EY46" i="3"/>
  <c r="EX46" i="3"/>
  <c r="EW46" i="3"/>
  <c r="EV46" i="3"/>
  <c r="EU46" i="3"/>
  <c r="ET46" i="3"/>
  <c r="ES46" i="3"/>
  <c r="ER46" i="3"/>
  <c r="EQ46" i="3"/>
  <c r="EP46" i="3"/>
  <c r="EO46" i="3"/>
  <c r="EN46" i="3"/>
  <c r="EM46" i="3"/>
  <c r="EL46" i="3"/>
  <c r="EK46" i="3"/>
  <c r="EJ46" i="3"/>
  <c r="EI46" i="3"/>
  <c r="EH46" i="3"/>
  <c r="EG46" i="3"/>
  <c r="EF46" i="3"/>
  <c r="EE46" i="3"/>
  <c r="ED46" i="3"/>
  <c r="EC46" i="3"/>
  <c r="EB46" i="3"/>
  <c r="EA46" i="3"/>
  <c r="DZ46" i="3"/>
  <c r="DY46" i="3"/>
  <c r="DX46" i="3"/>
  <c r="DW46" i="3"/>
  <c r="DV46" i="3"/>
  <c r="DU46" i="3"/>
  <c r="DT46" i="3"/>
  <c r="DS46" i="3"/>
  <c r="DR46" i="3"/>
  <c r="DQ46" i="3"/>
  <c r="DP46" i="3"/>
  <c r="DO46" i="3"/>
  <c r="DN46" i="3"/>
  <c r="DM46" i="3"/>
  <c r="DL46" i="3"/>
  <c r="DK46" i="3"/>
  <c r="DJ46" i="3"/>
  <c r="DI46" i="3"/>
  <c r="DH46" i="3"/>
  <c r="DG46" i="3"/>
  <c r="DF46" i="3"/>
  <c r="DE46" i="3"/>
  <c r="DD46" i="3"/>
  <c r="DC46" i="3"/>
  <c r="DB46" i="3"/>
  <c r="DA46" i="3"/>
  <c r="CZ46" i="3"/>
  <c r="CY46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A46" i="3"/>
  <c r="FQ45" i="3"/>
  <c r="FP45" i="3"/>
  <c r="FO45" i="3"/>
  <c r="FN45" i="3"/>
  <c r="FM45" i="3"/>
  <c r="FL45" i="3"/>
  <c r="FK45" i="3"/>
  <c r="FJ45" i="3"/>
  <c r="FI45" i="3"/>
  <c r="FH45" i="3"/>
  <c r="FG45" i="3"/>
  <c r="FF45" i="3"/>
  <c r="FE45" i="3"/>
  <c r="FD45" i="3"/>
  <c r="FC45" i="3"/>
  <c r="FB45" i="3"/>
  <c r="FA45" i="3"/>
  <c r="EZ45" i="3"/>
  <c r="EY45" i="3"/>
  <c r="EX45" i="3"/>
  <c r="EW45" i="3"/>
  <c r="EV45" i="3"/>
  <c r="EU45" i="3"/>
  <c r="ET45" i="3"/>
  <c r="ES45" i="3"/>
  <c r="ER45" i="3"/>
  <c r="EQ45" i="3"/>
  <c r="EP45" i="3"/>
  <c r="EO45" i="3"/>
  <c r="EN45" i="3"/>
  <c r="EM45" i="3"/>
  <c r="EL45" i="3"/>
  <c r="EK45" i="3"/>
  <c r="EJ45" i="3"/>
  <c r="EI45" i="3"/>
  <c r="EH45" i="3"/>
  <c r="EG45" i="3"/>
  <c r="EF45" i="3"/>
  <c r="EE45" i="3"/>
  <c r="ED45" i="3"/>
  <c r="EC45" i="3"/>
  <c r="EB45" i="3"/>
  <c r="EA45" i="3"/>
  <c r="DZ45" i="3"/>
  <c r="DY45" i="3"/>
  <c r="DX45" i="3"/>
  <c r="DW45" i="3"/>
  <c r="DV45" i="3"/>
  <c r="DU45" i="3"/>
  <c r="DT45" i="3"/>
  <c r="DS45" i="3"/>
  <c r="DR45" i="3"/>
  <c r="DQ45" i="3"/>
  <c r="DP45" i="3"/>
  <c r="DO45" i="3"/>
  <c r="DN45" i="3"/>
  <c r="DM45" i="3"/>
  <c r="DL45" i="3"/>
  <c r="DK45" i="3"/>
  <c r="DJ45" i="3"/>
  <c r="DI45" i="3"/>
  <c r="DH45" i="3"/>
  <c r="DG45" i="3"/>
  <c r="DF45" i="3"/>
  <c r="DE45" i="3"/>
  <c r="DD45" i="3"/>
  <c r="DC45" i="3"/>
  <c r="DB45" i="3"/>
  <c r="DA45" i="3"/>
  <c r="CZ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A45" i="3"/>
  <c r="FQ44" i="3"/>
  <c r="FP44" i="3"/>
  <c r="FO44" i="3"/>
  <c r="FN44" i="3"/>
  <c r="FM44" i="3"/>
  <c r="FL44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EK44" i="3"/>
  <c r="EJ44" i="3"/>
  <c r="EI44" i="3"/>
  <c r="EH44" i="3"/>
  <c r="EG44" i="3"/>
  <c r="EF44" i="3"/>
  <c r="EE44" i="3"/>
  <c r="ED44" i="3"/>
  <c r="EC44" i="3"/>
  <c r="EB44" i="3"/>
  <c r="EA44" i="3"/>
  <c r="DZ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A44" i="3"/>
  <c r="FQ43" i="3"/>
  <c r="FP43" i="3"/>
  <c r="FO43" i="3"/>
  <c r="FN43" i="3"/>
  <c r="FM43" i="3"/>
  <c r="FL43" i="3"/>
  <c r="FK43" i="3"/>
  <c r="FJ43" i="3"/>
  <c r="FI43" i="3"/>
  <c r="FH43" i="3"/>
  <c r="FG43" i="3"/>
  <c r="FF43" i="3"/>
  <c r="FE43" i="3"/>
  <c r="FD43" i="3"/>
  <c r="FC43" i="3"/>
  <c r="FB43" i="3"/>
  <c r="FA43" i="3"/>
  <c r="EZ43" i="3"/>
  <c r="EY43" i="3"/>
  <c r="EX43" i="3"/>
  <c r="EW43" i="3"/>
  <c r="EV43" i="3"/>
  <c r="EU43" i="3"/>
  <c r="ET43" i="3"/>
  <c r="ES43" i="3"/>
  <c r="ER43" i="3"/>
  <c r="EQ43" i="3"/>
  <c r="EP43" i="3"/>
  <c r="EO43" i="3"/>
  <c r="EN43" i="3"/>
  <c r="EM43" i="3"/>
  <c r="EL43" i="3"/>
  <c r="EK43" i="3"/>
  <c r="EJ43" i="3"/>
  <c r="EI43" i="3"/>
  <c r="EH43" i="3"/>
  <c r="EG43" i="3"/>
  <c r="EF43" i="3"/>
  <c r="EE43" i="3"/>
  <c r="ED43" i="3"/>
  <c r="EC43" i="3"/>
  <c r="EB43" i="3"/>
  <c r="EA43" i="3"/>
  <c r="DZ43" i="3"/>
  <c r="DY43" i="3"/>
  <c r="DX43" i="3"/>
  <c r="DW43" i="3"/>
  <c r="DV43" i="3"/>
  <c r="DU43" i="3"/>
  <c r="DT43" i="3"/>
  <c r="DS43" i="3"/>
  <c r="DR43" i="3"/>
  <c r="DQ43" i="3"/>
  <c r="DP43" i="3"/>
  <c r="DO43" i="3"/>
  <c r="DN43" i="3"/>
  <c r="DM43" i="3"/>
  <c r="DL43" i="3"/>
  <c r="DK43" i="3"/>
  <c r="DJ43" i="3"/>
  <c r="DI43" i="3"/>
  <c r="DH43" i="3"/>
  <c r="DG43" i="3"/>
  <c r="DF43" i="3"/>
  <c r="DE43" i="3"/>
  <c r="DD43" i="3"/>
  <c r="DC43" i="3"/>
  <c r="DB43" i="3"/>
  <c r="DA43" i="3"/>
  <c r="CZ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A43" i="3"/>
  <c r="FQ42" i="3"/>
  <c r="FP42" i="3"/>
  <c r="FO42" i="3"/>
  <c r="FN42" i="3"/>
  <c r="FM42" i="3"/>
  <c r="FL42" i="3"/>
  <c r="FK42" i="3"/>
  <c r="FJ42" i="3"/>
  <c r="FI42" i="3"/>
  <c r="FH42" i="3"/>
  <c r="FG42" i="3"/>
  <c r="FF42" i="3"/>
  <c r="FE42" i="3"/>
  <c r="FD42" i="3"/>
  <c r="FC42" i="3"/>
  <c r="FB42" i="3"/>
  <c r="FA42" i="3"/>
  <c r="EZ42" i="3"/>
  <c r="EY42" i="3"/>
  <c r="EX42" i="3"/>
  <c r="EW42" i="3"/>
  <c r="EV42" i="3"/>
  <c r="EU42" i="3"/>
  <c r="ET42" i="3"/>
  <c r="ES42" i="3"/>
  <c r="ER42" i="3"/>
  <c r="EQ42" i="3"/>
  <c r="EP42" i="3"/>
  <c r="EO42" i="3"/>
  <c r="EN42" i="3"/>
  <c r="EM42" i="3"/>
  <c r="EL42" i="3"/>
  <c r="EK42" i="3"/>
  <c r="EJ42" i="3"/>
  <c r="EI42" i="3"/>
  <c r="EH42" i="3"/>
  <c r="EG42" i="3"/>
  <c r="EF42" i="3"/>
  <c r="EE42" i="3"/>
  <c r="ED42" i="3"/>
  <c r="EC42" i="3"/>
  <c r="EB42" i="3"/>
  <c r="EA42" i="3"/>
  <c r="DZ42" i="3"/>
  <c r="DY42" i="3"/>
  <c r="DX42" i="3"/>
  <c r="DW42" i="3"/>
  <c r="DV42" i="3"/>
  <c r="DU42" i="3"/>
  <c r="DT42" i="3"/>
  <c r="DS42" i="3"/>
  <c r="DR42" i="3"/>
  <c r="DQ42" i="3"/>
  <c r="DP42" i="3"/>
  <c r="DO42" i="3"/>
  <c r="DN42" i="3"/>
  <c r="DM42" i="3"/>
  <c r="DL42" i="3"/>
  <c r="DK42" i="3"/>
  <c r="DJ42" i="3"/>
  <c r="DI42" i="3"/>
  <c r="DH42" i="3"/>
  <c r="DG42" i="3"/>
  <c r="DF42" i="3"/>
  <c r="DE42" i="3"/>
  <c r="DD42" i="3"/>
  <c r="DC42" i="3"/>
  <c r="DB42" i="3"/>
  <c r="DA42" i="3"/>
  <c r="CZ42" i="3"/>
  <c r="CY42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CL42" i="3"/>
  <c r="A42" i="3"/>
  <c r="FQ41" i="3"/>
  <c r="FP41" i="3"/>
  <c r="FO41" i="3"/>
  <c r="FN41" i="3"/>
  <c r="FM41" i="3"/>
  <c r="FL41" i="3"/>
  <c r="FK41" i="3"/>
  <c r="FJ41" i="3"/>
  <c r="FI41" i="3"/>
  <c r="FH41" i="3"/>
  <c r="FG41" i="3"/>
  <c r="FF41" i="3"/>
  <c r="FE41" i="3"/>
  <c r="FD41" i="3"/>
  <c r="FC41" i="3"/>
  <c r="FB41" i="3"/>
  <c r="FA41" i="3"/>
  <c r="EZ41" i="3"/>
  <c r="EY41" i="3"/>
  <c r="EX41" i="3"/>
  <c r="EW41" i="3"/>
  <c r="EV41" i="3"/>
  <c r="EU41" i="3"/>
  <c r="ET41" i="3"/>
  <c r="ES41" i="3"/>
  <c r="ER41" i="3"/>
  <c r="EQ41" i="3"/>
  <c r="EP41" i="3"/>
  <c r="EO41" i="3"/>
  <c r="EN41" i="3"/>
  <c r="EM41" i="3"/>
  <c r="EL41" i="3"/>
  <c r="EK41" i="3"/>
  <c r="EJ41" i="3"/>
  <c r="EI41" i="3"/>
  <c r="EH41" i="3"/>
  <c r="EG41" i="3"/>
  <c r="EF41" i="3"/>
  <c r="EE41" i="3"/>
  <c r="ED41" i="3"/>
  <c r="EC41" i="3"/>
  <c r="EB41" i="3"/>
  <c r="EA41" i="3"/>
  <c r="DZ41" i="3"/>
  <c r="DY41" i="3"/>
  <c r="DX41" i="3"/>
  <c r="DW41" i="3"/>
  <c r="DV41" i="3"/>
  <c r="DU41" i="3"/>
  <c r="DT41" i="3"/>
  <c r="DS41" i="3"/>
  <c r="DR41" i="3"/>
  <c r="DQ41" i="3"/>
  <c r="DP41" i="3"/>
  <c r="DO41" i="3"/>
  <c r="DN41" i="3"/>
  <c r="DM41" i="3"/>
  <c r="DL41" i="3"/>
  <c r="DK41" i="3"/>
  <c r="DJ41" i="3"/>
  <c r="DI41" i="3"/>
  <c r="DH41" i="3"/>
  <c r="DG41" i="3"/>
  <c r="DF41" i="3"/>
  <c r="DE41" i="3"/>
  <c r="DD41" i="3"/>
  <c r="DC41" i="3"/>
  <c r="DB41" i="3"/>
  <c r="DA41" i="3"/>
  <c r="CZ41" i="3"/>
  <c r="CY41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CL41" i="3"/>
  <c r="A41" i="3"/>
  <c r="FQ40" i="3"/>
  <c r="FP40" i="3"/>
  <c r="FO40" i="3"/>
  <c r="FN40" i="3"/>
  <c r="FM40" i="3"/>
  <c r="FL40" i="3"/>
  <c r="FK40" i="3"/>
  <c r="FJ40" i="3"/>
  <c r="FI40" i="3"/>
  <c r="FH40" i="3"/>
  <c r="FG40" i="3"/>
  <c r="FF40" i="3"/>
  <c r="FE40" i="3"/>
  <c r="FD40" i="3"/>
  <c r="FC40" i="3"/>
  <c r="FB40" i="3"/>
  <c r="FA40" i="3"/>
  <c r="EZ40" i="3"/>
  <c r="EY40" i="3"/>
  <c r="EX40" i="3"/>
  <c r="EW40" i="3"/>
  <c r="EV40" i="3"/>
  <c r="EU40" i="3"/>
  <c r="ET40" i="3"/>
  <c r="ES40" i="3"/>
  <c r="ER40" i="3"/>
  <c r="EQ40" i="3"/>
  <c r="EP40" i="3"/>
  <c r="EO40" i="3"/>
  <c r="EN40" i="3"/>
  <c r="EM40" i="3"/>
  <c r="EL40" i="3"/>
  <c r="EK40" i="3"/>
  <c r="EJ40" i="3"/>
  <c r="EI40" i="3"/>
  <c r="EH40" i="3"/>
  <c r="EG40" i="3"/>
  <c r="EF40" i="3"/>
  <c r="EE40" i="3"/>
  <c r="ED40" i="3"/>
  <c r="EC40" i="3"/>
  <c r="EB40" i="3"/>
  <c r="EA40" i="3"/>
  <c r="DZ40" i="3"/>
  <c r="DY40" i="3"/>
  <c r="DX40" i="3"/>
  <c r="DW40" i="3"/>
  <c r="DV40" i="3"/>
  <c r="DU40" i="3"/>
  <c r="DT40" i="3"/>
  <c r="DS40" i="3"/>
  <c r="DR40" i="3"/>
  <c r="DQ40" i="3"/>
  <c r="DP40" i="3"/>
  <c r="DO40" i="3"/>
  <c r="DN40" i="3"/>
  <c r="DM40" i="3"/>
  <c r="DL40" i="3"/>
  <c r="DK40" i="3"/>
  <c r="DJ40" i="3"/>
  <c r="DI40" i="3"/>
  <c r="DH40" i="3"/>
  <c r="DG40" i="3"/>
  <c r="DF40" i="3"/>
  <c r="DE40" i="3"/>
  <c r="DD40" i="3"/>
  <c r="DC40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A40" i="3"/>
  <c r="FQ39" i="3"/>
  <c r="FP39" i="3"/>
  <c r="FO39" i="3"/>
  <c r="FN39" i="3"/>
  <c r="FM39" i="3"/>
  <c r="FL39" i="3"/>
  <c r="FK39" i="3"/>
  <c r="FJ39" i="3"/>
  <c r="FI39" i="3"/>
  <c r="FH39" i="3"/>
  <c r="FG39" i="3"/>
  <c r="FF39" i="3"/>
  <c r="FE39" i="3"/>
  <c r="FD39" i="3"/>
  <c r="FC39" i="3"/>
  <c r="FB39" i="3"/>
  <c r="FA39" i="3"/>
  <c r="EZ39" i="3"/>
  <c r="EY39" i="3"/>
  <c r="EX39" i="3"/>
  <c r="EW39" i="3"/>
  <c r="EV39" i="3"/>
  <c r="EU39" i="3"/>
  <c r="ET39" i="3"/>
  <c r="ES39" i="3"/>
  <c r="ER39" i="3"/>
  <c r="EQ39" i="3"/>
  <c r="EP39" i="3"/>
  <c r="EO39" i="3"/>
  <c r="EN39" i="3"/>
  <c r="EM39" i="3"/>
  <c r="EL39" i="3"/>
  <c r="EK39" i="3"/>
  <c r="EJ39" i="3"/>
  <c r="EI39" i="3"/>
  <c r="EH39" i="3"/>
  <c r="EG39" i="3"/>
  <c r="EF39" i="3"/>
  <c r="EE39" i="3"/>
  <c r="ED39" i="3"/>
  <c r="EC39" i="3"/>
  <c r="EB39" i="3"/>
  <c r="EA39" i="3"/>
  <c r="DZ39" i="3"/>
  <c r="DY39" i="3"/>
  <c r="DX39" i="3"/>
  <c r="DW39" i="3"/>
  <c r="DV39" i="3"/>
  <c r="DU39" i="3"/>
  <c r="DT39" i="3"/>
  <c r="DS39" i="3"/>
  <c r="DR39" i="3"/>
  <c r="DQ39" i="3"/>
  <c r="DP39" i="3"/>
  <c r="DO39" i="3"/>
  <c r="DN39" i="3"/>
  <c r="DM39" i="3"/>
  <c r="DL39" i="3"/>
  <c r="DK39" i="3"/>
  <c r="DJ39" i="3"/>
  <c r="DI39" i="3"/>
  <c r="DH39" i="3"/>
  <c r="DG39" i="3"/>
  <c r="DF39" i="3"/>
  <c r="DE39" i="3"/>
  <c r="DD39" i="3"/>
  <c r="DC39" i="3"/>
  <c r="DB39" i="3"/>
  <c r="DA39" i="3"/>
  <c r="CZ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A39" i="3"/>
  <c r="FQ38" i="3"/>
  <c r="FP38" i="3"/>
  <c r="FO38" i="3"/>
  <c r="FN38" i="3"/>
  <c r="FM38" i="3"/>
  <c r="FL38" i="3"/>
  <c r="FK38" i="3"/>
  <c r="FJ38" i="3"/>
  <c r="FI38" i="3"/>
  <c r="FH38" i="3"/>
  <c r="FG38" i="3"/>
  <c r="FF38" i="3"/>
  <c r="FE38" i="3"/>
  <c r="FD38" i="3"/>
  <c r="FC38" i="3"/>
  <c r="FB38" i="3"/>
  <c r="FA38" i="3"/>
  <c r="EZ38" i="3"/>
  <c r="EY38" i="3"/>
  <c r="EX38" i="3"/>
  <c r="EW38" i="3"/>
  <c r="EV38" i="3"/>
  <c r="EU38" i="3"/>
  <c r="ET38" i="3"/>
  <c r="ES38" i="3"/>
  <c r="ER38" i="3"/>
  <c r="EQ38" i="3"/>
  <c r="EP38" i="3"/>
  <c r="EO38" i="3"/>
  <c r="EN38" i="3"/>
  <c r="EM38" i="3"/>
  <c r="EL38" i="3"/>
  <c r="EK38" i="3"/>
  <c r="EJ38" i="3"/>
  <c r="EI38" i="3"/>
  <c r="EH38" i="3"/>
  <c r="EG38" i="3"/>
  <c r="EF38" i="3"/>
  <c r="EE38" i="3"/>
  <c r="ED38" i="3"/>
  <c r="EC38" i="3"/>
  <c r="EB38" i="3"/>
  <c r="EA38" i="3"/>
  <c r="DZ38" i="3"/>
  <c r="DY38" i="3"/>
  <c r="DX38" i="3"/>
  <c r="DW38" i="3"/>
  <c r="DV38" i="3"/>
  <c r="DU38" i="3"/>
  <c r="DT38" i="3"/>
  <c r="DS38" i="3"/>
  <c r="DR38" i="3"/>
  <c r="DQ38" i="3"/>
  <c r="DP38" i="3"/>
  <c r="DO38" i="3"/>
  <c r="DN38" i="3"/>
  <c r="DM38" i="3"/>
  <c r="DL38" i="3"/>
  <c r="DK38" i="3"/>
  <c r="DJ38" i="3"/>
  <c r="DI38" i="3"/>
  <c r="DH38" i="3"/>
  <c r="DG38" i="3"/>
  <c r="DF38" i="3"/>
  <c r="DE38" i="3"/>
  <c r="DD38" i="3"/>
  <c r="DC38" i="3"/>
  <c r="DB38" i="3"/>
  <c r="DA38" i="3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A38" i="3"/>
  <c r="FQ37" i="3"/>
  <c r="FP37" i="3"/>
  <c r="FO37" i="3"/>
  <c r="FN37" i="3"/>
  <c r="FM37" i="3"/>
  <c r="FL37" i="3"/>
  <c r="FK37" i="3"/>
  <c r="FJ37" i="3"/>
  <c r="FI37" i="3"/>
  <c r="FH37" i="3"/>
  <c r="FG37" i="3"/>
  <c r="FF37" i="3"/>
  <c r="FE37" i="3"/>
  <c r="FD37" i="3"/>
  <c r="FC37" i="3"/>
  <c r="FB37" i="3"/>
  <c r="FA37" i="3"/>
  <c r="EZ37" i="3"/>
  <c r="EY37" i="3"/>
  <c r="EX37" i="3"/>
  <c r="EW37" i="3"/>
  <c r="EV37" i="3"/>
  <c r="EU37" i="3"/>
  <c r="ET37" i="3"/>
  <c r="ES37" i="3"/>
  <c r="ER37" i="3"/>
  <c r="EQ37" i="3"/>
  <c r="EP37" i="3"/>
  <c r="EO37" i="3"/>
  <c r="EN37" i="3"/>
  <c r="EM37" i="3"/>
  <c r="EL37" i="3"/>
  <c r="EK37" i="3"/>
  <c r="EJ37" i="3"/>
  <c r="EI37" i="3"/>
  <c r="EH37" i="3"/>
  <c r="EG37" i="3"/>
  <c r="EF37" i="3"/>
  <c r="EE37" i="3"/>
  <c r="ED37" i="3"/>
  <c r="EC37" i="3"/>
  <c r="EB37" i="3"/>
  <c r="EA37" i="3"/>
  <c r="DZ37" i="3"/>
  <c r="DY37" i="3"/>
  <c r="DX37" i="3"/>
  <c r="DW37" i="3"/>
  <c r="DV37" i="3"/>
  <c r="DU37" i="3"/>
  <c r="DT37" i="3"/>
  <c r="DS37" i="3"/>
  <c r="DR37" i="3"/>
  <c r="DQ37" i="3"/>
  <c r="DP37" i="3"/>
  <c r="DO37" i="3"/>
  <c r="DN37" i="3"/>
  <c r="DM37" i="3"/>
  <c r="DL37" i="3"/>
  <c r="DK37" i="3"/>
  <c r="DJ37" i="3"/>
  <c r="DI37" i="3"/>
  <c r="DH37" i="3"/>
  <c r="DG37" i="3"/>
  <c r="DF37" i="3"/>
  <c r="DE37" i="3"/>
  <c r="DD37" i="3"/>
  <c r="DC37" i="3"/>
  <c r="DB37" i="3"/>
  <c r="DA37" i="3"/>
  <c r="CZ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A37" i="3"/>
  <c r="FQ36" i="3"/>
  <c r="FP36" i="3"/>
  <c r="FO36" i="3"/>
  <c r="FN36" i="3"/>
  <c r="FM36" i="3"/>
  <c r="FL36" i="3"/>
  <c r="FK36" i="3"/>
  <c r="FJ36" i="3"/>
  <c r="FI36" i="3"/>
  <c r="FH36" i="3"/>
  <c r="FG36" i="3"/>
  <c r="FF36" i="3"/>
  <c r="FE36" i="3"/>
  <c r="FD36" i="3"/>
  <c r="FC36" i="3"/>
  <c r="FB36" i="3"/>
  <c r="FA36" i="3"/>
  <c r="EZ36" i="3"/>
  <c r="EY36" i="3"/>
  <c r="EX36" i="3"/>
  <c r="EW36" i="3"/>
  <c r="EV36" i="3"/>
  <c r="EU36" i="3"/>
  <c r="ET36" i="3"/>
  <c r="ES36" i="3"/>
  <c r="ER36" i="3"/>
  <c r="EQ36" i="3"/>
  <c r="EP36" i="3"/>
  <c r="EO36" i="3"/>
  <c r="EN36" i="3"/>
  <c r="EM36" i="3"/>
  <c r="EL36" i="3"/>
  <c r="EK36" i="3"/>
  <c r="EJ36" i="3"/>
  <c r="EI36" i="3"/>
  <c r="EH36" i="3"/>
  <c r="EG36" i="3"/>
  <c r="EF36" i="3"/>
  <c r="EE36" i="3"/>
  <c r="ED36" i="3"/>
  <c r="EC36" i="3"/>
  <c r="EB36" i="3"/>
  <c r="EA36" i="3"/>
  <c r="DZ36" i="3"/>
  <c r="DY36" i="3"/>
  <c r="DX36" i="3"/>
  <c r="DW36" i="3"/>
  <c r="DV36" i="3"/>
  <c r="DU36" i="3"/>
  <c r="DT36" i="3"/>
  <c r="DS36" i="3"/>
  <c r="DR36" i="3"/>
  <c r="DQ36" i="3"/>
  <c r="DP36" i="3"/>
  <c r="DO36" i="3"/>
  <c r="DN36" i="3"/>
  <c r="DM36" i="3"/>
  <c r="DL36" i="3"/>
  <c r="DK36" i="3"/>
  <c r="DJ36" i="3"/>
  <c r="DI36" i="3"/>
  <c r="DH36" i="3"/>
  <c r="DG36" i="3"/>
  <c r="DF36" i="3"/>
  <c r="DE36" i="3"/>
  <c r="DD36" i="3"/>
  <c r="DC36" i="3"/>
  <c r="DB36" i="3"/>
  <c r="DA36" i="3"/>
  <c r="CZ36" i="3"/>
  <c r="CY36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CL36" i="3"/>
  <c r="A36" i="3"/>
  <c r="FQ35" i="3"/>
  <c r="FP35" i="3"/>
  <c r="FO35" i="3"/>
  <c r="FN35" i="3"/>
  <c r="FM35" i="3"/>
  <c r="FL35" i="3"/>
  <c r="FK35" i="3"/>
  <c r="FJ35" i="3"/>
  <c r="FI35" i="3"/>
  <c r="FH35" i="3"/>
  <c r="FG35" i="3"/>
  <c r="FF35" i="3"/>
  <c r="FE35" i="3"/>
  <c r="FD35" i="3"/>
  <c r="FC35" i="3"/>
  <c r="FB35" i="3"/>
  <c r="FA35" i="3"/>
  <c r="EZ35" i="3"/>
  <c r="EY35" i="3"/>
  <c r="EX35" i="3"/>
  <c r="EW35" i="3"/>
  <c r="EV35" i="3"/>
  <c r="EU35" i="3"/>
  <c r="ET35" i="3"/>
  <c r="ES35" i="3"/>
  <c r="ER35" i="3"/>
  <c r="EQ35" i="3"/>
  <c r="EP35" i="3"/>
  <c r="EO35" i="3"/>
  <c r="EN35" i="3"/>
  <c r="EM35" i="3"/>
  <c r="EL35" i="3"/>
  <c r="EK35" i="3"/>
  <c r="EJ35" i="3"/>
  <c r="EI35" i="3"/>
  <c r="EH35" i="3"/>
  <c r="EG35" i="3"/>
  <c r="EF35" i="3"/>
  <c r="EE35" i="3"/>
  <c r="ED35" i="3"/>
  <c r="EC35" i="3"/>
  <c r="EB35" i="3"/>
  <c r="EA35" i="3"/>
  <c r="DZ35" i="3"/>
  <c r="DY35" i="3"/>
  <c r="DX35" i="3"/>
  <c r="DW35" i="3"/>
  <c r="DV35" i="3"/>
  <c r="DU35" i="3"/>
  <c r="DT35" i="3"/>
  <c r="DS35" i="3"/>
  <c r="DR35" i="3"/>
  <c r="DQ35" i="3"/>
  <c r="DP35" i="3"/>
  <c r="DO35" i="3"/>
  <c r="DN35" i="3"/>
  <c r="DM35" i="3"/>
  <c r="DL35" i="3"/>
  <c r="DK35" i="3"/>
  <c r="DJ35" i="3"/>
  <c r="DI35" i="3"/>
  <c r="DH35" i="3"/>
  <c r="DG35" i="3"/>
  <c r="DF35" i="3"/>
  <c r="DE35" i="3"/>
  <c r="DD35" i="3"/>
  <c r="DC35" i="3"/>
  <c r="DB35" i="3"/>
  <c r="DA35" i="3"/>
  <c r="CZ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/>
  <c r="FQ34" i="3"/>
  <c r="FP34" i="3"/>
  <c r="FO34" i="3"/>
  <c r="FN34" i="3"/>
  <c r="FM34" i="3"/>
  <c r="FL34" i="3"/>
  <c r="FK34" i="3"/>
  <c r="FJ34" i="3"/>
  <c r="FI34" i="3"/>
  <c r="FH34" i="3"/>
  <c r="FG34" i="3"/>
  <c r="FF34" i="3"/>
  <c r="FE34" i="3"/>
  <c r="FD34" i="3"/>
  <c r="FC34" i="3"/>
  <c r="FB34" i="3"/>
  <c r="FA34" i="3"/>
  <c r="EZ34" i="3"/>
  <c r="EY34" i="3"/>
  <c r="EX34" i="3"/>
  <c r="EW34" i="3"/>
  <c r="EV34" i="3"/>
  <c r="EU34" i="3"/>
  <c r="ET34" i="3"/>
  <c r="ES34" i="3"/>
  <c r="ER34" i="3"/>
  <c r="EQ34" i="3"/>
  <c r="EP34" i="3"/>
  <c r="EO34" i="3"/>
  <c r="EN34" i="3"/>
  <c r="EM34" i="3"/>
  <c r="EL34" i="3"/>
  <c r="EK34" i="3"/>
  <c r="EJ34" i="3"/>
  <c r="EI34" i="3"/>
  <c r="EH34" i="3"/>
  <c r="EG34" i="3"/>
  <c r="EF34" i="3"/>
  <c r="EE34" i="3"/>
  <c r="ED34" i="3"/>
  <c r="EC34" i="3"/>
  <c r="EB34" i="3"/>
  <c r="EA34" i="3"/>
  <c r="DZ34" i="3"/>
  <c r="DY34" i="3"/>
  <c r="DX34" i="3"/>
  <c r="DW34" i="3"/>
  <c r="DV34" i="3"/>
  <c r="DU34" i="3"/>
  <c r="DT34" i="3"/>
  <c r="DS34" i="3"/>
  <c r="DR34" i="3"/>
  <c r="DQ34" i="3"/>
  <c r="DP34" i="3"/>
  <c r="DO34" i="3"/>
  <c r="DN34" i="3"/>
  <c r="DM34" i="3"/>
  <c r="DL34" i="3"/>
  <c r="DK34" i="3"/>
  <c r="DJ34" i="3"/>
  <c r="DI34" i="3"/>
  <c r="DH34" i="3"/>
  <c r="DG34" i="3"/>
  <c r="DF34" i="3"/>
  <c r="DE34" i="3"/>
  <c r="DD34" i="3"/>
  <c r="DC34" i="3"/>
  <c r="DB34" i="3"/>
  <c r="DA34" i="3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E34" i="3"/>
  <c r="D34" i="3"/>
  <c r="C34" i="3"/>
  <c r="B34" i="3"/>
  <c r="A34" i="3"/>
  <c r="FQ33" i="3"/>
  <c r="FP33" i="3"/>
  <c r="FO33" i="3"/>
  <c r="FN33" i="3"/>
  <c r="FM33" i="3"/>
  <c r="FL33" i="3"/>
  <c r="FK33" i="3"/>
  <c r="FJ33" i="3"/>
  <c r="FI33" i="3"/>
  <c r="FH33" i="3"/>
  <c r="FG33" i="3"/>
  <c r="FF33" i="3"/>
  <c r="FE33" i="3"/>
  <c r="FD33" i="3"/>
  <c r="FC33" i="3"/>
  <c r="FB33" i="3"/>
  <c r="FA33" i="3"/>
  <c r="EZ33" i="3"/>
  <c r="EY33" i="3"/>
  <c r="EX33" i="3"/>
  <c r="EW33" i="3"/>
  <c r="EV33" i="3"/>
  <c r="EU33" i="3"/>
  <c r="ET33" i="3"/>
  <c r="ES33" i="3"/>
  <c r="ER33" i="3"/>
  <c r="EQ33" i="3"/>
  <c r="EP33" i="3"/>
  <c r="EO33" i="3"/>
  <c r="EN33" i="3"/>
  <c r="EM33" i="3"/>
  <c r="EL33" i="3"/>
  <c r="EK33" i="3"/>
  <c r="EJ33" i="3"/>
  <c r="EI33" i="3"/>
  <c r="EH33" i="3"/>
  <c r="EG33" i="3"/>
  <c r="EF33" i="3"/>
  <c r="EE33" i="3"/>
  <c r="ED33" i="3"/>
  <c r="EC33" i="3"/>
  <c r="EB33" i="3"/>
  <c r="EA33" i="3"/>
  <c r="DZ33" i="3"/>
  <c r="DY33" i="3"/>
  <c r="DX33" i="3"/>
  <c r="DW33" i="3"/>
  <c r="DV33" i="3"/>
  <c r="DU33" i="3"/>
  <c r="DT33" i="3"/>
  <c r="DS33" i="3"/>
  <c r="DR33" i="3"/>
  <c r="DQ33" i="3"/>
  <c r="DP33" i="3"/>
  <c r="DO33" i="3"/>
  <c r="DN33" i="3"/>
  <c r="DM33" i="3"/>
  <c r="DL33" i="3"/>
  <c r="DK33" i="3"/>
  <c r="DJ33" i="3"/>
  <c r="DI33" i="3"/>
  <c r="DH33" i="3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E33" i="3"/>
  <c r="D33" i="3"/>
  <c r="C33" i="3"/>
  <c r="B33" i="3"/>
  <c r="A33" i="3"/>
  <c r="FQ32" i="3"/>
  <c r="FP32" i="3"/>
  <c r="FO32" i="3"/>
  <c r="FN32" i="3"/>
  <c r="FM32" i="3"/>
  <c r="FL32" i="3"/>
  <c r="FK32" i="3"/>
  <c r="FJ32" i="3"/>
  <c r="FI32" i="3"/>
  <c r="FH32" i="3"/>
  <c r="FG32" i="3"/>
  <c r="FF32" i="3"/>
  <c r="FE32" i="3"/>
  <c r="FD32" i="3"/>
  <c r="FC32" i="3"/>
  <c r="FB32" i="3"/>
  <c r="FA32" i="3"/>
  <c r="EZ32" i="3"/>
  <c r="EY32" i="3"/>
  <c r="EX32" i="3"/>
  <c r="EW32" i="3"/>
  <c r="EV32" i="3"/>
  <c r="EU32" i="3"/>
  <c r="ET32" i="3"/>
  <c r="ES32" i="3"/>
  <c r="ER32" i="3"/>
  <c r="EQ32" i="3"/>
  <c r="EP32" i="3"/>
  <c r="EO32" i="3"/>
  <c r="EN32" i="3"/>
  <c r="EM32" i="3"/>
  <c r="EL32" i="3"/>
  <c r="EK32" i="3"/>
  <c r="EJ32" i="3"/>
  <c r="EI32" i="3"/>
  <c r="EH32" i="3"/>
  <c r="EG32" i="3"/>
  <c r="EF32" i="3"/>
  <c r="EE32" i="3"/>
  <c r="ED32" i="3"/>
  <c r="EC32" i="3"/>
  <c r="EB32" i="3"/>
  <c r="EA32" i="3"/>
  <c r="DZ32" i="3"/>
  <c r="DY32" i="3"/>
  <c r="DX32" i="3"/>
  <c r="DW32" i="3"/>
  <c r="DV32" i="3"/>
  <c r="DU32" i="3"/>
  <c r="DT32" i="3"/>
  <c r="DS32" i="3"/>
  <c r="DR32" i="3"/>
  <c r="DQ32" i="3"/>
  <c r="DP32" i="3"/>
  <c r="DO32" i="3"/>
  <c r="DN32" i="3"/>
  <c r="DM32" i="3"/>
  <c r="DL32" i="3"/>
  <c r="DK32" i="3"/>
  <c r="DJ32" i="3"/>
  <c r="DI32" i="3"/>
  <c r="DH32" i="3"/>
  <c r="DG32" i="3"/>
  <c r="DF32" i="3"/>
  <c r="DE32" i="3"/>
  <c r="DD32" i="3"/>
  <c r="DC32" i="3"/>
  <c r="DB32" i="3"/>
  <c r="DA32" i="3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E32" i="3"/>
  <c r="D32" i="3"/>
  <c r="C32" i="3"/>
  <c r="A32" i="3"/>
  <c r="FQ31" i="3"/>
  <c r="FP31" i="3"/>
  <c r="FO31" i="3"/>
  <c r="FN31" i="3"/>
  <c r="FM31" i="3"/>
  <c r="FL31" i="3"/>
  <c r="FK31" i="3"/>
  <c r="FJ31" i="3"/>
  <c r="FI31" i="3"/>
  <c r="FH31" i="3"/>
  <c r="FG31" i="3"/>
  <c r="FF31" i="3"/>
  <c r="FE31" i="3"/>
  <c r="FD31" i="3"/>
  <c r="FC31" i="3"/>
  <c r="FB31" i="3"/>
  <c r="FA31" i="3"/>
  <c r="EZ31" i="3"/>
  <c r="EY31" i="3"/>
  <c r="EX31" i="3"/>
  <c r="EW31" i="3"/>
  <c r="EV31" i="3"/>
  <c r="EU31" i="3"/>
  <c r="ET31" i="3"/>
  <c r="ES31" i="3"/>
  <c r="ER31" i="3"/>
  <c r="EQ31" i="3"/>
  <c r="EP31" i="3"/>
  <c r="EO31" i="3"/>
  <c r="EN31" i="3"/>
  <c r="EM31" i="3"/>
  <c r="EL31" i="3"/>
  <c r="EK31" i="3"/>
  <c r="EJ31" i="3"/>
  <c r="EI31" i="3"/>
  <c r="EH31" i="3"/>
  <c r="EG31" i="3"/>
  <c r="EF31" i="3"/>
  <c r="EE31" i="3"/>
  <c r="ED31" i="3"/>
  <c r="EC31" i="3"/>
  <c r="EB31" i="3"/>
  <c r="EA31" i="3"/>
  <c r="DZ31" i="3"/>
  <c r="DY31" i="3"/>
  <c r="DX31" i="3"/>
  <c r="DW31" i="3"/>
  <c r="DV31" i="3"/>
  <c r="DU31" i="3"/>
  <c r="DT31" i="3"/>
  <c r="DS31" i="3"/>
  <c r="DR31" i="3"/>
  <c r="DQ31" i="3"/>
  <c r="DP31" i="3"/>
  <c r="DO31" i="3"/>
  <c r="DN31" i="3"/>
  <c r="DM31" i="3"/>
  <c r="DL31" i="3"/>
  <c r="DK31" i="3"/>
  <c r="DJ31" i="3"/>
  <c r="DI31" i="3"/>
  <c r="DH31" i="3"/>
  <c r="DG31" i="3"/>
  <c r="DF31" i="3"/>
  <c r="DE31" i="3"/>
  <c r="DD31" i="3"/>
  <c r="DC31" i="3"/>
  <c r="DB31" i="3"/>
  <c r="DA31" i="3"/>
  <c r="CZ31" i="3"/>
  <c r="CY31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CL31" i="3"/>
  <c r="E31" i="3"/>
  <c r="D31" i="3"/>
  <c r="C31" i="3"/>
  <c r="B31" i="3"/>
  <c r="A31" i="3"/>
  <c r="FQ30" i="3"/>
  <c r="FP30" i="3"/>
  <c r="FO30" i="3"/>
  <c r="FN30" i="3"/>
  <c r="FM30" i="3"/>
  <c r="FL30" i="3"/>
  <c r="FK30" i="3"/>
  <c r="FJ30" i="3"/>
  <c r="FI30" i="3"/>
  <c r="FH30" i="3"/>
  <c r="FG30" i="3"/>
  <c r="FF30" i="3"/>
  <c r="FE30" i="3"/>
  <c r="FD30" i="3"/>
  <c r="FC30" i="3"/>
  <c r="FB30" i="3"/>
  <c r="FA30" i="3"/>
  <c r="EZ30" i="3"/>
  <c r="EY30" i="3"/>
  <c r="EX30" i="3"/>
  <c r="EW30" i="3"/>
  <c r="EV30" i="3"/>
  <c r="EU30" i="3"/>
  <c r="ET30" i="3"/>
  <c r="ES30" i="3"/>
  <c r="ER30" i="3"/>
  <c r="EQ30" i="3"/>
  <c r="EP30" i="3"/>
  <c r="EO30" i="3"/>
  <c r="EN30" i="3"/>
  <c r="EM30" i="3"/>
  <c r="EL30" i="3"/>
  <c r="EK30" i="3"/>
  <c r="EJ30" i="3"/>
  <c r="EI30" i="3"/>
  <c r="EH30" i="3"/>
  <c r="EG30" i="3"/>
  <c r="EF30" i="3"/>
  <c r="EE30" i="3"/>
  <c r="ED30" i="3"/>
  <c r="EC30" i="3"/>
  <c r="EB30" i="3"/>
  <c r="EA30" i="3"/>
  <c r="DZ30" i="3"/>
  <c r="DY30" i="3"/>
  <c r="DX30" i="3"/>
  <c r="DW30" i="3"/>
  <c r="DV30" i="3"/>
  <c r="DU30" i="3"/>
  <c r="DT30" i="3"/>
  <c r="DS30" i="3"/>
  <c r="DR30" i="3"/>
  <c r="DQ30" i="3"/>
  <c r="DP30" i="3"/>
  <c r="DO30" i="3"/>
  <c r="DN30" i="3"/>
  <c r="DM30" i="3"/>
  <c r="DL30" i="3"/>
  <c r="DK30" i="3"/>
  <c r="DJ30" i="3"/>
  <c r="DI30" i="3"/>
  <c r="DH30" i="3"/>
  <c r="DG30" i="3"/>
  <c r="DF30" i="3"/>
  <c r="DE30" i="3"/>
  <c r="DD30" i="3"/>
  <c r="DC30" i="3"/>
  <c r="DB30" i="3"/>
  <c r="DA30" i="3"/>
  <c r="CZ30" i="3"/>
  <c r="CY30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CL30" i="3"/>
  <c r="A30" i="3"/>
  <c r="FQ29" i="3"/>
  <c r="FP29" i="3"/>
  <c r="FO29" i="3"/>
  <c r="FN29" i="3"/>
  <c r="FM29" i="3"/>
  <c r="FL29" i="3"/>
  <c r="FK29" i="3"/>
  <c r="FJ29" i="3"/>
  <c r="FI29" i="3"/>
  <c r="FH29" i="3"/>
  <c r="FG29" i="3"/>
  <c r="FF29" i="3"/>
  <c r="FE29" i="3"/>
  <c r="FD29" i="3"/>
  <c r="FC29" i="3"/>
  <c r="FB29" i="3"/>
  <c r="FA29" i="3"/>
  <c r="EZ29" i="3"/>
  <c r="EY29" i="3"/>
  <c r="EX29" i="3"/>
  <c r="EW29" i="3"/>
  <c r="EV29" i="3"/>
  <c r="EU29" i="3"/>
  <c r="ET29" i="3"/>
  <c r="ES29" i="3"/>
  <c r="ER29" i="3"/>
  <c r="EQ29" i="3"/>
  <c r="EP29" i="3"/>
  <c r="EO29" i="3"/>
  <c r="EN29" i="3"/>
  <c r="EM29" i="3"/>
  <c r="EL29" i="3"/>
  <c r="EK29" i="3"/>
  <c r="EJ29" i="3"/>
  <c r="EI29" i="3"/>
  <c r="EH29" i="3"/>
  <c r="EG29" i="3"/>
  <c r="EF29" i="3"/>
  <c r="EE29" i="3"/>
  <c r="ED29" i="3"/>
  <c r="EC29" i="3"/>
  <c r="EB29" i="3"/>
  <c r="EA29" i="3"/>
  <c r="DZ29" i="3"/>
  <c r="DY29" i="3"/>
  <c r="DX29" i="3"/>
  <c r="DW29" i="3"/>
  <c r="DV29" i="3"/>
  <c r="DU29" i="3"/>
  <c r="DT29" i="3"/>
  <c r="DS29" i="3"/>
  <c r="DR29" i="3"/>
  <c r="DQ29" i="3"/>
  <c r="DP29" i="3"/>
  <c r="DO29" i="3"/>
  <c r="DN29" i="3"/>
  <c r="DM29" i="3"/>
  <c r="DL29" i="3"/>
  <c r="DK29" i="3"/>
  <c r="DJ29" i="3"/>
  <c r="DI29" i="3"/>
  <c r="DH29" i="3"/>
  <c r="DG29" i="3"/>
  <c r="DF29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E29" i="3"/>
  <c r="D29" i="3"/>
  <c r="C29" i="3"/>
  <c r="B29" i="3"/>
  <c r="A29" i="3"/>
  <c r="FQ28" i="3"/>
  <c r="FP28" i="3"/>
  <c r="FO28" i="3"/>
  <c r="FN28" i="3"/>
  <c r="FM28" i="3"/>
  <c r="FL28" i="3"/>
  <c r="FK28" i="3"/>
  <c r="FJ28" i="3"/>
  <c r="FI28" i="3"/>
  <c r="FH28" i="3"/>
  <c r="FG28" i="3"/>
  <c r="FF28" i="3"/>
  <c r="FE28" i="3"/>
  <c r="FD28" i="3"/>
  <c r="FC28" i="3"/>
  <c r="FB28" i="3"/>
  <c r="FA28" i="3"/>
  <c r="EZ28" i="3"/>
  <c r="EY28" i="3"/>
  <c r="EX28" i="3"/>
  <c r="EW28" i="3"/>
  <c r="EV28" i="3"/>
  <c r="EU28" i="3"/>
  <c r="ET28" i="3"/>
  <c r="ES28" i="3"/>
  <c r="ER28" i="3"/>
  <c r="EQ28" i="3"/>
  <c r="EP28" i="3"/>
  <c r="EO28" i="3"/>
  <c r="EN28" i="3"/>
  <c r="EM28" i="3"/>
  <c r="EL28" i="3"/>
  <c r="EK28" i="3"/>
  <c r="EJ28" i="3"/>
  <c r="EI28" i="3"/>
  <c r="EH28" i="3"/>
  <c r="EG28" i="3"/>
  <c r="EF28" i="3"/>
  <c r="EE28" i="3"/>
  <c r="ED28" i="3"/>
  <c r="EC28" i="3"/>
  <c r="EB28" i="3"/>
  <c r="EA28" i="3"/>
  <c r="DZ28" i="3"/>
  <c r="DY28" i="3"/>
  <c r="DX28" i="3"/>
  <c r="DW28" i="3"/>
  <c r="DV28" i="3"/>
  <c r="DU28" i="3"/>
  <c r="DT28" i="3"/>
  <c r="DS28" i="3"/>
  <c r="DR28" i="3"/>
  <c r="DQ28" i="3"/>
  <c r="DP28" i="3"/>
  <c r="DO28" i="3"/>
  <c r="DN28" i="3"/>
  <c r="DM28" i="3"/>
  <c r="DL28" i="3"/>
  <c r="DK28" i="3"/>
  <c r="DJ28" i="3"/>
  <c r="DI28" i="3"/>
  <c r="DH28" i="3"/>
  <c r="DG28" i="3"/>
  <c r="DF28" i="3"/>
  <c r="DE28" i="3"/>
  <c r="DD28" i="3"/>
  <c r="DC28" i="3"/>
  <c r="DB28" i="3"/>
  <c r="DA28" i="3"/>
  <c r="CZ28" i="3"/>
  <c r="CY28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CL28" i="3"/>
  <c r="E28" i="3"/>
  <c r="D28" i="3"/>
  <c r="C28" i="3"/>
  <c r="B28" i="3"/>
  <c r="A28" i="3"/>
  <c r="FQ27" i="3"/>
  <c r="FP27" i="3"/>
  <c r="FO27" i="3"/>
  <c r="FN27" i="3"/>
  <c r="FM27" i="3"/>
  <c r="FL27" i="3"/>
  <c r="FK27" i="3"/>
  <c r="FJ27" i="3"/>
  <c r="FI27" i="3"/>
  <c r="FH27" i="3"/>
  <c r="FG27" i="3"/>
  <c r="FF27" i="3"/>
  <c r="FE27" i="3"/>
  <c r="FD27" i="3"/>
  <c r="FC27" i="3"/>
  <c r="FB27" i="3"/>
  <c r="FA27" i="3"/>
  <c r="EZ27" i="3"/>
  <c r="EY27" i="3"/>
  <c r="EX27" i="3"/>
  <c r="EW27" i="3"/>
  <c r="EV27" i="3"/>
  <c r="EU27" i="3"/>
  <c r="ET27" i="3"/>
  <c r="ES27" i="3"/>
  <c r="ER27" i="3"/>
  <c r="EQ27" i="3"/>
  <c r="EP27" i="3"/>
  <c r="EO27" i="3"/>
  <c r="EN27" i="3"/>
  <c r="EM27" i="3"/>
  <c r="EL27" i="3"/>
  <c r="EK27" i="3"/>
  <c r="EJ27" i="3"/>
  <c r="EI27" i="3"/>
  <c r="EH27" i="3"/>
  <c r="EG27" i="3"/>
  <c r="EF27" i="3"/>
  <c r="EE27" i="3"/>
  <c r="ED27" i="3"/>
  <c r="EC27" i="3"/>
  <c r="EB27" i="3"/>
  <c r="EA27" i="3"/>
  <c r="DZ27" i="3"/>
  <c r="DY27" i="3"/>
  <c r="DX27" i="3"/>
  <c r="DW27" i="3"/>
  <c r="DV27" i="3"/>
  <c r="DU27" i="3"/>
  <c r="DT27" i="3"/>
  <c r="DS27" i="3"/>
  <c r="DR27" i="3"/>
  <c r="DQ27" i="3"/>
  <c r="DP27" i="3"/>
  <c r="DO27" i="3"/>
  <c r="DN27" i="3"/>
  <c r="DM27" i="3"/>
  <c r="DL27" i="3"/>
  <c r="DK27" i="3"/>
  <c r="DJ27" i="3"/>
  <c r="DI27" i="3"/>
  <c r="DH27" i="3"/>
  <c r="DG27" i="3"/>
  <c r="DF27" i="3"/>
  <c r="DE27" i="3"/>
  <c r="DD27" i="3"/>
  <c r="DC27" i="3"/>
  <c r="DB27" i="3"/>
  <c r="DA27" i="3"/>
  <c r="CZ27" i="3"/>
  <c r="CY27" i="3"/>
  <c r="CX27" i="3"/>
  <c r="CW27" i="3"/>
  <c r="CV27" i="3"/>
  <c r="CU27" i="3"/>
  <c r="CT27" i="3"/>
  <c r="CS27" i="3"/>
  <c r="CR27" i="3"/>
  <c r="CQ27" i="3"/>
  <c r="CP27" i="3"/>
  <c r="CO27" i="3"/>
  <c r="CN27" i="3"/>
  <c r="CM27" i="3"/>
  <c r="CL27" i="3"/>
  <c r="E27" i="3"/>
  <c r="D27" i="3"/>
  <c r="C27" i="3"/>
  <c r="B27" i="3"/>
  <c r="A27" i="3"/>
  <c r="FQ26" i="3"/>
  <c r="FP26" i="3"/>
  <c r="FO26" i="3"/>
  <c r="FN26" i="3"/>
  <c r="FM26" i="3"/>
  <c r="FL26" i="3"/>
  <c r="FK26" i="3"/>
  <c r="FJ26" i="3"/>
  <c r="FI26" i="3"/>
  <c r="FH26" i="3"/>
  <c r="FG26" i="3"/>
  <c r="FF26" i="3"/>
  <c r="FE26" i="3"/>
  <c r="FD26" i="3"/>
  <c r="FC26" i="3"/>
  <c r="FB26" i="3"/>
  <c r="FA26" i="3"/>
  <c r="EZ26" i="3"/>
  <c r="EY26" i="3"/>
  <c r="EX26" i="3"/>
  <c r="EW26" i="3"/>
  <c r="EV26" i="3"/>
  <c r="EU26" i="3"/>
  <c r="ET26" i="3"/>
  <c r="ES26" i="3"/>
  <c r="ER26" i="3"/>
  <c r="EQ26" i="3"/>
  <c r="EP26" i="3"/>
  <c r="EO26" i="3"/>
  <c r="EN26" i="3"/>
  <c r="EM26" i="3"/>
  <c r="EL26" i="3"/>
  <c r="EK26" i="3"/>
  <c r="EJ26" i="3"/>
  <c r="EI26" i="3"/>
  <c r="EH26" i="3"/>
  <c r="EG26" i="3"/>
  <c r="EF26" i="3"/>
  <c r="EE26" i="3"/>
  <c r="ED26" i="3"/>
  <c r="EC26" i="3"/>
  <c r="EB26" i="3"/>
  <c r="EA26" i="3"/>
  <c r="DZ26" i="3"/>
  <c r="DY26" i="3"/>
  <c r="DX26" i="3"/>
  <c r="DW26" i="3"/>
  <c r="DV26" i="3"/>
  <c r="DU26" i="3"/>
  <c r="DT26" i="3"/>
  <c r="DS26" i="3"/>
  <c r="DR26" i="3"/>
  <c r="DQ26" i="3"/>
  <c r="DP26" i="3"/>
  <c r="DO26" i="3"/>
  <c r="DN26" i="3"/>
  <c r="DM26" i="3"/>
  <c r="DL26" i="3"/>
  <c r="DK26" i="3"/>
  <c r="DJ26" i="3"/>
  <c r="DI26" i="3"/>
  <c r="DH26" i="3"/>
  <c r="DG26" i="3"/>
  <c r="DF26" i="3"/>
  <c r="DE26" i="3"/>
  <c r="DD26" i="3"/>
  <c r="DC26" i="3"/>
  <c r="DB26" i="3"/>
  <c r="DA26" i="3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CL26" i="3"/>
  <c r="E26" i="3"/>
  <c r="D26" i="3"/>
  <c r="C26" i="3"/>
  <c r="B26" i="3"/>
  <c r="A26" i="3"/>
  <c r="FQ25" i="3"/>
  <c r="FP25" i="3"/>
  <c r="FO25" i="3"/>
  <c r="FN25" i="3"/>
  <c r="FM25" i="3"/>
  <c r="FL25" i="3"/>
  <c r="FK25" i="3"/>
  <c r="FJ25" i="3"/>
  <c r="FI25" i="3"/>
  <c r="FH25" i="3"/>
  <c r="FG25" i="3"/>
  <c r="FF25" i="3"/>
  <c r="FE25" i="3"/>
  <c r="FD25" i="3"/>
  <c r="FC25" i="3"/>
  <c r="FB25" i="3"/>
  <c r="FA25" i="3"/>
  <c r="EZ25" i="3"/>
  <c r="EY25" i="3"/>
  <c r="EX25" i="3"/>
  <c r="EW25" i="3"/>
  <c r="EV25" i="3"/>
  <c r="EU25" i="3"/>
  <c r="ET25" i="3"/>
  <c r="ES25" i="3"/>
  <c r="ER25" i="3"/>
  <c r="EQ25" i="3"/>
  <c r="EP25" i="3"/>
  <c r="EO25" i="3"/>
  <c r="EN25" i="3"/>
  <c r="EM25" i="3"/>
  <c r="EL25" i="3"/>
  <c r="EK25" i="3"/>
  <c r="EJ25" i="3"/>
  <c r="EI25" i="3"/>
  <c r="EH25" i="3"/>
  <c r="EG25" i="3"/>
  <c r="EF25" i="3"/>
  <c r="EE25" i="3"/>
  <c r="ED25" i="3"/>
  <c r="EC25" i="3"/>
  <c r="EB25" i="3"/>
  <c r="EA25" i="3"/>
  <c r="DZ25" i="3"/>
  <c r="DY25" i="3"/>
  <c r="DX25" i="3"/>
  <c r="DW25" i="3"/>
  <c r="DV25" i="3"/>
  <c r="DU25" i="3"/>
  <c r="DT25" i="3"/>
  <c r="DS25" i="3"/>
  <c r="DR25" i="3"/>
  <c r="DQ25" i="3"/>
  <c r="DP25" i="3"/>
  <c r="DO25" i="3"/>
  <c r="DN25" i="3"/>
  <c r="DM25" i="3"/>
  <c r="DL25" i="3"/>
  <c r="DK25" i="3"/>
  <c r="DJ25" i="3"/>
  <c r="DI25" i="3"/>
  <c r="DH25" i="3"/>
  <c r="DG25" i="3"/>
  <c r="DF25" i="3"/>
  <c r="DE25" i="3"/>
  <c r="DD25" i="3"/>
  <c r="DC25" i="3"/>
  <c r="DB25" i="3"/>
  <c r="DA25" i="3"/>
  <c r="CZ25" i="3"/>
  <c r="CY25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CL25" i="3"/>
  <c r="E25" i="3"/>
  <c r="D25" i="3"/>
  <c r="C25" i="3"/>
  <c r="B25" i="3"/>
  <c r="A25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E24" i="3"/>
  <c r="D24" i="3"/>
  <c r="C24" i="3"/>
  <c r="B24" i="3"/>
  <c r="A24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E23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A22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EF21" i="3"/>
  <c r="EE21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EE20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A20" i="3"/>
  <c r="FQ19" i="3"/>
  <c r="FP19" i="3"/>
  <c r="FO19" i="3"/>
  <c r="FN19" i="3"/>
  <c r="FM19" i="3"/>
  <c r="FL19" i="3"/>
  <c r="FK19" i="3"/>
  <c r="FJ19" i="3"/>
  <c r="FI19" i="3"/>
  <c r="FH19" i="3"/>
  <c r="FG19" i="3"/>
  <c r="FF19" i="3"/>
  <c r="FE19" i="3"/>
  <c r="FD19" i="3"/>
  <c r="FC19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EK19" i="3"/>
  <c r="EJ19" i="3"/>
  <c r="EI19" i="3"/>
  <c r="EH19" i="3"/>
  <c r="EG19" i="3"/>
  <c r="EF19" i="3"/>
  <c r="EE19" i="3"/>
  <c r="ED19" i="3"/>
  <c r="EC19" i="3"/>
  <c r="EB19" i="3"/>
  <c r="EA19" i="3"/>
  <c r="DZ19" i="3"/>
  <c r="DY19" i="3"/>
  <c r="DX19" i="3"/>
  <c r="DW19" i="3"/>
  <c r="DV19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B19" i="3"/>
  <c r="B32" i="3" s="1"/>
  <c r="A19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A18" i="3"/>
  <c r="FQ17" i="3"/>
  <c r="FP17" i="3"/>
  <c r="FO17" i="3"/>
  <c r="FN17" i="3"/>
  <c r="FM17" i="3"/>
  <c r="FL17" i="3"/>
  <c r="FK17" i="3"/>
  <c r="FJ17" i="3"/>
  <c r="FI17" i="3"/>
  <c r="FH17" i="3"/>
  <c r="FG17" i="3"/>
  <c r="FF17" i="3"/>
  <c r="FE17" i="3"/>
  <c r="FD17" i="3"/>
  <c r="FC17" i="3"/>
  <c r="FB17" i="3"/>
  <c r="FA17" i="3"/>
  <c r="EZ17" i="3"/>
  <c r="EY17" i="3"/>
  <c r="EX17" i="3"/>
  <c r="EW17" i="3"/>
  <c r="EV17" i="3"/>
  <c r="EU17" i="3"/>
  <c r="ET17" i="3"/>
  <c r="ES17" i="3"/>
  <c r="ER17" i="3"/>
  <c r="EQ17" i="3"/>
  <c r="EP17" i="3"/>
  <c r="EO17" i="3"/>
  <c r="EN17" i="3"/>
  <c r="EM17" i="3"/>
  <c r="EL17" i="3"/>
  <c r="EK17" i="3"/>
  <c r="EJ17" i="3"/>
  <c r="EI17" i="3"/>
  <c r="EH17" i="3"/>
  <c r="EG17" i="3"/>
  <c r="EF17" i="3"/>
  <c r="EE17" i="3"/>
  <c r="ED17" i="3"/>
  <c r="EC17" i="3"/>
  <c r="EB17" i="3"/>
  <c r="EA17" i="3"/>
  <c r="DZ17" i="3"/>
  <c r="DY17" i="3"/>
  <c r="DX17" i="3"/>
  <c r="DW17" i="3"/>
  <c r="DV17" i="3"/>
  <c r="DU17" i="3"/>
  <c r="DT17" i="3"/>
  <c r="DS17" i="3"/>
  <c r="DR17" i="3"/>
  <c r="DQ17" i="3"/>
  <c r="DP17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B17" i="3"/>
  <c r="A17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16" i="3"/>
  <c r="B16" i="3"/>
  <c r="A16" i="3"/>
  <c r="FQ15" i="3"/>
  <c r="FP15" i="3"/>
  <c r="FO15" i="3"/>
  <c r="FN15" i="3"/>
  <c r="FM15" i="3"/>
  <c r="FL15" i="3"/>
  <c r="FK15" i="3"/>
  <c r="FJ15" i="3"/>
  <c r="FI15" i="3"/>
  <c r="FH15" i="3"/>
  <c r="FG15" i="3"/>
  <c r="FF15" i="3"/>
  <c r="FE15" i="3"/>
  <c r="FD15" i="3"/>
  <c r="FC15" i="3"/>
  <c r="FB15" i="3"/>
  <c r="FA15" i="3"/>
  <c r="EZ15" i="3"/>
  <c r="EY15" i="3"/>
  <c r="EX15" i="3"/>
  <c r="EW15" i="3"/>
  <c r="EV15" i="3"/>
  <c r="EU15" i="3"/>
  <c r="ET15" i="3"/>
  <c r="ES15" i="3"/>
  <c r="ER15" i="3"/>
  <c r="EQ15" i="3"/>
  <c r="EP15" i="3"/>
  <c r="EO15" i="3"/>
  <c r="EN15" i="3"/>
  <c r="EM15" i="3"/>
  <c r="EL15" i="3"/>
  <c r="EK15" i="3"/>
  <c r="EJ15" i="3"/>
  <c r="EI15" i="3"/>
  <c r="EH15" i="3"/>
  <c r="EG15" i="3"/>
  <c r="EF15" i="3"/>
  <c r="EE15" i="3"/>
  <c r="ED15" i="3"/>
  <c r="EC15" i="3"/>
  <c r="EB15" i="3"/>
  <c r="EA15" i="3"/>
  <c r="DZ15" i="3"/>
  <c r="DY15" i="3"/>
  <c r="DX15" i="3"/>
  <c r="DW15" i="3"/>
  <c r="DV15" i="3"/>
  <c r="DU15" i="3"/>
  <c r="DT15" i="3"/>
  <c r="DS15" i="3"/>
  <c r="DR15" i="3"/>
  <c r="DQ15" i="3"/>
  <c r="DP15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B15" i="3"/>
  <c r="A15" i="3"/>
  <c r="FQ14" i="3"/>
  <c r="FP14" i="3"/>
  <c r="FO14" i="3"/>
  <c r="FN14" i="3"/>
  <c r="FM14" i="3"/>
  <c r="FL14" i="3"/>
  <c r="FK14" i="3"/>
  <c r="FJ14" i="3"/>
  <c r="FI14" i="3"/>
  <c r="FH14" i="3"/>
  <c r="FG14" i="3"/>
  <c r="FF14" i="3"/>
  <c r="FE14" i="3"/>
  <c r="FD14" i="3"/>
  <c r="FC14" i="3"/>
  <c r="FB14" i="3"/>
  <c r="FA14" i="3"/>
  <c r="EZ14" i="3"/>
  <c r="EY14" i="3"/>
  <c r="EX14" i="3"/>
  <c r="EW14" i="3"/>
  <c r="EV14" i="3"/>
  <c r="EU14" i="3"/>
  <c r="ET14" i="3"/>
  <c r="ES14" i="3"/>
  <c r="ER14" i="3"/>
  <c r="EQ14" i="3"/>
  <c r="EP14" i="3"/>
  <c r="EO14" i="3"/>
  <c r="EN14" i="3"/>
  <c r="EM14" i="3"/>
  <c r="EL14" i="3"/>
  <c r="EK14" i="3"/>
  <c r="EJ14" i="3"/>
  <c r="EI14" i="3"/>
  <c r="EH14" i="3"/>
  <c r="EG14" i="3"/>
  <c r="EF14" i="3"/>
  <c r="EE14" i="3"/>
  <c r="ED14" i="3"/>
  <c r="EC14" i="3"/>
  <c r="EB14" i="3"/>
  <c r="EA14" i="3"/>
  <c r="DZ14" i="3"/>
  <c r="DY14" i="3"/>
  <c r="DX14" i="3"/>
  <c r="DW14" i="3"/>
  <c r="DV14" i="3"/>
  <c r="DU14" i="3"/>
  <c r="DT14" i="3"/>
  <c r="DS14" i="3"/>
  <c r="DR14" i="3"/>
  <c r="DQ14" i="3"/>
  <c r="DP14" i="3"/>
  <c r="DO14" i="3"/>
  <c r="DN14" i="3"/>
  <c r="DM14" i="3"/>
  <c r="DL14" i="3"/>
  <c r="DK14" i="3"/>
  <c r="DJ14" i="3"/>
  <c r="DI14" i="3"/>
  <c r="DH14" i="3"/>
  <c r="DG14" i="3"/>
  <c r="DF14" i="3"/>
  <c r="DE14" i="3"/>
  <c r="DD14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FQ13" i="3"/>
  <c r="FP13" i="3"/>
  <c r="FO13" i="3"/>
  <c r="FN13" i="3"/>
  <c r="FM13" i="3"/>
  <c r="FL13" i="3"/>
  <c r="FK13" i="3"/>
  <c r="FJ13" i="3"/>
  <c r="FI13" i="3"/>
  <c r="FH13" i="3"/>
  <c r="FG13" i="3"/>
  <c r="FF13" i="3"/>
  <c r="FE13" i="3"/>
  <c r="FD13" i="3"/>
  <c r="FC13" i="3"/>
  <c r="FB13" i="3"/>
  <c r="FA13" i="3"/>
  <c r="EZ13" i="3"/>
  <c r="EY13" i="3"/>
  <c r="EX13" i="3"/>
  <c r="EW13" i="3"/>
  <c r="EV13" i="3"/>
  <c r="EU13" i="3"/>
  <c r="ET13" i="3"/>
  <c r="ES13" i="3"/>
  <c r="ER13" i="3"/>
  <c r="EQ13" i="3"/>
  <c r="EP13" i="3"/>
  <c r="EO13" i="3"/>
  <c r="EN13" i="3"/>
  <c r="EM13" i="3"/>
  <c r="EL13" i="3"/>
  <c r="EK13" i="3"/>
  <c r="EJ13" i="3"/>
  <c r="EI13" i="3"/>
  <c r="EH13" i="3"/>
  <c r="EG13" i="3"/>
  <c r="EF13" i="3"/>
  <c r="EE13" i="3"/>
  <c r="ED13" i="3"/>
  <c r="EC13" i="3"/>
  <c r="EB13" i="3"/>
  <c r="EA13" i="3"/>
  <c r="DZ13" i="3"/>
  <c r="DY13" i="3"/>
  <c r="DX13" i="3"/>
  <c r="DW13" i="3"/>
  <c r="DV13" i="3"/>
  <c r="DU13" i="3"/>
  <c r="DT13" i="3"/>
  <c r="DS13" i="3"/>
  <c r="DR13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A13" i="3"/>
  <c r="FQ12" i="3"/>
  <c r="FP12" i="3"/>
  <c r="FO12" i="3"/>
  <c r="FN12" i="3"/>
  <c r="FM12" i="3"/>
  <c r="FL12" i="3"/>
  <c r="FK12" i="3"/>
  <c r="FJ12" i="3"/>
  <c r="FI12" i="3"/>
  <c r="FH12" i="3"/>
  <c r="FG12" i="3"/>
  <c r="FF12" i="3"/>
  <c r="FE12" i="3"/>
  <c r="FD12" i="3"/>
  <c r="FC12" i="3"/>
  <c r="FB12" i="3"/>
  <c r="FA12" i="3"/>
  <c r="EZ12" i="3"/>
  <c r="EY12" i="3"/>
  <c r="EX12" i="3"/>
  <c r="EW12" i="3"/>
  <c r="EV12" i="3"/>
  <c r="EU12" i="3"/>
  <c r="ET12" i="3"/>
  <c r="ES12" i="3"/>
  <c r="ER12" i="3"/>
  <c r="EQ12" i="3"/>
  <c r="EP12" i="3"/>
  <c r="EO12" i="3"/>
  <c r="EN12" i="3"/>
  <c r="EM12" i="3"/>
  <c r="EL12" i="3"/>
  <c r="EK12" i="3"/>
  <c r="EJ12" i="3"/>
  <c r="EI12" i="3"/>
  <c r="EH12" i="3"/>
  <c r="EG12" i="3"/>
  <c r="EF12" i="3"/>
  <c r="EE12" i="3"/>
  <c r="ED12" i="3"/>
  <c r="EC12" i="3"/>
  <c r="EB12" i="3"/>
  <c r="EA12" i="3"/>
  <c r="DZ12" i="3"/>
  <c r="DY12" i="3"/>
  <c r="DX12" i="3"/>
  <c r="DW12" i="3"/>
  <c r="DV12" i="3"/>
  <c r="DU12" i="3"/>
  <c r="DT12" i="3"/>
  <c r="DS12" i="3"/>
  <c r="DR12" i="3"/>
  <c r="DQ12" i="3"/>
  <c r="DP12" i="3"/>
  <c r="DO12" i="3"/>
  <c r="DN12" i="3"/>
  <c r="DM12" i="3"/>
  <c r="DL12" i="3"/>
  <c r="DK12" i="3"/>
  <c r="DJ12" i="3"/>
  <c r="DI12" i="3"/>
  <c r="DH12" i="3"/>
  <c r="DG12" i="3"/>
  <c r="DF12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FQ11" i="3"/>
  <c r="FP11" i="3"/>
  <c r="FO11" i="3"/>
  <c r="FN11" i="3"/>
  <c r="FM11" i="3"/>
  <c r="FL11" i="3"/>
  <c r="FK11" i="3"/>
  <c r="FJ11" i="3"/>
  <c r="FI11" i="3"/>
  <c r="FH11" i="3"/>
  <c r="FG11" i="3"/>
  <c r="FF11" i="3"/>
  <c r="FE11" i="3"/>
  <c r="FD11" i="3"/>
  <c r="FC11" i="3"/>
  <c r="FB11" i="3"/>
  <c r="FA11" i="3"/>
  <c r="EZ11" i="3"/>
  <c r="EY11" i="3"/>
  <c r="EX11" i="3"/>
  <c r="EW11" i="3"/>
  <c r="EV11" i="3"/>
  <c r="EU11" i="3"/>
  <c r="ET11" i="3"/>
  <c r="ES11" i="3"/>
  <c r="ER11" i="3"/>
  <c r="EQ11" i="3"/>
  <c r="EP11" i="3"/>
  <c r="EO11" i="3"/>
  <c r="EN11" i="3"/>
  <c r="EM11" i="3"/>
  <c r="EL11" i="3"/>
  <c r="EK11" i="3"/>
  <c r="EJ11" i="3"/>
  <c r="EI11" i="3"/>
  <c r="EH11" i="3"/>
  <c r="EG11" i="3"/>
  <c r="EF11" i="3"/>
  <c r="EE11" i="3"/>
  <c r="ED11" i="3"/>
  <c r="EC11" i="3"/>
  <c r="EB11" i="3"/>
  <c r="EA11" i="3"/>
  <c r="DZ11" i="3"/>
  <c r="DY11" i="3"/>
  <c r="DX11" i="3"/>
  <c r="DW11" i="3"/>
  <c r="DV11" i="3"/>
  <c r="DU11" i="3"/>
  <c r="DT11" i="3"/>
  <c r="DS11" i="3"/>
  <c r="DR11" i="3"/>
  <c r="DQ11" i="3"/>
  <c r="DP11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FQ10" i="3"/>
  <c r="FP10" i="3"/>
  <c r="FO10" i="3"/>
  <c r="FN10" i="3"/>
  <c r="FM10" i="3"/>
  <c r="FL10" i="3"/>
  <c r="FK10" i="3"/>
  <c r="FJ10" i="3"/>
  <c r="FI10" i="3"/>
  <c r="FH10" i="3"/>
  <c r="FG10" i="3"/>
  <c r="FF10" i="3"/>
  <c r="FE10" i="3"/>
  <c r="FD10" i="3"/>
  <c r="FC10" i="3"/>
  <c r="FB10" i="3"/>
  <c r="FA10" i="3"/>
  <c r="EZ10" i="3"/>
  <c r="EY10" i="3"/>
  <c r="EX10" i="3"/>
  <c r="EW10" i="3"/>
  <c r="EV10" i="3"/>
  <c r="EU10" i="3"/>
  <c r="ET10" i="3"/>
  <c r="ES10" i="3"/>
  <c r="ER10" i="3"/>
  <c r="EQ10" i="3"/>
  <c r="EP10" i="3"/>
  <c r="EO10" i="3"/>
  <c r="EN10" i="3"/>
  <c r="EM10" i="3"/>
  <c r="EL10" i="3"/>
  <c r="EK10" i="3"/>
  <c r="EJ10" i="3"/>
  <c r="EI10" i="3"/>
  <c r="EH10" i="3"/>
  <c r="EG10" i="3"/>
  <c r="EF10" i="3"/>
  <c r="EE10" i="3"/>
  <c r="ED10" i="3"/>
  <c r="EC10" i="3"/>
  <c r="EB10" i="3"/>
  <c r="EA10" i="3"/>
  <c r="DZ10" i="3"/>
  <c r="DY10" i="3"/>
  <c r="DX10" i="3"/>
  <c r="DW10" i="3"/>
  <c r="DV10" i="3"/>
  <c r="DU10" i="3"/>
  <c r="DT10" i="3"/>
  <c r="DS10" i="3"/>
  <c r="DR10" i="3"/>
  <c r="DQ10" i="3"/>
  <c r="DP10" i="3"/>
  <c r="DO10" i="3"/>
  <c r="DN10" i="3"/>
  <c r="DM10" i="3"/>
  <c r="DL10" i="3"/>
  <c r="DK10" i="3"/>
  <c r="DJ10" i="3"/>
  <c r="DI10" i="3"/>
  <c r="DH10" i="3"/>
  <c r="DG10" i="3"/>
  <c r="DF10" i="3"/>
  <c r="DE10" i="3"/>
  <c r="DD10" i="3"/>
  <c r="DC10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CL10" i="3"/>
  <c r="FQ9" i="3"/>
  <c r="FP9" i="3"/>
  <c r="FO9" i="3"/>
  <c r="FN9" i="3"/>
  <c r="FM9" i="3"/>
  <c r="FL9" i="3"/>
  <c r="FK9" i="3"/>
  <c r="FJ9" i="3"/>
  <c r="FI9" i="3"/>
  <c r="FH9" i="3"/>
  <c r="FG9" i="3"/>
  <c r="FF9" i="3"/>
  <c r="FE9" i="3"/>
  <c r="FD9" i="3"/>
  <c r="FC9" i="3"/>
  <c r="FB9" i="3"/>
  <c r="FA9" i="3"/>
  <c r="EZ9" i="3"/>
  <c r="EY9" i="3"/>
  <c r="EX9" i="3"/>
  <c r="EW9" i="3"/>
  <c r="EV9" i="3"/>
  <c r="EU9" i="3"/>
  <c r="ET9" i="3"/>
  <c r="ES9" i="3"/>
  <c r="ER9" i="3"/>
  <c r="EQ9" i="3"/>
  <c r="EP9" i="3"/>
  <c r="EO9" i="3"/>
  <c r="EN9" i="3"/>
  <c r="EM9" i="3"/>
  <c r="EL9" i="3"/>
  <c r="EK9" i="3"/>
  <c r="EJ9" i="3"/>
  <c r="EI9" i="3"/>
  <c r="EH9" i="3"/>
  <c r="EG9" i="3"/>
  <c r="EF9" i="3"/>
  <c r="EE9" i="3"/>
  <c r="ED9" i="3"/>
  <c r="EC9" i="3"/>
  <c r="EB9" i="3"/>
  <c r="EA9" i="3"/>
  <c r="DZ9" i="3"/>
  <c r="DY9" i="3"/>
  <c r="DX9" i="3"/>
  <c r="DW9" i="3"/>
  <c r="DV9" i="3"/>
  <c r="DU9" i="3"/>
  <c r="DT9" i="3"/>
  <c r="DS9" i="3"/>
  <c r="DR9" i="3"/>
  <c r="DQ9" i="3"/>
  <c r="DP9" i="3"/>
  <c r="DO9" i="3"/>
  <c r="DN9" i="3"/>
  <c r="DM9" i="3"/>
  <c r="DL9" i="3"/>
  <c r="DK9" i="3"/>
  <c r="DJ9" i="3"/>
  <c r="DI9" i="3"/>
  <c r="DH9" i="3"/>
  <c r="DG9" i="3"/>
  <c r="DF9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FQ8" i="3"/>
  <c r="FP8" i="3"/>
  <c r="FO8" i="3"/>
  <c r="FN8" i="3"/>
  <c r="FM8" i="3"/>
  <c r="FL8" i="3"/>
  <c r="FK8" i="3"/>
  <c r="FJ8" i="3"/>
  <c r="FI8" i="3"/>
  <c r="FH8" i="3"/>
  <c r="FG8" i="3"/>
  <c r="FF8" i="3"/>
  <c r="FE8" i="3"/>
  <c r="FD8" i="3"/>
  <c r="FC8" i="3"/>
  <c r="FB8" i="3"/>
  <c r="FA8" i="3"/>
  <c r="EZ8" i="3"/>
  <c r="EY8" i="3"/>
  <c r="EX8" i="3"/>
  <c r="EW8" i="3"/>
  <c r="EV8" i="3"/>
  <c r="EU8" i="3"/>
  <c r="ET8" i="3"/>
  <c r="ES8" i="3"/>
  <c r="ER8" i="3"/>
  <c r="EQ8" i="3"/>
  <c r="EP8" i="3"/>
  <c r="EO8" i="3"/>
  <c r="EN8" i="3"/>
  <c r="EM8" i="3"/>
  <c r="EL8" i="3"/>
  <c r="EK8" i="3"/>
  <c r="EJ8" i="3"/>
  <c r="EI8" i="3"/>
  <c r="EH8" i="3"/>
  <c r="EG8" i="3"/>
  <c r="EF8" i="3"/>
  <c r="EE8" i="3"/>
  <c r="ED8" i="3"/>
  <c r="EC8" i="3"/>
  <c r="EB8" i="3"/>
  <c r="EA8" i="3"/>
  <c r="DZ8" i="3"/>
  <c r="DY8" i="3"/>
  <c r="DX8" i="3"/>
  <c r="DW8" i="3"/>
  <c r="DV8" i="3"/>
  <c r="DU8" i="3"/>
  <c r="DT8" i="3"/>
  <c r="DS8" i="3"/>
  <c r="DR8" i="3"/>
  <c r="DQ8" i="3"/>
  <c r="DP8" i="3"/>
  <c r="DO8" i="3"/>
  <c r="DN8" i="3"/>
  <c r="DM8" i="3"/>
  <c r="DL8" i="3"/>
  <c r="DK8" i="3"/>
  <c r="DJ8" i="3"/>
  <c r="DI8" i="3"/>
  <c r="DH8" i="3"/>
  <c r="DG8" i="3"/>
  <c r="DF8" i="3"/>
  <c r="DE8" i="3"/>
  <c r="DD8" i="3"/>
  <c r="DC8" i="3"/>
  <c r="DB8" i="3"/>
  <c r="DA8" i="3"/>
  <c r="CZ8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FQ7" i="3"/>
  <c r="FP7" i="3"/>
  <c r="FO7" i="3"/>
  <c r="FN7" i="3"/>
  <c r="FM7" i="3"/>
  <c r="FL7" i="3"/>
  <c r="FK7" i="3"/>
  <c r="FJ7" i="3"/>
  <c r="FI7" i="3"/>
  <c r="FH7" i="3"/>
  <c r="FG7" i="3"/>
  <c r="FF7" i="3"/>
  <c r="FE7" i="3"/>
  <c r="FD7" i="3"/>
  <c r="FC7" i="3"/>
  <c r="FB7" i="3"/>
  <c r="FA7" i="3"/>
  <c r="EZ7" i="3"/>
  <c r="EY7" i="3"/>
  <c r="EX7" i="3"/>
  <c r="EW7" i="3"/>
  <c r="EV7" i="3"/>
  <c r="EU7" i="3"/>
  <c r="ET7" i="3"/>
  <c r="ES7" i="3"/>
  <c r="ER7" i="3"/>
  <c r="EQ7" i="3"/>
  <c r="EP7" i="3"/>
  <c r="EO7" i="3"/>
  <c r="EN7" i="3"/>
  <c r="EM7" i="3"/>
  <c r="EL7" i="3"/>
  <c r="EK7" i="3"/>
  <c r="EJ7" i="3"/>
  <c r="EI7" i="3"/>
  <c r="EH7" i="3"/>
  <c r="EG7" i="3"/>
  <c r="EF7" i="3"/>
  <c r="EE7" i="3"/>
  <c r="ED7" i="3"/>
  <c r="EC7" i="3"/>
  <c r="EB7" i="3"/>
  <c r="EA7" i="3"/>
  <c r="DZ7" i="3"/>
  <c r="DY7" i="3"/>
  <c r="DX7" i="3"/>
  <c r="DW7" i="3"/>
  <c r="DV7" i="3"/>
  <c r="DU7" i="3"/>
  <c r="DT7" i="3"/>
  <c r="DS7" i="3"/>
  <c r="DR7" i="3"/>
  <c r="DQ7" i="3"/>
  <c r="DP7" i="3"/>
  <c r="DO7" i="3"/>
  <c r="DN7" i="3"/>
  <c r="DM7" i="3"/>
  <c r="DL7" i="3"/>
  <c r="DK7" i="3"/>
  <c r="DJ7" i="3"/>
  <c r="DI7" i="3"/>
  <c r="DH7" i="3"/>
  <c r="DG7" i="3"/>
  <c r="DF7" i="3"/>
  <c r="DE7" i="3"/>
  <c r="DD7" i="3"/>
  <c r="DC7" i="3"/>
  <c r="DB7" i="3"/>
  <c r="DA7" i="3"/>
  <c r="CZ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FQ6" i="3"/>
  <c r="FP6" i="3"/>
  <c r="FO6" i="3"/>
  <c r="FN6" i="3"/>
  <c r="FM6" i="3"/>
  <c r="FL6" i="3"/>
  <c r="FK6" i="3"/>
  <c r="FJ6" i="3"/>
  <c r="FI6" i="3"/>
  <c r="FH6" i="3"/>
  <c r="FG6" i="3"/>
  <c r="FF6" i="3"/>
  <c r="FE6" i="3"/>
  <c r="FD6" i="3"/>
  <c r="FC6" i="3"/>
  <c r="FB6" i="3"/>
  <c r="FA6" i="3"/>
  <c r="EZ6" i="3"/>
  <c r="EY6" i="3"/>
  <c r="EX6" i="3"/>
  <c r="EW6" i="3"/>
  <c r="EV6" i="3"/>
  <c r="EU6" i="3"/>
  <c r="ET6" i="3"/>
  <c r="ES6" i="3"/>
  <c r="ER6" i="3"/>
  <c r="EQ6" i="3"/>
  <c r="EP6" i="3"/>
  <c r="EO6" i="3"/>
  <c r="EN6" i="3"/>
  <c r="EM6" i="3"/>
  <c r="EL6" i="3"/>
  <c r="EK6" i="3"/>
  <c r="EJ6" i="3"/>
  <c r="EI6" i="3"/>
  <c r="EH6" i="3"/>
  <c r="EG6" i="3"/>
  <c r="EF6" i="3"/>
  <c r="EE6" i="3"/>
  <c r="ED6" i="3"/>
  <c r="EC6" i="3"/>
  <c r="EB6" i="3"/>
  <c r="EA6" i="3"/>
  <c r="DZ6" i="3"/>
  <c r="DY6" i="3"/>
  <c r="DX6" i="3"/>
  <c r="DW6" i="3"/>
  <c r="DV6" i="3"/>
  <c r="DU6" i="3"/>
  <c r="DT6" i="3"/>
  <c r="DS6" i="3"/>
  <c r="DR6" i="3"/>
  <c r="DQ6" i="3"/>
  <c r="DP6" i="3"/>
  <c r="DO6" i="3"/>
  <c r="DN6" i="3"/>
  <c r="DM6" i="3"/>
  <c r="DL6" i="3"/>
  <c r="DK6" i="3"/>
  <c r="DJ6" i="3"/>
  <c r="DI6" i="3"/>
  <c r="DH6" i="3"/>
  <c r="DG6" i="3"/>
  <c r="DF6" i="3"/>
  <c r="DE6" i="3"/>
  <c r="DD6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FQ5" i="3"/>
  <c r="FP5" i="3"/>
  <c r="FO5" i="3"/>
  <c r="FN5" i="3"/>
  <c r="FM5" i="3"/>
  <c r="FL5" i="3"/>
  <c r="FK5" i="3"/>
  <c r="FJ5" i="3"/>
  <c r="FI5" i="3"/>
  <c r="FH5" i="3"/>
  <c r="FG5" i="3"/>
  <c r="FF5" i="3"/>
  <c r="FE5" i="3"/>
  <c r="FD5" i="3"/>
  <c r="FC5" i="3"/>
  <c r="FB5" i="3"/>
  <c r="FA5" i="3"/>
  <c r="EZ5" i="3"/>
  <c r="EY5" i="3"/>
  <c r="EX5" i="3"/>
  <c r="EW5" i="3"/>
  <c r="EV5" i="3"/>
  <c r="EU5" i="3"/>
  <c r="ET5" i="3"/>
  <c r="ES5" i="3"/>
  <c r="ER5" i="3"/>
  <c r="EQ5" i="3"/>
  <c r="EP5" i="3"/>
  <c r="EO5" i="3"/>
  <c r="EN5" i="3"/>
  <c r="EM5" i="3"/>
  <c r="EL5" i="3"/>
  <c r="EK5" i="3"/>
  <c r="EJ5" i="3"/>
  <c r="EI5" i="3"/>
  <c r="EH5" i="3"/>
  <c r="EG5" i="3"/>
  <c r="EF5" i="3"/>
  <c r="EE5" i="3"/>
  <c r="ED5" i="3"/>
  <c r="EC5" i="3"/>
  <c r="EB5" i="3"/>
  <c r="EA5" i="3"/>
  <c r="DZ5" i="3"/>
  <c r="DY5" i="3"/>
  <c r="DX5" i="3"/>
  <c r="DW5" i="3"/>
  <c r="DV5" i="3"/>
  <c r="DU5" i="3"/>
  <c r="DT5" i="3"/>
  <c r="DS5" i="3"/>
  <c r="DR5" i="3"/>
  <c r="DQ5" i="3"/>
  <c r="DP5" i="3"/>
  <c r="DO5" i="3"/>
  <c r="DN5" i="3"/>
  <c r="DM5" i="3"/>
  <c r="DL5" i="3"/>
  <c r="DK5" i="3"/>
  <c r="DJ5" i="3"/>
  <c r="DI5" i="3"/>
  <c r="DH5" i="3"/>
  <c r="DG5" i="3"/>
  <c r="DF5" i="3"/>
  <c r="DE5" i="3"/>
  <c r="DD5" i="3"/>
  <c r="DC5" i="3"/>
  <c r="DB5" i="3"/>
  <c r="DA5" i="3"/>
  <c r="CZ5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FQ4" i="3"/>
  <c r="FP4" i="3"/>
  <c r="FO4" i="3"/>
  <c r="FN4" i="3"/>
  <c r="FM4" i="3"/>
  <c r="FL4" i="3"/>
  <c r="FK4" i="3"/>
  <c r="FJ4" i="3"/>
  <c r="FI4" i="3"/>
  <c r="FH4" i="3"/>
  <c r="FG4" i="3"/>
  <c r="FF4" i="3"/>
  <c r="FE4" i="3"/>
  <c r="FD4" i="3"/>
  <c r="FC4" i="3"/>
  <c r="FB4" i="3"/>
  <c r="FA4" i="3"/>
  <c r="EZ4" i="3"/>
  <c r="EY4" i="3"/>
  <c r="EX4" i="3"/>
  <c r="EW4" i="3"/>
  <c r="EV4" i="3"/>
  <c r="EU4" i="3"/>
  <c r="ET4" i="3"/>
  <c r="ES4" i="3"/>
  <c r="ER4" i="3"/>
  <c r="EQ4" i="3"/>
  <c r="EP4" i="3"/>
  <c r="EO4" i="3"/>
  <c r="EN4" i="3"/>
  <c r="EM4" i="3"/>
  <c r="EL4" i="3"/>
  <c r="EK4" i="3"/>
  <c r="EJ4" i="3"/>
  <c r="EI4" i="3"/>
  <c r="EH4" i="3"/>
  <c r="EG4" i="3"/>
  <c r="EF4" i="3"/>
  <c r="EE4" i="3"/>
  <c r="ED4" i="3"/>
  <c r="EC4" i="3"/>
  <c r="EB4" i="3"/>
  <c r="EA4" i="3"/>
  <c r="DZ4" i="3"/>
  <c r="DY4" i="3"/>
  <c r="DX4" i="3"/>
  <c r="DW4" i="3"/>
  <c r="DV4" i="3"/>
  <c r="DU4" i="3"/>
  <c r="DT4" i="3"/>
  <c r="DS4" i="3"/>
  <c r="DR4" i="3"/>
  <c r="DQ4" i="3"/>
  <c r="DP4" i="3"/>
  <c r="DO4" i="3"/>
  <c r="DN4" i="3"/>
  <c r="DM4" i="3"/>
  <c r="DL4" i="3"/>
  <c r="DK4" i="3"/>
  <c r="DJ4" i="3"/>
  <c r="DI4" i="3"/>
  <c r="DH4" i="3"/>
  <c r="DG4" i="3"/>
  <c r="DF4" i="3"/>
  <c r="DE4" i="3"/>
  <c r="DD4" i="3"/>
  <c r="DC4" i="3"/>
  <c r="DB4" i="3"/>
  <c r="DA4" i="3"/>
  <c r="CZ4" i="3"/>
  <c r="CY4" i="3"/>
  <c r="CX4" i="3"/>
  <c r="CW4" i="3"/>
  <c r="CV4" i="3"/>
  <c r="CU4" i="3"/>
  <c r="CT4" i="3"/>
  <c r="CS4" i="3"/>
  <c r="CR4" i="3"/>
  <c r="CQ4" i="3"/>
  <c r="CP4" i="3"/>
  <c r="CO4" i="3"/>
  <c r="CN4" i="3"/>
  <c r="CM4" i="3"/>
  <c r="CL4" i="3"/>
  <c r="E4" i="3"/>
  <c r="D4" i="3"/>
  <c r="D23" i="3" s="1"/>
  <c r="C4" i="3"/>
  <c r="C23" i="3" s="1"/>
  <c r="B4" i="3"/>
  <c r="B23" i="3" s="1"/>
  <c r="A4" i="3"/>
  <c r="A23" i="3" s="1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E3" i="3"/>
  <c r="E22" i="3" s="1"/>
  <c r="D3" i="3"/>
  <c r="D22" i="3" s="1"/>
  <c r="C3" i="3"/>
  <c r="C22" i="3" s="1"/>
  <c r="B3" i="3"/>
  <c r="B22" i="3" s="1"/>
  <c r="A3" i="3"/>
  <c r="E2" i="3"/>
  <c r="E2" i="2" s="1"/>
  <c r="D2" i="3"/>
  <c r="C2" i="3"/>
  <c r="B2" i="3"/>
  <c r="A2" i="3"/>
  <c r="E4" i="2"/>
  <c r="D4" i="2"/>
  <c r="C4" i="2"/>
  <c r="B4" i="2"/>
  <c r="A4" i="2"/>
  <c r="E3" i="2"/>
  <c r="C3" i="2"/>
  <c r="B3" i="2"/>
  <c r="A3" i="2"/>
  <c r="D2" i="2"/>
  <c r="C2" i="2"/>
  <c r="B2" i="2"/>
  <c r="A2" i="2"/>
  <c r="A14" i="3"/>
  <c r="D3" i="2" l="1"/>
  <c r="C18" i="3"/>
  <c r="B18" i="3"/>
  <c r="F23" i="3"/>
  <c r="F22" i="3"/>
  <c r="C36" i="3"/>
  <c r="C44" i="3"/>
  <c r="C38" i="3"/>
  <c r="C42" i="3"/>
  <c r="B42" i="3" l="1"/>
  <c r="B38" i="3"/>
  <c r="B44" i="3"/>
  <c r="B36" i="3"/>
  <c r="CC40" i="3" l="1"/>
  <c r="CC41" i="3" s="1"/>
  <c r="BU40" i="3"/>
  <c r="BU41" i="3" s="1"/>
  <c r="BM40" i="3"/>
  <c r="BM41" i="3" s="1"/>
  <c r="BE40" i="3"/>
  <c r="BE41" i="3" s="1"/>
  <c r="AW40" i="3"/>
  <c r="AW41" i="3" s="1"/>
  <c r="AO40" i="3"/>
  <c r="AO41" i="3" s="1"/>
  <c r="AG40" i="3"/>
  <c r="AG41" i="3" s="1"/>
  <c r="Y40" i="3"/>
  <c r="Y41" i="3" s="1"/>
  <c r="Q40" i="3"/>
  <c r="Q41" i="3" s="1"/>
  <c r="I40" i="3"/>
  <c r="I41" i="3" s="1"/>
  <c r="CB40" i="3"/>
  <c r="CB41" i="3" s="1"/>
  <c r="BT40" i="3"/>
  <c r="BT41" i="3" s="1"/>
  <c r="BL40" i="3"/>
  <c r="BL41" i="3" s="1"/>
  <c r="BD40" i="3"/>
  <c r="BD41" i="3" s="1"/>
  <c r="AV40" i="3"/>
  <c r="AV41" i="3" s="1"/>
  <c r="AN40" i="3"/>
  <c r="AN41" i="3" s="1"/>
  <c r="AF40" i="3"/>
  <c r="AF41" i="3" s="1"/>
  <c r="X40" i="3"/>
  <c r="X41" i="3" s="1"/>
  <c r="P40" i="3"/>
  <c r="P41" i="3" s="1"/>
  <c r="H40" i="3"/>
  <c r="H41" i="3" s="1"/>
  <c r="CA40" i="3"/>
  <c r="CA41" i="3" s="1"/>
  <c r="BS40" i="3"/>
  <c r="BS41" i="3" s="1"/>
  <c r="BK40" i="3"/>
  <c r="BK41" i="3" s="1"/>
  <c r="BC40" i="3"/>
  <c r="BC41" i="3" s="1"/>
  <c r="AU40" i="3"/>
  <c r="AU41" i="3" s="1"/>
  <c r="AM40" i="3"/>
  <c r="AM41" i="3" s="1"/>
  <c r="AE40" i="3"/>
  <c r="AE41" i="3" s="1"/>
  <c r="W40" i="3"/>
  <c r="W41" i="3" s="1"/>
  <c r="O40" i="3"/>
  <c r="O41" i="3" s="1"/>
  <c r="G40" i="3"/>
  <c r="G41" i="3" s="1"/>
  <c r="CH40" i="3"/>
  <c r="CH41" i="3" s="1"/>
  <c r="BZ40" i="3"/>
  <c r="BZ41" i="3" s="1"/>
  <c r="BR40" i="3"/>
  <c r="BR41" i="3" s="1"/>
  <c r="BJ40" i="3"/>
  <c r="BJ41" i="3" s="1"/>
  <c r="BB40" i="3"/>
  <c r="BB41" i="3" s="1"/>
  <c r="AT40" i="3"/>
  <c r="AT41" i="3" s="1"/>
  <c r="AL40" i="3"/>
  <c r="AL41" i="3" s="1"/>
  <c r="AD40" i="3"/>
  <c r="AD41" i="3" s="1"/>
  <c r="V40" i="3"/>
  <c r="V41" i="3" s="1"/>
  <c r="N40" i="3"/>
  <c r="N41" i="3" s="1"/>
  <c r="F40" i="3"/>
  <c r="F41" i="3" s="1"/>
  <c r="CG40" i="3"/>
  <c r="CG41" i="3" s="1"/>
  <c r="BY40" i="3"/>
  <c r="BY41" i="3" s="1"/>
  <c r="BQ40" i="3"/>
  <c r="BQ41" i="3" s="1"/>
  <c r="BI40" i="3"/>
  <c r="BI41" i="3" s="1"/>
  <c r="BA40" i="3"/>
  <c r="BA41" i="3" s="1"/>
  <c r="AS40" i="3"/>
  <c r="AS41" i="3" s="1"/>
  <c r="AK40" i="3"/>
  <c r="AK41" i="3" s="1"/>
  <c r="AC40" i="3"/>
  <c r="AC41" i="3" s="1"/>
  <c r="U40" i="3"/>
  <c r="U41" i="3" s="1"/>
  <c r="M40" i="3"/>
  <c r="M41" i="3" s="1"/>
  <c r="E40" i="3"/>
  <c r="E41" i="3" s="1"/>
  <c r="CE40" i="3"/>
  <c r="CE41" i="3" s="1"/>
  <c r="BW40" i="3"/>
  <c r="BW41" i="3" s="1"/>
  <c r="BO40" i="3"/>
  <c r="BO41" i="3" s="1"/>
  <c r="BG40" i="3"/>
  <c r="BG41" i="3" s="1"/>
  <c r="AY40" i="3"/>
  <c r="AY41" i="3" s="1"/>
  <c r="AQ40" i="3"/>
  <c r="AQ41" i="3" s="1"/>
  <c r="AI40" i="3"/>
  <c r="AI41" i="3" s="1"/>
  <c r="AA40" i="3"/>
  <c r="AA41" i="3" s="1"/>
  <c r="S40" i="3"/>
  <c r="S41" i="3" s="1"/>
  <c r="K40" i="3"/>
  <c r="K41" i="3" s="1"/>
  <c r="C40" i="3"/>
  <c r="C41" i="3" s="1"/>
  <c r="BF40" i="3"/>
  <c r="BF41" i="3" s="1"/>
  <c r="Z40" i="3"/>
  <c r="Z41" i="3" s="1"/>
  <c r="CF40" i="3"/>
  <c r="CF41" i="3" s="1"/>
  <c r="AZ40" i="3"/>
  <c r="AZ41" i="3" s="1"/>
  <c r="T40" i="3"/>
  <c r="T41" i="3" s="1"/>
  <c r="CD40" i="3"/>
  <c r="CD41" i="3" s="1"/>
  <c r="AX40" i="3"/>
  <c r="AX41" i="3" s="1"/>
  <c r="R40" i="3"/>
  <c r="R41" i="3" s="1"/>
  <c r="D40" i="3"/>
  <c r="D41" i="3" s="1"/>
  <c r="BX40" i="3"/>
  <c r="BX41" i="3" s="1"/>
  <c r="AR40" i="3"/>
  <c r="AR41" i="3" s="1"/>
  <c r="L40" i="3"/>
  <c r="L41" i="3" s="1"/>
  <c r="BP40" i="3"/>
  <c r="BP41" i="3" s="1"/>
  <c r="BV40" i="3"/>
  <c r="BV41" i="3" s="1"/>
  <c r="AP40" i="3"/>
  <c r="AP41" i="3" s="1"/>
  <c r="J40" i="3"/>
  <c r="J41" i="3" s="1"/>
  <c r="AJ40" i="3"/>
  <c r="AJ41" i="3" s="1"/>
  <c r="BN40" i="3"/>
  <c r="BN41" i="3" s="1"/>
  <c r="AH40" i="3"/>
  <c r="AH41" i="3" s="1"/>
  <c r="B40" i="3"/>
  <c r="B41" i="3" s="1"/>
  <c r="BH40" i="3"/>
  <c r="BH41" i="3" s="1"/>
  <c r="AB40" i="3"/>
  <c r="AB41" i="3" s="1"/>
  <c r="CG46" i="3"/>
  <c r="CG47" i="3" s="1"/>
  <c r="BY46" i="3"/>
  <c r="BY47" i="3" s="1"/>
  <c r="BQ46" i="3"/>
  <c r="BQ47" i="3" s="1"/>
  <c r="BI46" i="3"/>
  <c r="BI47" i="3" s="1"/>
  <c r="BA46" i="3"/>
  <c r="BA47" i="3" s="1"/>
  <c r="AS46" i="3"/>
  <c r="AS47" i="3" s="1"/>
  <c r="AK46" i="3"/>
  <c r="AK47" i="3" s="1"/>
  <c r="AC46" i="3"/>
  <c r="AC47" i="3" s="1"/>
  <c r="U46" i="3"/>
  <c r="U47" i="3" s="1"/>
  <c r="M46" i="3"/>
  <c r="M47" i="3" s="1"/>
  <c r="E46" i="3"/>
  <c r="E47" i="3" s="1"/>
  <c r="CF46" i="3"/>
  <c r="CF47" i="3" s="1"/>
  <c r="BX46" i="3"/>
  <c r="BX47" i="3" s="1"/>
  <c r="BP46" i="3"/>
  <c r="BP47" i="3" s="1"/>
  <c r="BH46" i="3"/>
  <c r="BH47" i="3" s="1"/>
  <c r="AZ46" i="3"/>
  <c r="AZ47" i="3" s="1"/>
  <c r="AR46" i="3"/>
  <c r="AR47" i="3" s="1"/>
  <c r="AJ46" i="3"/>
  <c r="AJ47" i="3" s="1"/>
  <c r="AB46" i="3"/>
  <c r="AB47" i="3" s="1"/>
  <c r="T46" i="3"/>
  <c r="T47" i="3" s="1"/>
  <c r="L46" i="3"/>
  <c r="L47" i="3" s="1"/>
  <c r="D46" i="3"/>
  <c r="D47" i="3" s="1"/>
  <c r="CE46" i="3"/>
  <c r="CE47" i="3" s="1"/>
  <c r="BW46" i="3"/>
  <c r="BW47" i="3" s="1"/>
  <c r="BO46" i="3"/>
  <c r="BO47" i="3" s="1"/>
  <c r="BG46" i="3"/>
  <c r="BG47" i="3" s="1"/>
  <c r="AY46" i="3"/>
  <c r="AY47" i="3" s="1"/>
  <c r="AQ46" i="3"/>
  <c r="AQ47" i="3" s="1"/>
  <c r="AI46" i="3"/>
  <c r="AI47" i="3" s="1"/>
  <c r="AA46" i="3"/>
  <c r="AA47" i="3" s="1"/>
  <c r="S46" i="3"/>
  <c r="S47" i="3" s="1"/>
  <c r="K46" i="3"/>
  <c r="K47" i="3" s="1"/>
  <c r="C46" i="3"/>
  <c r="C47" i="3" s="1"/>
  <c r="CD46" i="3"/>
  <c r="CD47" i="3" s="1"/>
  <c r="BV46" i="3"/>
  <c r="BV47" i="3" s="1"/>
  <c r="BN46" i="3"/>
  <c r="BN47" i="3" s="1"/>
  <c r="BF46" i="3"/>
  <c r="BF47" i="3" s="1"/>
  <c r="AX46" i="3"/>
  <c r="AX47" i="3" s="1"/>
  <c r="AP46" i="3"/>
  <c r="AP47" i="3" s="1"/>
  <c r="AH46" i="3"/>
  <c r="AH47" i="3" s="1"/>
  <c r="Z46" i="3"/>
  <c r="Z47" i="3" s="1"/>
  <c r="R46" i="3"/>
  <c r="R47" i="3" s="1"/>
  <c r="J46" i="3"/>
  <c r="J47" i="3" s="1"/>
  <c r="B46" i="3"/>
  <c r="B47" i="3" s="1"/>
  <c r="CC46" i="3"/>
  <c r="CC47" i="3" s="1"/>
  <c r="BU46" i="3"/>
  <c r="BU47" i="3" s="1"/>
  <c r="BM46" i="3"/>
  <c r="BM47" i="3" s="1"/>
  <c r="BE46" i="3"/>
  <c r="BE47" i="3" s="1"/>
  <c r="AW46" i="3"/>
  <c r="AW47" i="3" s="1"/>
  <c r="AO46" i="3"/>
  <c r="AO47" i="3" s="1"/>
  <c r="AG46" i="3"/>
  <c r="AG47" i="3" s="1"/>
  <c r="Y46" i="3"/>
  <c r="Y47" i="3" s="1"/>
  <c r="Q46" i="3"/>
  <c r="Q47" i="3" s="1"/>
  <c r="I46" i="3"/>
  <c r="I47" i="3" s="1"/>
  <c r="CA46" i="3"/>
  <c r="CA47" i="3" s="1"/>
  <c r="BS46" i="3"/>
  <c r="BS47" i="3" s="1"/>
  <c r="BK46" i="3"/>
  <c r="BK47" i="3" s="1"/>
  <c r="BC46" i="3"/>
  <c r="BC47" i="3" s="1"/>
  <c r="AU46" i="3"/>
  <c r="AU47" i="3" s="1"/>
  <c r="AM46" i="3"/>
  <c r="AM47" i="3" s="1"/>
  <c r="AE46" i="3"/>
  <c r="AE47" i="3" s="1"/>
  <c r="W46" i="3"/>
  <c r="W47" i="3" s="1"/>
  <c r="O46" i="3"/>
  <c r="O47" i="3" s="1"/>
  <c r="G46" i="3"/>
  <c r="G47" i="3" s="1"/>
  <c r="CH46" i="3"/>
  <c r="CH47" i="3" s="1"/>
  <c r="BB46" i="3"/>
  <c r="BB47" i="3" s="1"/>
  <c r="V46" i="3"/>
  <c r="V47" i="3" s="1"/>
  <c r="CB46" i="3"/>
  <c r="CB47" i="3" s="1"/>
  <c r="AV46" i="3"/>
  <c r="AV47" i="3" s="1"/>
  <c r="P46" i="3"/>
  <c r="P47" i="3" s="1"/>
  <c r="BZ46" i="3"/>
  <c r="BZ47" i="3" s="1"/>
  <c r="AT46" i="3"/>
  <c r="AT47" i="3" s="1"/>
  <c r="N46" i="3"/>
  <c r="N47" i="3" s="1"/>
  <c r="AF46" i="3"/>
  <c r="AF47" i="3" s="1"/>
  <c r="BT46" i="3"/>
  <c r="BT47" i="3" s="1"/>
  <c r="AN46" i="3"/>
  <c r="AN47" i="3" s="1"/>
  <c r="H46" i="3"/>
  <c r="H47" i="3" s="1"/>
  <c r="BR46" i="3"/>
  <c r="BR47" i="3" s="1"/>
  <c r="AL46" i="3"/>
  <c r="AL47" i="3" s="1"/>
  <c r="F46" i="3"/>
  <c r="F47" i="3" s="1"/>
  <c r="BL46" i="3"/>
  <c r="BL47" i="3" s="1"/>
  <c r="BJ46" i="3"/>
  <c r="BJ47" i="3" s="1"/>
  <c r="AD46" i="3"/>
  <c r="AD47" i="3" s="1"/>
  <c r="BD46" i="3"/>
  <c r="BD47" i="3" s="1"/>
  <c r="X46" i="3"/>
  <c r="X47" i="3" s="1"/>
  <c r="EP2" i="3" l="1"/>
  <c r="BJ2" i="3"/>
  <c r="BJ2" i="2" s="1"/>
  <c r="AB2" i="3"/>
  <c r="AB2" i="2" s="1"/>
  <c r="DH2" i="3"/>
  <c r="FQ2" i="3"/>
  <c r="CK2" i="3"/>
  <c r="CK2" i="2" s="1"/>
  <c r="DY2" i="3"/>
  <c r="AS2" i="3"/>
  <c r="AS2" i="2" s="1"/>
  <c r="BA2" i="3"/>
  <c r="BA2" i="2" s="1"/>
  <c r="EG2" i="3"/>
  <c r="CT2" i="3"/>
  <c r="N2" i="3"/>
  <c r="N2" i="2" s="1"/>
  <c r="FF2" i="3"/>
  <c r="BZ2" i="3"/>
  <c r="BZ2" i="2" s="1"/>
  <c r="EJ2" i="3"/>
  <c r="BD2" i="3"/>
  <c r="BD2" i="2" s="1"/>
  <c r="DM2" i="3"/>
  <c r="AG2" i="3"/>
  <c r="AG2" i="2" s="1"/>
  <c r="CP2" i="3"/>
  <c r="J2" i="3"/>
  <c r="J2" i="2" s="1"/>
  <c r="BV2" i="3"/>
  <c r="BV2" i="2" s="1"/>
  <c r="FB2" i="3"/>
  <c r="EM2" i="3"/>
  <c r="BG2" i="3"/>
  <c r="BG2" i="2" s="1"/>
  <c r="DX2" i="3"/>
  <c r="AR2" i="3"/>
  <c r="AR2" i="2" s="1"/>
  <c r="FI2" i="3"/>
  <c r="CC2" i="3"/>
  <c r="CC2" i="2" s="1"/>
  <c r="EX2" i="3"/>
  <c r="BR2" i="3"/>
  <c r="BR2" i="2" s="1"/>
  <c r="EE2" i="3"/>
  <c r="AY2" i="3"/>
  <c r="AY2" i="2" s="1"/>
  <c r="AE2" i="3"/>
  <c r="AE2" i="2" s="1"/>
  <c r="DK2" i="3"/>
  <c r="FE2" i="3"/>
  <c r="BY2" i="3"/>
  <c r="BY2" i="2" s="1"/>
  <c r="FM2" i="3"/>
  <c r="CG2" i="3"/>
  <c r="CG2" i="2" s="1"/>
  <c r="DB2" i="3"/>
  <c r="V2" i="3"/>
  <c r="V2" i="2" s="1"/>
  <c r="FN2" i="3"/>
  <c r="CH2" i="3"/>
  <c r="CH2" i="2" s="1"/>
  <c r="BL2" i="3"/>
  <c r="BL2" i="2" s="1"/>
  <c r="ER2" i="3"/>
  <c r="AO2" i="3"/>
  <c r="AO2" i="2" s="1"/>
  <c r="DU2" i="3"/>
  <c r="CX2" i="3"/>
  <c r="R2" i="3"/>
  <c r="R2" i="2" s="1"/>
  <c r="CD2" i="3"/>
  <c r="CD2" i="2" s="1"/>
  <c r="FJ2" i="3"/>
  <c r="EU2" i="3"/>
  <c r="BO2" i="3"/>
  <c r="BO2" i="2" s="1"/>
  <c r="AZ2" i="3"/>
  <c r="AZ2" i="2" s="1"/>
  <c r="EF2" i="3"/>
  <c r="BF2" i="3"/>
  <c r="BF2" i="2" s="1"/>
  <c r="EL2" i="3"/>
  <c r="DA2" i="3"/>
  <c r="U2" i="3"/>
  <c r="U2" i="2" s="1"/>
  <c r="BN2" i="3"/>
  <c r="BN2" i="2" s="1"/>
  <c r="ET2" i="3"/>
  <c r="BK2" i="3"/>
  <c r="BK2" i="2" s="1"/>
  <c r="EQ2" i="3"/>
  <c r="BS2" i="3"/>
  <c r="BS2" i="2" s="1"/>
  <c r="EY2" i="3"/>
  <c r="W2" i="3"/>
  <c r="W2" i="2" s="1"/>
  <c r="DC2" i="3"/>
  <c r="DJ2" i="3"/>
  <c r="AD2" i="3"/>
  <c r="AD2" i="2" s="1"/>
  <c r="CN2" i="3"/>
  <c r="H2" i="3"/>
  <c r="H2" i="2" s="1"/>
  <c r="BT2" i="3"/>
  <c r="BT2" i="2" s="1"/>
  <c r="EZ2" i="3"/>
  <c r="AW2" i="3"/>
  <c r="AW2" i="2" s="1"/>
  <c r="EC2" i="3"/>
  <c r="Z2" i="3"/>
  <c r="Z2" i="2" s="1"/>
  <c r="DF2" i="3"/>
  <c r="CQ2" i="3"/>
  <c r="K2" i="3"/>
  <c r="K2" i="2" s="1"/>
  <c r="FC2" i="3"/>
  <c r="BW2" i="3"/>
  <c r="BW2" i="2" s="1"/>
  <c r="EN2" i="3"/>
  <c r="BH2" i="3"/>
  <c r="BH2" i="2" s="1"/>
  <c r="DS2" i="3"/>
  <c r="AM2" i="3"/>
  <c r="AM2" i="2" s="1"/>
  <c r="CW2" i="3"/>
  <c r="Q2" i="3"/>
  <c r="Q2" i="2" s="1"/>
  <c r="CL2" i="3"/>
  <c r="F2" i="3"/>
  <c r="F2" i="2" s="1"/>
  <c r="AJ2" i="3"/>
  <c r="AJ2" i="2" s="1"/>
  <c r="DP2" i="3"/>
  <c r="B20" i="3"/>
  <c r="CU2" i="3"/>
  <c r="O2" i="3"/>
  <c r="O2" i="2" s="1"/>
  <c r="BC2" i="3"/>
  <c r="BC2" i="2" s="1"/>
  <c r="EI2" i="3"/>
  <c r="DR2" i="3"/>
  <c r="AL2" i="3"/>
  <c r="AL2" i="2" s="1"/>
  <c r="P2" i="3"/>
  <c r="P2" i="2" s="1"/>
  <c r="CV2" i="3"/>
  <c r="CB2" i="3"/>
  <c r="CB2" i="2" s="1"/>
  <c r="FH2" i="3"/>
  <c r="EK2" i="3"/>
  <c r="BE2" i="3"/>
  <c r="BE2" i="2" s="1"/>
  <c r="AH2" i="3"/>
  <c r="AH2" i="2" s="1"/>
  <c r="DN2" i="3"/>
  <c r="CY2" i="3"/>
  <c r="S2" i="3"/>
  <c r="S2" i="2" s="1"/>
  <c r="FK2" i="3"/>
  <c r="CE2" i="3"/>
  <c r="CE2" i="2" s="1"/>
  <c r="EV2" i="3"/>
  <c r="BP2" i="3"/>
  <c r="BP2" i="2" s="1"/>
  <c r="EO2" i="3"/>
  <c r="BI2" i="3"/>
  <c r="BI2" i="2" s="1"/>
  <c r="DW2" i="3"/>
  <c r="AQ2" i="3"/>
  <c r="AQ2" i="2" s="1"/>
  <c r="DE2" i="3"/>
  <c r="Y2" i="3"/>
  <c r="Y2" i="2" s="1"/>
  <c r="AK2" i="3"/>
  <c r="AK2" i="2" s="1"/>
  <c r="DQ2" i="3"/>
  <c r="EA2" i="3"/>
  <c r="AU2" i="3"/>
  <c r="AU2" i="2" s="1"/>
  <c r="CI2" i="3"/>
  <c r="CI2" i="2" s="1"/>
  <c r="FO2" i="3"/>
  <c r="DZ2" i="3"/>
  <c r="AT2" i="3"/>
  <c r="AT2" i="2" s="1"/>
  <c r="DD2" i="3"/>
  <c r="X2" i="3"/>
  <c r="X2" i="2" s="1"/>
  <c r="FP2" i="3"/>
  <c r="CJ2" i="3"/>
  <c r="CJ2" i="2" s="1"/>
  <c r="ES2" i="3"/>
  <c r="BM2" i="3"/>
  <c r="BM2" i="2" s="1"/>
  <c r="AP2" i="3"/>
  <c r="AP2" i="2" s="1"/>
  <c r="DV2" i="3"/>
  <c r="DG2" i="3"/>
  <c r="AA2" i="3"/>
  <c r="AA2" i="2" s="1"/>
  <c r="L2" i="3"/>
  <c r="L2" i="2" s="1"/>
  <c r="CR2" i="3"/>
  <c r="FD2" i="3"/>
  <c r="BX2" i="3"/>
  <c r="BX2" i="2" s="1"/>
  <c r="CM2" i="3"/>
  <c r="G2" i="3"/>
  <c r="G2" i="2" s="1"/>
  <c r="AN2" i="3"/>
  <c r="AN2" i="2" s="1"/>
  <c r="DT2" i="3"/>
  <c r="M2" i="3"/>
  <c r="M2" i="2" s="1"/>
  <c r="CS2" i="3"/>
  <c r="AV2" i="3"/>
  <c r="AV2" i="2" s="1"/>
  <c r="EB2" i="3"/>
  <c r="EW2" i="3"/>
  <c r="BQ2" i="3"/>
  <c r="BQ2" i="2" s="1"/>
  <c r="CA2" i="3"/>
  <c r="CA2" i="2" s="1"/>
  <c r="FG2" i="3"/>
  <c r="AC2" i="3"/>
  <c r="AC2" i="2" s="1"/>
  <c r="DI2" i="3"/>
  <c r="EH2" i="3"/>
  <c r="BB2" i="3"/>
  <c r="BB2" i="2" s="1"/>
  <c r="AF2" i="3"/>
  <c r="AF2" i="2" s="1"/>
  <c r="DL2" i="3"/>
  <c r="I2" i="3"/>
  <c r="I2" i="2" s="1"/>
  <c r="CO2" i="3"/>
  <c r="FA2" i="3"/>
  <c r="BU2" i="3"/>
  <c r="BU2" i="2" s="1"/>
  <c r="AX2" i="3"/>
  <c r="AX2" i="2" s="1"/>
  <c r="ED2" i="3"/>
  <c r="DO2" i="3"/>
  <c r="AI2" i="3"/>
  <c r="AI2" i="2" s="1"/>
  <c r="CZ2" i="3"/>
  <c r="T2" i="3"/>
  <c r="T2" i="2" s="1"/>
  <c r="FL2" i="3"/>
  <c r="CF2" i="3"/>
  <c r="CF2" i="2" s="1"/>
  <c r="CJ4" i="3"/>
  <c r="CB4" i="3"/>
  <c r="P4" i="3"/>
  <c r="AK3" i="3"/>
  <c r="BB4" i="3"/>
  <c r="BO3" i="3"/>
  <c r="CG4" i="3"/>
  <c r="U4" i="3"/>
  <c r="AH3" i="3"/>
  <c r="AZ4" i="3"/>
  <c r="BU3" i="3"/>
  <c r="I3" i="3"/>
  <c r="AR3" i="3"/>
  <c r="AX4" i="3"/>
  <c r="H3" i="3"/>
  <c r="CI3" i="3"/>
  <c r="CA4" i="3"/>
  <c r="AL3" i="3"/>
  <c r="CF3" i="3"/>
  <c r="BU4" i="3"/>
  <c r="AE3" i="3"/>
  <c r="CI4" i="3"/>
  <c r="H4" i="3"/>
  <c r="AC3" i="3"/>
  <c r="AT4" i="3"/>
  <c r="BG3" i="3"/>
  <c r="BY4" i="3"/>
  <c r="M4" i="3"/>
  <c r="Z3" i="3"/>
  <c r="AR4" i="3"/>
  <c r="BM3" i="3"/>
  <c r="CE4" i="3"/>
  <c r="AB3" i="3"/>
  <c r="AH4" i="3"/>
  <c r="Z4" i="3"/>
  <c r="BS3" i="3"/>
  <c r="BK4" i="3"/>
  <c r="V3" i="3"/>
  <c r="BP3" i="3"/>
  <c r="BE4" i="3"/>
  <c r="O3" i="3"/>
  <c r="BJ3" i="3"/>
  <c r="CG3" i="3"/>
  <c r="U3" i="3"/>
  <c r="AL4" i="3"/>
  <c r="AY3" i="3"/>
  <c r="BQ4" i="3"/>
  <c r="CD3" i="3"/>
  <c r="R3" i="3"/>
  <c r="AJ4" i="3"/>
  <c r="BE3" i="3"/>
  <c r="BO4" i="3"/>
  <c r="L3" i="3"/>
  <c r="R4" i="3"/>
  <c r="AF3" i="3"/>
  <c r="BC3" i="3"/>
  <c r="AU4" i="3"/>
  <c r="J4" i="3"/>
  <c r="AZ3" i="3"/>
  <c r="AO4" i="3"/>
  <c r="W4" i="3"/>
  <c r="BS4" i="3"/>
  <c r="CH3" i="3"/>
  <c r="BF4" i="3"/>
  <c r="N3" i="3"/>
  <c r="F4" i="3"/>
  <c r="BA3" i="3"/>
  <c r="S3" i="3"/>
  <c r="AX3" i="3"/>
  <c r="CK3" i="3"/>
  <c r="Y3" i="3"/>
  <c r="CD4" i="3"/>
  <c r="AG4" i="3"/>
  <c r="BR3" i="3"/>
  <c r="AV3" i="3"/>
  <c r="BK3" i="3"/>
  <c r="F3" i="3"/>
  <c r="AS3" i="3"/>
  <c r="BW3" i="3"/>
  <c r="AC4" i="3"/>
  <c r="BH4" i="3"/>
  <c r="Q3" i="3"/>
  <c r="BH3" i="3"/>
  <c r="X3" i="3"/>
  <c r="BL3" i="3"/>
  <c r="K4" i="3"/>
  <c r="AU3" i="3"/>
  <c r="BT4" i="3"/>
  <c r="BL4" i="3"/>
  <c r="BD4" i="3"/>
  <c r="BY3" i="3"/>
  <c r="M3" i="3"/>
  <c r="AD4" i="3"/>
  <c r="AQ3" i="3"/>
  <c r="BI4" i="3"/>
  <c r="BV3" i="3"/>
  <c r="J3" i="3"/>
  <c r="AB4" i="3"/>
  <c r="AW3" i="3"/>
  <c r="AY4" i="3"/>
  <c r="AP4" i="3"/>
  <c r="CJ3" i="3"/>
  <c r="CC4" i="3"/>
  <c r="AM3" i="3"/>
  <c r="AE4" i="3"/>
  <c r="BW4" i="3"/>
  <c r="AJ3" i="3"/>
  <c r="Y4" i="3"/>
  <c r="BC4" i="3"/>
  <c r="AT3" i="3"/>
  <c r="V4" i="3"/>
  <c r="AI3" i="3"/>
  <c r="BA4" i="3"/>
  <c r="BN3" i="3"/>
  <c r="CF4" i="3"/>
  <c r="T4" i="3"/>
  <c r="AO3" i="3"/>
  <c r="AI4" i="3"/>
  <c r="CB3" i="3"/>
  <c r="BT3" i="3"/>
  <c r="BM4" i="3"/>
  <c r="W3" i="3"/>
  <c r="O4" i="3"/>
  <c r="BG4" i="3"/>
  <c r="T3" i="3"/>
  <c r="I4" i="3"/>
  <c r="G4" i="3"/>
  <c r="AD3" i="3"/>
  <c r="AN4" i="3"/>
  <c r="BI3" i="3"/>
  <c r="BZ4" i="3"/>
  <c r="N4" i="3"/>
  <c r="AA3" i="3"/>
  <c r="AS4" i="3"/>
  <c r="BF3" i="3"/>
  <c r="BX4" i="3"/>
  <c r="L4" i="3"/>
  <c r="AG3" i="3"/>
  <c r="S4" i="3"/>
  <c r="P3" i="3"/>
  <c r="BD3" i="3"/>
  <c r="AW4" i="3"/>
  <c r="G3" i="3"/>
  <c r="AQ4" i="3"/>
  <c r="CA3" i="3"/>
  <c r="AF4" i="3"/>
  <c r="BR4" i="3"/>
  <c r="CE3" i="3"/>
  <c r="AK4" i="3"/>
  <c r="BP4" i="3"/>
  <c r="BX3" i="3"/>
  <c r="AN3" i="3"/>
  <c r="BV4" i="3"/>
  <c r="AA4" i="3"/>
  <c r="BZ3" i="3"/>
  <c r="X4" i="3"/>
  <c r="BJ4" i="3"/>
  <c r="K3" i="3"/>
  <c r="AP3" i="3"/>
  <c r="CC3" i="3"/>
  <c r="BN4" i="3"/>
  <c r="Q4" i="3"/>
  <c r="BB3" i="3"/>
  <c r="CK4" i="3"/>
  <c r="AM4" i="3"/>
  <c r="AV4" i="3"/>
  <c r="BQ3" i="3"/>
  <c r="CH4" i="3"/>
  <c r="CH4" i="2" l="1"/>
  <c r="BQ3" i="2"/>
  <c r="AV4" i="2"/>
  <c r="AM4" i="2"/>
  <c r="CK4" i="2"/>
  <c r="BB3" i="2"/>
  <c r="Q4" i="2"/>
  <c r="BN4" i="2"/>
  <c r="CC3" i="2"/>
  <c r="AP3" i="2"/>
  <c r="K3" i="2"/>
  <c r="BJ4" i="2"/>
  <c r="X4" i="2"/>
  <c r="BZ3" i="2"/>
  <c r="AA4" i="2"/>
  <c r="BV4" i="2"/>
  <c r="AN3" i="2"/>
  <c r="BX3" i="2"/>
  <c r="BP4" i="2"/>
  <c r="AK4" i="2"/>
  <c r="CE3" i="2"/>
  <c r="BR4" i="2"/>
  <c r="AF4" i="2"/>
  <c r="CA3" i="2"/>
  <c r="AQ4" i="2"/>
  <c r="G3" i="2"/>
  <c r="AW4" i="2"/>
  <c r="BD3" i="2"/>
  <c r="P3" i="2"/>
  <c r="S4" i="2"/>
  <c r="AG3" i="2"/>
  <c r="L4" i="2"/>
  <c r="BX4" i="2"/>
  <c r="BF3" i="2"/>
  <c r="AS4" i="2"/>
  <c r="AA3" i="2"/>
  <c r="N4" i="2"/>
  <c r="BZ4" i="2"/>
  <c r="BI3" i="2"/>
  <c r="AN4" i="2"/>
  <c r="AD3" i="2"/>
  <c r="G4" i="2"/>
  <c r="I4" i="2"/>
  <c r="T3" i="2"/>
  <c r="BG4" i="2"/>
  <c r="O4" i="2"/>
  <c r="W3" i="2"/>
  <c r="BM4" i="2"/>
  <c r="BT3" i="2"/>
  <c r="CB3" i="2"/>
  <c r="AI4" i="2"/>
  <c r="AO3" i="2"/>
  <c r="T4" i="2"/>
  <c r="CF4" i="2"/>
  <c r="BN3" i="2"/>
  <c r="BA4" i="2"/>
  <c r="AI3" i="2"/>
  <c r="V4" i="2"/>
  <c r="AT3" i="2"/>
  <c r="BC4" i="2"/>
  <c r="Y4" i="2"/>
  <c r="AJ3" i="2"/>
  <c r="BW4" i="2"/>
  <c r="AE4" i="2"/>
  <c r="AM3" i="2"/>
  <c r="CC4" i="2"/>
  <c r="CJ3" i="2"/>
  <c r="AP4" i="2"/>
  <c r="AY4" i="2"/>
  <c r="AW3" i="2"/>
  <c r="AB4" i="2"/>
  <c r="J3" i="2"/>
  <c r="BV3" i="2"/>
  <c r="BI4" i="2"/>
  <c r="AQ3" i="2"/>
  <c r="AD4" i="2"/>
  <c r="M3" i="2"/>
  <c r="BY3" i="2"/>
  <c r="BD4" i="2"/>
  <c r="BL4" i="2"/>
  <c r="BT4" i="2"/>
  <c r="AU3" i="2"/>
  <c r="K4" i="2"/>
  <c r="BL3" i="2"/>
  <c r="X3" i="2"/>
  <c r="BH3" i="2"/>
  <c r="Q3" i="2"/>
  <c r="BH4" i="2"/>
  <c r="AC4" i="2"/>
  <c r="BW3" i="2"/>
  <c r="AS3" i="2"/>
  <c r="F3" i="2"/>
  <c r="BK3" i="2"/>
  <c r="AV3" i="2"/>
  <c r="BR3" i="2"/>
  <c r="AG4" i="2"/>
  <c r="CD4" i="2"/>
  <c r="Y3" i="2"/>
  <c r="CK3" i="2"/>
  <c r="AX3" i="2"/>
  <c r="S3" i="2"/>
  <c r="BA3" i="2"/>
  <c r="F4" i="2"/>
  <c r="N3" i="2"/>
  <c r="BF4" i="2"/>
  <c r="CH3" i="2"/>
  <c r="BS4" i="2"/>
  <c r="W4" i="2"/>
  <c r="AO4" i="2"/>
  <c r="AZ3" i="2"/>
  <c r="J4" i="2"/>
  <c r="AU4" i="2"/>
  <c r="BC3" i="2"/>
  <c r="AF3" i="2"/>
  <c r="R4" i="2"/>
  <c r="L3" i="2"/>
  <c r="BO4" i="2"/>
  <c r="BE3" i="2"/>
  <c r="AJ4" i="2"/>
  <c r="R3" i="2"/>
  <c r="CD3" i="2"/>
  <c r="BQ4" i="2"/>
  <c r="AY3" i="2"/>
  <c r="AL4" i="2"/>
  <c r="U3" i="2"/>
  <c r="CG3" i="2"/>
  <c r="BJ3" i="2"/>
  <c r="O3" i="2"/>
  <c r="BE4" i="2"/>
  <c r="BP3" i="2"/>
  <c r="V3" i="2"/>
  <c r="BK4" i="2"/>
  <c r="BS3" i="2"/>
  <c r="Z4" i="2"/>
  <c r="AH4" i="2"/>
  <c r="AB3" i="2"/>
  <c r="CE4" i="2"/>
  <c r="BM3" i="2"/>
  <c r="AR4" i="2"/>
  <c r="Z3" i="2"/>
  <c r="M4" i="2"/>
  <c r="BY4" i="2"/>
  <c r="BG3" i="2"/>
  <c r="AT4" i="2"/>
  <c r="AC3" i="2"/>
  <c r="H4" i="2"/>
  <c r="CI4" i="2"/>
  <c r="AE3" i="2"/>
  <c r="BU4" i="2"/>
  <c r="CF3" i="2"/>
  <c r="AL3" i="2"/>
  <c r="CA4" i="2"/>
  <c r="CI3" i="2"/>
  <c r="H3" i="2"/>
  <c r="AX4" i="2"/>
  <c r="AR3" i="2"/>
  <c r="I3" i="2"/>
  <c r="BU3" i="2"/>
  <c r="AZ4" i="2"/>
  <c r="AH3" i="2"/>
  <c r="U4" i="2"/>
  <c r="CG4" i="2"/>
  <c r="BO3" i="2"/>
  <c r="BB4" i="2"/>
  <c r="AK3" i="2"/>
  <c r="P4" i="2"/>
  <c r="CB4" i="2"/>
  <c r="CJ4" i="2"/>
</calcChain>
</file>

<file path=xl/sharedStrings.xml><?xml version="1.0" encoding="utf-8"?>
<sst xmlns="http://schemas.openxmlformats.org/spreadsheetml/2006/main" count="29" uniqueCount="28">
  <si>
    <t>**IMPORTANT NOTE**</t>
  </si>
  <si>
    <t>This document, the information contained herein and any derived information created therefrom are for the exclusive use of SRISHTI JAIN at GEORGIA TECH RESEARC.</t>
  </si>
  <si>
    <t>~~~~~~~~~~~~~~~~~~~~~~~~~~~~~~~~~~~~~~~~~~~~~~~~~~~~~~~~~~~~~~~~~~~~~~~~~~~~~~~~~~~~~~~~~~~~~~~~~~~~~~~~~~~~~~~~~~~~~~~~~~~~~~~~~~~~~~~~~~~~~~~~~~~~~~~~~~~~~~~~</t>
  </si>
  <si>
    <t>**REFERENCE**</t>
  </si>
  <si>
    <t xml:space="preserve">     Spreadsheets generated from the BI Excel export can be used as reference tables to fuel various models and other sheets on your desktop.</t>
  </si>
  <si>
    <t xml:space="preserve">     Automated model building or 'drag and drop' from the BI export sheet are not supported at this time, but using the BI export</t>
  </si>
  <si>
    <t xml:space="preserve">     as a reference table for use in other spreadsheets is a powerful and convenient tool to help achieve your goals.</t>
  </si>
  <si>
    <t xml:space="preserve">   --The BI Excel export sheet typically contains two data tabs (certain BI modules like those in the 'Monitor' section on BI will only result in a single 'Sheet 1' data tab):</t>
  </si>
  <si>
    <t xml:space="preserve">     1) 'BIData':  This is the fully curated grid that is meant to be a clean, simple, synchronized match to what is seen on the BI dashboard. </t>
  </si>
  <si>
    <t xml:space="preserve">          The grid on the 'BIData' tab can be used as a reference table for use in your models and other downstream spreadsheets.</t>
  </si>
  <si>
    <t xml:space="preserve">     2) 'ReferenceData':  This is the tab where all the raw data is housed and data preparation is done.  There are typically 2 separate grids here:</t>
  </si>
  <si>
    <t xml:space="preserve">          a top curated grid that includes error handling, expressions, etc., and a bottom raw grid that includes any/all live API information for this export. </t>
  </si>
  <si>
    <t xml:space="preserve">          The bottom grid on the ReferenceData tab is where actual API (BDP/BDH) expressions are constructed, so refer to this section if you</t>
  </si>
  <si>
    <t xml:space="preserve">          are interested in seeing/using the underlying API details.</t>
  </si>
  <si>
    <t xml:space="preserve">          Note: In some cases the bottom grid will not exist (in the event that none of the data selected is coming from live API links).</t>
  </si>
  <si>
    <t xml:space="preserve">   --In any grid on either tab, there are common columns:</t>
  </si>
  <si>
    <t xml:space="preserve">     1) Description:  The row label that matches the row label you'd find on BI</t>
  </si>
  <si>
    <t xml:space="preserve">     2) Ticker:  The company/index ticker corresponding to that row (this is the ticker used in the </t>
  </si>
  <si>
    <t xml:space="preserve">          BDP/BDH formula for that row, if applicable)</t>
  </si>
  <si>
    <t xml:space="preserve">     3) Field ID:  The calcrout ID used to structure the BDP/BDH formula for that row (where applicable).</t>
  </si>
  <si>
    <t xml:space="preserve">     4) Field Mnemonic:  The calcrout mnemonic corresponding to the field ID used to structure the BDP/BDH formula for that row (where applicable).</t>
  </si>
  <si>
    <t xml:space="preserve">     5) Data State:  The state of the data within that particular row, including 'Dynamic', 'Static', 'Sum', 'Average', 'Median' or 'Heading'.  If 'Dynamic'</t>
  </si>
  <si>
    <t xml:space="preserve">          then new data will be expected to come to the sheet when it becomes available in the database with no need for another export.</t>
  </si>
  <si>
    <t xml:space="preserve">          If 'Static' then there are no live links in this row and new data will only be procured by running and exporting from BI again.</t>
  </si>
  <si>
    <t xml:space="preserve">          If it's 'Sum', 'Average', 'Median' or 'Expression', then new data may come to the sheet for some expression components, but</t>
  </si>
  <si>
    <t xml:space="preserve">          to ensure the latest data is present in the sheet, BI should be run and exported again.</t>
  </si>
  <si>
    <t>**HELP**</t>
  </si>
  <si>
    <t xml:space="preserve">     If you experience any issues with the BI Excel export process or results, run the BI&lt;GO&gt; function on your Bloomberg terminal, and then hit the &lt;HELP&gt; key twice.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</si>
</sst>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BDH|13896680665757342960</stp>
        <tr r="C42" s="3"/>
        <tr r="C36" s="3"/>
      </tp>
    </main>
    <main first="bloomberg.ccyreader">
      <tp>
        <v>0</v>
        <stp/>
        <stp>#track</stp>
        <stp>DBG</stp>
        <stp>BIHITX</stp>
        <stp>1.0</stp>
        <stp>RepeatHit</stp>
        <tr r="A14" s="3"/>
      </tp>
    </main>
    <main first="bofaddin.rtdserver">
      <tp t="s">
        <v>#N/A N/A</v>
        <stp/>
        <stp>BDH|8479180369974859252</stp>
        <tr r="F23" s="3"/>
      </tp>
      <tp t="s">
        <v>#N/A N/A</v>
        <stp/>
        <stp>BDH|6627721669026138470</stp>
        <tr r="F22" s="3"/>
      </tp>
      <tp t="s">
        <v>#N/A N/A</v>
        <stp/>
        <stp>BDH|655262013833416255</stp>
        <tr r="C38" s="3"/>
        <tr r="C4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4"/>
  <sheetViews>
    <sheetView tabSelected="1" workbookViewId="0"/>
  </sheetViews>
  <sheetFormatPr defaultRowHeight="15" x14ac:dyDescent="0.25"/>
  <cols>
    <col min="1" max="1" width="56.28515625" customWidth="1"/>
    <col min="2" max="2" width="15.85546875" customWidth="1"/>
    <col min="3" max="89" width="9.140625" bestFit="1" customWidth="1"/>
  </cols>
  <sheetData>
    <row r="1" spans="1:8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x14ac:dyDescent="0.25">
      <c r="A2" t="str">
        <f>IFERROR(IF(0=LEN(ReferenceData!$A$2),"",ReferenceData!$A$2),"")</f>
        <v>Description</v>
      </c>
      <c r="B2" t="str">
        <f>IFERROR(IF(0=LEN(ReferenceData!$B$2),"",ReferenceData!$B$2),"")</f>
        <v>Ticker</v>
      </c>
      <c r="C2" t="str">
        <f>IFERROR(IF(0=LEN(ReferenceData!$C$2),"",ReferenceData!$C$2),"")</f>
        <v>Field ID</v>
      </c>
      <c r="D2" t="str">
        <f>IFERROR(IF(0=LEN(ReferenceData!$D$2),"",ReferenceData!$D$2),"")</f>
        <v>Field Mnemonic</v>
      </c>
      <c r="E2" t="str">
        <f>IFERROR(IF(0=LEN(ReferenceData!$E$2),"",ReferenceData!$E$2),"")</f>
        <v>Data State</v>
      </c>
      <c r="F2" t="str">
        <f>IFERROR(IF(0=LEN(ReferenceData!$F$2),"",ReferenceData!$F$2),"")</f>
        <v>4/2022</v>
      </c>
      <c r="G2" t="str">
        <f>IFERROR(IF(0=LEN(ReferenceData!$G$2),"",ReferenceData!$G$2),"")</f>
        <v>3/2022</v>
      </c>
      <c r="H2" t="str">
        <f>IFERROR(IF(0=LEN(ReferenceData!$H$2),"",ReferenceData!$H$2),"")</f>
        <v>2/2022</v>
      </c>
      <c r="I2" t="str">
        <f>IFERROR(IF(0=LEN(ReferenceData!$I$2),"",ReferenceData!$I$2),"")</f>
        <v>1/2022</v>
      </c>
      <c r="J2" t="str">
        <f>IFERROR(IF(0=LEN(ReferenceData!$J$2),"",ReferenceData!$J$2),"")</f>
        <v>12/2021</v>
      </c>
      <c r="K2" t="str">
        <f>IFERROR(IF(0=LEN(ReferenceData!$K$2),"",ReferenceData!$K$2),"")</f>
        <v>11/2021</v>
      </c>
      <c r="L2" t="str">
        <f>IFERROR(IF(0=LEN(ReferenceData!$L$2),"",ReferenceData!$L$2),"")</f>
        <v>10/2021</v>
      </c>
      <c r="M2" t="str">
        <f>IFERROR(IF(0=LEN(ReferenceData!$M$2),"",ReferenceData!$M$2),"")</f>
        <v>9/2021</v>
      </c>
      <c r="N2" t="str">
        <f>IFERROR(IF(0=LEN(ReferenceData!$N$2),"",ReferenceData!$N$2),"")</f>
        <v>8/2021</v>
      </c>
      <c r="O2" t="str">
        <f>IFERROR(IF(0=LEN(ReferenceData!$O$2),"",ReferenceData!$O$2),"")</f>
        <v>7/2021</v>
      </c>
      <c r="P2" t="str">
        <f>IFERROR(IF(0=LEN(ReferenceData!$P$2),"",ReferenceData!$P$2),"")</f>
        <v>6/2021</v>
      </c>
      <c r="Q2" t="str">
        <f>IFERROR(IF(0=LEN(ReferenceData!$Q$2),"",ReferenceData!$Q$2),"")</f>
        <v>5/2021</v>
      </c>
      <c r="R2" t="str">
        <f>IFERROR(IF(0=LEN(ReferenceData!$R$2),"",ReferenceData!$R$2),"")</f>
        <v>4/2021</v>
      </c>
      <c r="S2" t="str">
        <f>IFERROR(IF(0=LEN(ReferenceData!$S$2),"",ReferenceData!$S$2),"")</f>
        <v>3/2021</v>
      </c>
      <c r="T2" t="str">
        <f>IFERROR(IF(0=LEN(ReferenceData!$T$2),"",ReferenceData!$T$2),"")</f>
        <v>2/2021</v>
      </c>
      <c r="U2" t="str">
        <f>IFERROR(IF(0=LEN(ReferenceData!$U$2),"",ReferenceData!$U$2),"")</f>
        <v>1/2021</v>
      </c>
      <c r="V2" t="str">
        <f>IFERROR(IF(0=LEN(ReferenceData!$V$2),"",ReferenceData!$V$2),"")</f>
        <v>12/2020</v>
      </c>
      <c r="W2" t="str">
        <f>IFERROR(IF(0=LEN(ReferenceData!$W$2),"",ReferenceData!$W$2),"")</f>
        <v>11/2020</v>
      </c>
      <c r="X2" t="str">
        <f>IFERROR(IF(0=LEN(ReferenceData!$X$2),"",ReferenceData!$X$2),"")</f>
        <v>10/2020</v>
      </c>
      <c r="Y2" t="str">
        <f>IFERROR(IF(0=LEN(ReferenceData!$Y$2),"",ReferenceData!$Y$2),"")</f>
        <v>9/2020</v>
      </c>
      <c r="Z2" t="str">
        <f>IFERROR(IF(0=LEN(ReferenceData!$Z$2),"",ReferenceData!$Z$2),"")</f>
        <v>8/2020</v>
      </c>
      <c r="AA2" t="str">
        <f>IFERROR(IF(0=LEN(ReferenceData!$AA$2),"",ReferenceData!$AA$2),"")</f>
        <v>7/2020</v>
      </c>
      <c r="AB2" t="str">
        <f>IFERROR(IF(0=LEN(ReferenceData!$AB$2),"",ReferenceData!$AB$2),"")</f>
        <v>6/2020</v>
      </c>
      <c r="AC2" t="str">
        <f>IFERROR(IF(0=LEN(ReferenceData!$AC$2),"",ReferenceData!$AC$2),"")</f>
        <v>5/2020</v>
      </c>
      <c r="AD2" t="str">
        <f>IFERROR(IF(0=LEN(ReferenceData!$AD$2),"",ReferenceData!$AD$2),"")</f>
        <v>4/2020</v>
      </c>
      <c r="AE2" t="str">
        <f>IFERROR(IF(0=LEN(ReferenceData!$AE$2),"",ReferenceData!$AE$2),"")</f>
        <v>3/2020</v>
      </c>
      <c r="AF2" t="str">
        <f>IFERROR(IF(0=LEN(ReferenceData!$AF$2),"",ReferenceData!$AF$2),"")</f>
        <v>2/2020</v>
      </c>
      <c r="AG2" t="str">
        <f>IFERROR(IF(0=LEN(ReferenceData!$AG$2),"",ReferenceData!$AG$2),"")</f>
        <v>1/2020</v>
      </c>
      <c r="AH2" t="str">
        <f>IFERROR(IF(0=LEN(ReferenceData!$AH$2),"",ReferenceData!$AH$2),"")</f>
        <v>12/2019</v>
      </c>
      <c r="AI2" t="str">
        <f>IFERROR(IF(0=LEN(ReferenceData!$AI$2),"",ReferenceData!$AI$2),"")</f>
        <v>11/2019</v>
      </c>
      <c r="AJ2" t="str">
        <f>IFERROR(IF(0=LEN(ReferenceData!$AJ$2),"",ReferenceData!$AJ$2),"")</f>
        <v>10/2019</v>
      </c>
      <c r="AK2" t="str">
        <f>IFERROR(IF(0=LEN(ReferenceData!$AK$2),"",ReferenceData!$AK$2),"")</f>
        <v>9/2019</v>
      </c>
      <c r="AL2" t="str">
        <f>IFERROR(IF(0=LEN(ReferenceData!$AL$2),"",ReferenceData!$AL$2),"")</f>
        <v>8/2019</v>
      </c>
      <c r="AM2" t="str">
        <f>IFERROR(IF(0=LEN(ReferenceData!$AM$2),"",ReferenceData!$AM$2),"")</f>
        <v>7/2019</v>
      </c>
      <c r="AN2" t="str">
        <f>IFERROR(IF(0=LEN(ReferenceData!$AN$2),"",ReferenceData!$AN$2),"")</f>
        <v>6/2019</v>
      </c>
      <c r="AO2" t="str">
        <f>IFERROR(IF(0=LEN(ReferenceData!$AO$2),"",ReferenceData!$AO$2),"")</f>
        <v>5/2019</v>
      </c>
      <c r="AP2" t="str">
        <f>IFERROR(IF(0=LEN(ReferenceData!$AP$2),"",ReferenceData!$AP$2),"")</f>
        <v>4/2019</v>
      </c>
      <c r="AQ2" t="str">
        <f>IFERROR(IF(0=LEN(ReferenceData!$AQ$2),"",ReferenceData!$AQ$2),"")</f>
        <v>3/2019</v>
      </c>
      <c r="AR2" t="str">
        <f>IFERROR(IF(0=LEN(ReferenceData!$AR$2),"",ReferenceData!$AR$2),"")</f>
        <v>2/2019</v>
      </c>
      <c r="AS2" t="str">
        <f>IFERROR(IF(0=LEN(ReferenceData!$AS$2),"",ReferenceData!$AS$2),"")</f>
        <v>1/2019</v>
      </c>
      <c r="AT2" t="str">
        <f>IFERROR(IF(0=LEN(ReferenceData!$AT$2),"",ReferenceData!$AT$2),"")</f>
        <v>12/2018</v>
      </c>
      <c r="AU2" t="str">
        <f>IFERROR(IF(0=LEN(ReferenceData!$AU$2),"",ReferenceData!$AU$2),"")</f>
        <v>11/2018</v>
      </c>
      <c r="AV2" t="str">
        <f>IFERROR(IF(0=LEN(ReferenceData!$AV$2),"",ReferenceData!$AV$2),"")</f>
        <v>10/2018</v>
      </c>
      <c r="AW2" t="str">
        <f>IFERROR(IF(0=LEN(ReferenceData!$AW$2),"",ReferenceData!$AW$2),"")</f>
        <v>9/2018</v>
      </c>
      <c r="AX2" t="str">
        <f>IFERROR(IF(0=LEN(ReferenceData!$AX$2),"",ReferenceData!$AX$2),"")</f>
        <v>8/2018</v>
      </c>
      <c r="AY2" t="str">
        <f>IFERROR(IF(0=LEN(ReferenceData!$AY$2),"",ReferenceData!$AY$2),"")</f>
        <v>7/2018</v>
      </c>
      <c r="AZ2" t="str">
        <f>IFERROR(IF(0=LEN(ReferenceData!$AZ$2),"",ReferenceData!$AZ$2),"")</f>
        <v>6/2018</v>
      </c>
      <c r="BA2" t="str">
        <f>IFERROR(IF(0=LEN(ReferenceData!$BA$2),"",ReferenceData!$BA$2),"")</f>
        <v>5/2018</v>
      </c>
      <c r="BB2" t="str">
        <f>IFERROR(IF(0=LEN(ReferenceData!$BB$2),"",ReferenceData!$BB$2),"")</f>
        <v>4/2018</v>
      </c>
      <c r="BC2" t="str">
        <f>IFERROR(IF(0=LEN(ReferenceData!$BC$2),"",ReferenceData!$BC$2),"")</f>
        <v>3/2018</v>
      </c>
      <c r="BD2" t="str">
        <f>IFERROR(IF(0=LEN(ReferenceData!$BD$2),"",ReferenceData!$BD$2),"")</f>
        <v>2/2018</v>
      </c>
      <c r="BE2" t="str">
        <f>IFERROR(IF(0=LEN(ReferenceData!$BE$2),"",ReferenceData!$BE$2),"")</f>
        <v>1/2018</v>
      </c>
      <c r="BF2" t="str">
        <f>IFERROR(IF(0=LEN(ReferenceData!$BF$2),"",ReferenceData!$BF$2),"")</f>
        <v>12/2017</v>
      </c>
      <c r="BG2" t="str">
        <f>IFERROR(IF(0=LEN(ReferenceData!$BG$2),"",ReferenceData!$BG$2),"")</f>
        <v>11/2017</v>
      </c>
      <c r="BH2" t="str">
        <f>IFERROR(IF(0=LEN(ReferenceData!$BH$2),"",ReferenceData!$BH$2),"")</f>
        <v>10/2017</v>
      </c>
      <c r="BI2" t="str">
        <f>IFERROR(IF(0=LEN(ReferenceData!$BI$2),"",ReferenceData!$BI$2),"")</f>
        <v>9/2017</v>
      </c>
      <c r="BJ2" t="str">
        <f>IFERROR(IF(0=LEN(ReferenceData!$BJ$2),"",ReferenceData!$BJ$2),"")</f>
        <v>8/2017</v>
      </c>
      <c r="BK2" t="str">
        <f>IFERROR(IF(0=LEN(ReferenceData!$BK$2),"",ReferenceData!$BK$2),"")</f>
        <v>7/2017</v>
      </c>
      <c r="BL2" t="str">
        <f>IFERROR(IF(0=LEN(ReferenceData!$BL$2),"",ReferenceData!$BL$2),"")</f>
        <v>6/2017</v>
      </c>
      <c r="BM2" t="str">
        <f>IFERROR(IF(0=LEN(ReferenceData!$BM$2),"",ReferenceData!$BM$2),"")</f>
        <v>5/2017</v>
      </c>
      <c r="BN2" t="str">
        <f>IFERROR(IF(0=LEN(ReferenceData!$BN$2),"",ReferenceData!$BN$2),"")</f>
        <v>4/2017</v>
      </c>
      <c r="BO2" t="str">
        <f>IFERROR(IF(0=LEN(ReferenceData!$BO$2),"",ReferenceData!$BO$2),"")</f>
        <v>3/2017</v>
      </c>
      <c r="BP2" t="str">
        <f>IFERROR(IF(0=LEN(ReferenceData!$BP$2),"",ReferenceData!$BP$2),"")</f>
        <v>2/2017</v>
      </c>
      <c r="BQ2" t="str">
        <f>IFERROR(IF(0=LEN(ReferenceData!$BQ$2),"",ReferenceData!$BQ$2),"")</f>
        <v>1/2017</v>
      </c>
      <c r="BR2" t="str">
        <f>IFERROR(IF(0=LEN(ReferenceData!$BR$2),"",ReferenceData!$BR$2),"")</f>
        <v>12/2016</v>
      </c>
      <c r="BS2" t="str">
        <f>IFERROR(IF(0=LEN(ReferenceData!$BS$2),"",ReferenceData!$BS$2),"")</f>
        <v>11/2016</v>
      </c>
      <c r="BT2" t="str">
        <f>IFERROR(IF(0=LEN(ReferenceData!$BT$2),"",ReferenceData!$BT$2),"")</f>
        <v>10/2016</v>
      </c>
      <c r="BU2" t="str">
        <f>IFERROR(IF(0=LEN(ReferenceData!$BU$2),"",ReferenceData!$BU$2),"")</f>
        <v>9/2016</v>
      </c>
      <c r="BV2" t="str">
        <f>IFERROR(IF(0=LEN(ReferenceData!$BV$2),"",ReferenceData!$BV$2),"")</f>
        <v>8/2016</v>
      </c>
      <c r="BW2" t="str">
        <f>IFERROR(IF(0=LEN(ReferenceData!$BW$2),"",ReferenceData!$BW$2),"")</f>
        <v>7/2016</v>
      </c>
      <c r="BX2" t="str">
        <f>IFERROR(IF(0=LEN(ReferenceData!$BX$2),"",ReferenceData!$BX$2),"")</f>
        <v>6/2016</v>
      </c>
      <c r="BY2" t="str">
        <f>IFERROR(IF(0=LEN(ReferenceData!$BY$2),"",ReferenceData!$BY$2),"")</f>
        <v>5/2016</v>
      </c>
      <c r="BZ2" t="str">
        <f>IFERROR(IF(0=LEN(ReferenceData!$BZ$2),"",ReferenceData!$BZ$2),"")</f>
        <v>4/2016</v>
      </c>
      <c r="CA2" t="str">
        <f>IFERROR(IF(0=LEN(ReferenceData!$CA$2),"",ReferenceData!$CA$2),"")</f>
        <v>3/2016</v>
      </c>
      <c r="CB2" t="str">
        <f>IFERROR(IF(0=LEN(ReferenceData!$CB$2),"",ReferenceData!$CB$2),"")</f>
        <v>2/2016</v>
      </c>
      <c r="CC2" t="str">
        <f>IFERROR(IF(0=LEN(ReferenceData!$CC$2),"",ReferenceData!$CC$2),"")</f>
        <v>1/2016</v>
      </c>
      <c r="CD2" t="str">
        <f>IFERROR(IF(0=LEN(ReferenceData!$CD$2),"",ReferenceData!$CD$2),"")</f>
        <v>12/2015</v>
      </c>
      <c r="CE2" t="str">
        <f>IFERROR(IF(0=LEN(ReferenceData!$CE$2),"",ReferenceData!$CE$2),"")</f>
        <v>11/2015</v>
      </c>
      <c r="CF2" t="str">
        <f>IFERROR(IF(0=LEN(ReferenceData!$CF$2),"",ReferenceData!$CF$2),"")</f>
        <v>10/2015</v>
      </c>
      <c r="CG2" t="str">
        <f>IFERROR(IF(0=LEN(ReferenceData!$CG$2),"",ReferenceData!$CG$2),"")</f>
        <v>9/2015</v>
      </c>
      <c r="CH2" t="str">
        <f>IFERROR(IF(0=LEN(ReferenceData!$CH$2),"",ReferenceData!$CH$2),"")</f>
        <v>8/2015</v>
      </c>
      <c r="CI2" t="str">
        <f>IFERROR(IF(0=LEN(ReferenceData!$CI$2),"",ReferenceData!$CI$2),"")</f>
        <v>7/2015</v>
      </c>
      <c r="CJ2" t="str">
        <f>IFERROR(IF(0=LEN(ReferenceData!$CJ$2),"",ReferenceData!$CJ$2),"")</f>
        <v>6/2015</v>
      </c>
      <c r="CK2" t="str">
        <f>IFERROR(IF(0=LEN(ReferenceData!$CK$2),"",ReferenceData!$CK$2),"")</f>
        <v>5/2015</v>
      </c>
    </row>
    <row r="3" spans="1:89" x14ac:dyDescent="0.25">
      <c r="A3" t="str">
        <f>IFERROR(IF(0=LEN(ReferenceData!$A$3),"",ReferenceData!$A$3),"")</f>
        <v>CPIs (yoy%) - United States - U.S. 1Y Inflation Expectations - University of Michigan</v>
      </c>
      <c r="B3" t="str">
        <f>IFERROR(IF(0=LEN(ReferenceData!$B$3),"",ReferenceData!$B$3),"")</f>
        <v>MIIF1YR Index</v>
      </c>
      <c r="C3" t="str">
        <f>IFERROR(IF(0=LEN(ReferenceData!$C$3),"",ReferenceData!$C$3),"")</f>
        <v>PR005</v>
      </c>
      <c r="D3" t="str">
        <f>IFERROR(IF(0=LEN(ReferenceData!$D$3),"",ReferenceData!$D$3),"")</f>
        <v>PX_LAST</v>
      </c>
      <c r="E3" t="str">
        <f>IFERROR(IF(0=LEN(ReferenceData!$E$3),"",ReferenceData!$E$3),"")</f>
        <v>Dynamic</v>
      </c>
      <c r="F3">
        <f ca="1">IFERROR(IF(0=LEN(ReferenceData!$F$3),"",ReferenceData!$F$3),"")</f>
        <v>5.4</v>
      </c>
      <c r="G3">
        <f ca="1">IFERROR(IF(0=LEN(ReferenceData!$G$3),"",ReferenceData!$G$3),"")</f>
        <v>5.4</v>
      </c>
      <c r="H3">
        <f ca="1">IFERROR(IF(0=LEN(ReferenceData!$H$3),"",ReferenceData!$H$3),"")</f>
        <v>4.9000000000000004</v>
      </c>
      <c r="I3">
        <f ca="1">IFERROR(IF(0=LEN(ReferenceData!$I$3),"",ReferenceData!$I$3),"")</f>
        <v>4.9000000000000004</v>
      </c>
      <c r="J3">
        <f ca="1">IFERROR(IF(0=LEN(ReferenceData!$J$3),"",ReferenceData!$J$3),"")</f>
        <v>4.8</v>
      </c>
      <c r="K3">
        <f ca="1">IFERROR(IF(0=LEN(ReferenceData!$K$3),"",ReferenceData!$K$3),"")</f>
        <v>4.9000000000000004</v>
      </c>
      <c r="L3">
        <f ca="1">IFERROR(IF(0=LEN(ReferenceData!$L$3),"",ReferenceData!$L$3),"")</f>
        <v>4.8</v>
      </c>
      <c r="M3">
        <f ca="1">IFERROR(IF(0=LEN(ReferenceData!$M$3),"",ReferenceData!$M$3),"")</f>
        <v>4.5999999999999996</v>
      </c>
      <c r="N3">
        <f ca="1">IFERROR(IF(0=LEN(ReferenceData!$N$3),"",ReferenceData!$N$3),"")</f>
        <v>4.5999999999999996</v>
      </c>
      <c r="O3">
        <f ca="1">IFERROR(IF(0=LEN(ReferenceData!$O$3),"",ReferenceData!$O$3),"")</f>
        <v>4.7</v>
      </c>
      <c r="P3">
        <f ca="1">IFERROR(IF(0=LEN(ReferenceData!$P$3),"",ReferenceData!$P$3),"")</f>
        <v>4.2</v>
      </c>
      <c r="Q3">
        <f ca="1">IFERROR(IF(0=LEN(ReferenceData!$Q$3),"",ReferenceData!$Q$3),"")</f>
        <v>4.5999999999999996</v>
      </c>
      <c r="R3">
        <f ca="1">IFERROR(IF(0=LEN(ReferenceData!$R$3),"",ReferenceData!$R$3),"")</f>
        <v>3.4</v>
      </c>
      <c r="S3">
        <f ca="1">IFERROR(IF(0=LEN(ReferenceData!$S$3),"",ReferenceData!$S$3),"")</f>
        <v>3.1</v>
      </c>
      <c r="T3">
        <f ca="1">IFERROR(IF(0=LEN(ReferenceData!$T$3),"",ReferenceData!$T$3),"")</f>
        <v>3.3</v>
      </c>
      <c r="U3">
        <f ca="1">IFERROR(IF(0=LEN(ReferenceData!$U$3),"",ReferenceData!$U$3),"")</f>
        <v>3</v>
      </c>
      <c r="V3">
        <f ca="1">IFERROR(IF(0=LEN(ReferenceData!$V$3),"",ReferenceData!$V$3),"")</f>
        <v>2.5</v>
      </c>
      <c r="W3">
        <f ca="1">IFERROR(IF(0=LEN(ReferenceData!$W$3),"",ReferenceData!$W$3),"")</f>
        <v>2.8</v>
      </c>
      <c r="X3">
        <f ca="1">IFERROR(IF(0=LEN(ReferenceData!$X$3),"",ReferenceData!$X$3),"")</f>
        <v>2.6</v>
      </c>
      <c r="Y3">
        <f ca="1">IFERROR(IF(0=LEN(ReferenceData!$Y$3),"",ReferenceData!$Y$3),"")</f>
        <v>2.6</v>
      </c>
      <c r="Z3">
        <f ca="1">IFERROR(IF(0=LEN(ReferenceData!$Z$3),"",ReferenceData!$Z$3),"")</f>
        <v>3.1</v>
      </c>
      <c r="AA3">
        <f ca="1">IFERROR(IF(0=LEN(ReferenceData!$AA$3),"",ReferenceData!$AA$3),"")</f>
        <v>3</v>
      </c>
      <c r="AB3">
        <f ca="1">IFERROR(IF(0=LEN(ReferenceData!$AB$3),"",ReferenceData!$AB$3),"")</f>
        <v>3</v>
      </c>
      <c r="AC3">
        <f ca="1">IFERROR(IF(0=LEN(ReferenceData!$AC$3),"",ReferenceData!$AC$3),"")</f>
        <v>3.2</v>
      </c>
      <c r="AD3">
        <f ca="1">IFERROR(IF(0=LEN(ReferenceData!$AD$3),"",ReferenceData!$AD$3),"")</f>
        <v>2.1</v>
      </c>
      <c r="AE3">
        <f ca="1">IFERROR(IF(0=LEN(ReferenceData!$AE$3),"",ReferenceData!$AE$3),"")</f>
        <v>2.2000000000000002</v>
      </c>
      <c r="AF3">
        <f ca="1">IFERROR(IF(0=LEN(ReferenceData!$AF$3),"",ReferenceData!$AF$3),"")</f>
        <v>2.4</v>
      </c>
      <c r="AG3">
        <f ca="1">IFERROR(IF(0=LEN(ReferenceData!$AG$3),"",ReferenceData!$AG$3),"")</f>
        <v>2.5</v>
      </c>
      <c r="AH3">
        <f ca="1">IFERROR(IF(0=LEN(ReferenceData!$AH$3),"",ReferenceData!$AH$3),"")</f>
        <v>2.2999999999999998</v>
      </c>
      <c r="AI3">
        <f ca="1">IFERROR(IF(0=LEN(ReferenceData!$AI$3),"",ReferenceData!$AI$3),"")</f>
        <v>2.5</v>
      </c>
      <c r="AJ3">
        <f ca="1">IFERROR(IF(0=LEN(ReferenceData!$AJ$3),"",ReferenceData!$AJ$3),"")</f>
        <v>2.5</v>
      </c>
      <c r="AK3">
        <f ca="1">IFERROR(IF(0=LEN(ReferenceData!$AK$3),"",ReferenceData!$AK$3),"")</f>
        <v>2.8</v>
      </c>
      <c r="AL3">
        <f ca="1">IFERROR(IF(0=LEN(ReferenceData!$AL$3),"",ReferenceData!$AL$3),"")</f>
        <v>2.7</v>
      </c>
      <c r="AM3">
        <f ca="1">IFERROR(IF(0=LEN(ReferenceData!$AM$3),"",ReferenceData!$AM$3),"")</f>
        <v>2.6</v>
      </c>
      <c r="AN3">
        <f ca="1">IFERROR(IF(0=LEN(ReferenceData!$AN$3),"",ReferenceData!$AN$3),"")</f>
        <v>2.7</v>
      </c>
      <c r="AO3">
        <f ca="1">IFERROR(IF(0=LEN(ReferenceData!$AO$3),"",ReferenceData!$AO$3),"")</f>
        <v>2.9</v>
      </c>
      <c r="AP3">
        <f ca="1">IFERROR(IF(0=LEN(ReferenceData!$AP$3),"",ReferenceData!$AP$3),"")</f>
        <v>2.5</v>
      </c>
      <c r="AQ3">
        <f ca="1">IFERROR(IF(0=LEN(ReferenceData!$AQ$3),"",ReferenceData!$AQ$3),"")</f>
        <v>2.5</v>
      </c>
      <c r="AR3">
        <f ca="1">IFERROR(IF(0=LEN(ReferenceData!$AR$3),"",ReferenceData!$AR$3),"")</f>
        <v>2.6</v>
      </c>
      <c r="AS3">
        <f ca="1">IFERROR(IF(0=LEN(ReferenceData!$AS$3),"",ReferenceData!$AS$3),"")</f>
        <v>2.7</v>
      </c>
      <c r="AT3">
        <f ca="1">IFERROR(IF(0=LEN(ReferenceData!$AT$3),"",ReferenceData!$AT$3),"")</f>
        <v>2.7</v>
      </c>
      <c r="AU3">
        <f ca="1">IFERROR(IF(0=LEN(ReferenceData!$AU$3),"",ReferenceData!$AU$3),"")</f>
        <v>2.8</v>
      </c>
      <c r="AV3">
        <f ca="1">IFERROR(IF(0=LEN(ReferenceData!$AV$3),"",ReferenceData!$AV$3),"")</f>
        <v>2.9</v>
      </c>
      <c r="AW3">
        <f ca="1">IFERROR(IF(0=LEN(ReferenceData!$AW$3),"",ReferenceData!$AW$3),"")</f>
        <v>2.7</v>
      </c>
      <c r="AX3">
        <f ca="1">IFERROR(IF(0=LEN(ReferenceData!$AX$3),"",ReferenceData!$AX$3),"")</f>
        <v>3</v>
      </c>
      <c r="AY3">
        <f ca="1">IFERROR(IF(0=LEN(ReferenceData!$AY$3),"",ReferenceData!$AY$3),"")</f>
        <v>2.9</v>
      </c>
      <c r="AZ3">
        <f ca="1">IFERROR(IF(0=LEN(ReferenceData!$AZ$3),"",ReferenceData!$AZ$3),"")</f>
        <v>3</v>
      </c>
      <c r="BA3">
        <f ca="1">IFERROR(IF(0=LEN(ReferenceData!$BA$3),"",ReferenceData!$BA$3),"")</f>
        <v>2.8</v>
      </c>
      <c r="BB3">
        <f ca="1">IFERROR(IF(0=LEN(ReferenceData!$BB$3),"",ReferenceData!$BB$3),"")</f>
        <v>2.7</v>
      </c>
      <c r="BC3">
        <f ca="1">IFERROR(IF(0=LEN(ReferenceData!$BC$3),"",ReferenceData!$BC$3),"")</f>
        <v>2.8</v>
      </c>
      <c r="BD3">
        <f ca="1">IFERROR(IF(0=LEN(ReferenceData!$BD$3),"",ReferenceData!$BD$3),"")</f>
        <v>2.7</v>
      </c>
      <c r="BE3">
        <f ca="1">IFERROR(IF(0=LEN(ReferenceData!$BE$3),"",ReferenceData!$BE$3),"")</f>
        <v>2.7</v>
      </c>
      <c r="BF3">
        <f ca="1">IFERROR(IF(0=LEN(ReferenceData!$BF$3),"",ReferenceData!$BF$3),"")</f>
        <v>2.7</v>
      </c>
      <c r="BG3">
        <f ca="1">IFERROR(IF(0=LEN(ReferenceData!$BG$3),"",ReferenceData!$BG$3),"")</f>
        <v>2.5</v>
      </c>
      <c r="BH3">
        <f ca="1">IFERROR(IF(0=LEN(ReferenceData!$BH$3),"",ReferenceData!$BH$3),"")</f>
        <v>2.4</v>
      </c>
      <c r="BI3">
        <f ca="1">IFERROR(IF(0=LEN(ReferenceData!$BI$3),"",ReferenceData!$BI$3),"")</f>
        <v>2.7</v>
      </c>
      <c r="BJ3">
        <f ca="1">IFERROR(IF(0=LEN(ReferenceData!$BJ$3),"",ReferenceData!$BJ$3),"")</f>
        <v>2.6</v>
      </c>
      <c r="BK3">
        <f ca="1">IFERROR(IF(0=LEN(ReferenceData!$BK$3),"",ReferenceData!$BK$3),"")</f>
        <v>2.6</v>
      </c>
      <c r="BL3">
        <f ca="1">IFERROR(IF(0=LEN(ReferenceData!$BL$3),"",ReferenceData!$BL$3),"")</f>
        <v>2.6</v>
      </c>
      <c r="BM3">
        <f ca="1">IFERROR(IF(0=LEN(ReferenceData!$BM$3),"",ReferenceData!$BM$3),"")</f>
        <v>2.6</v>
      </c>
      <c r="BN3">
        <f ca="1">IFERROR(IF(0=LEN(ReferenceData!$BN$3),"",ReferenceData!$BN$3),"")</f>
        <v>2.5</v>
      </c>
      <c r="BO3">
        <f ca="1">IFERROR(IF(0=LEN(ReferenceData!$BO$3),"",ReferenceData!$BO$3),"")</f>
        <v>2.5</v>
      </c>
      <c r="BP3">
        <f ca="1">IFERROR(IF(0=LEN(ReferenceData!$BP$3),"",ReferenceData!$BP$3),"")</f>
        <v>2.7</v>
      </c>
      <c r="BQ3">
        <f ca="1">IFERROR(IF(0=LEN(ReferenceData!$BQ$3),"",ReferenceData!$BQ$3),"")</f>
        <v>2.6</v>
      </c>
      <c r="BR3">
        <f ca="1">IFERROR(IF(0=LEN(ReferenceData!$BR$3),"",ReferenceData!$BR$3),"")</f>
        <v>2.2000000000000002</v>
      </c>
      <c r="BS3">
        <f ca="1">IFERROR(IF(0=LEN(ReferenceData!$BS$3),"",ReferenceData!$BS$3),"")</f>
        <v>2.4</v>
      </c>
      <c r="BT3">
        <f ca="1">IFERROR(IF(0=LEN(ReferenceData!$BT$3),"",ReferenceData!$BT$3),"")</f>
        <v>2.4</v>
      </c>
      <c r="BU3">
        <f ca="1">IFERROR(IF(0=LEN(ReferenceData!$BU$3),"",ReferenceData!$BU$3),"")</f>
        <v>2.4</v>
      </c>
      <c r="BV3">
        <f ca="1">IFERROR(IF(0=LEN(ReferenceData!$BV$3),"",ReferenceData!$BV$3),"")</f>
        <v>2.5</v>
      </c>
      <c r="BW3">
        <f ca="1">IFERROR(IF(0=LEN(ReferenceData!$BW$3),"",ReferenceData!$BW$3),"")</f>
        <v>2.7</v>
      </c>
      <c r="BX3">
        <f ca="1">IFERROR(IF(0=LEN(ReferenceData!$BX$3),"",ReferenceData!$BX$3),"")</f>
        <v>2.6</v>
      </c>
      <c r="BY3">
        <f ca="1">IFERROR(IF(0=LEN(ReferenceData!$BY$3),"",ReferenceData!$BY$3),"")</f>
        <v>2.4</v>
      </c>
      <c r="BZ3">
        <f ca="1">IFERROR(IF(0=LEN(ReferenceData!$BZ$3),"",ReferenceData!$BZ$3),"")</f>
        <v>2.8</v>
      </c>
      <c r="CA3">
        <f ca="1">IFERROR(IF(0=LEN(ReferenceData!$CA$3),"",ReferenceData!$CA$3),"")</f>
        <v>2.7</v>
      </c>
      <c r="CB3">
        <f ca="1">IFERROR(IF(0=LEN(ReferenceData!$CB$3),"",ReferenceData!$CB$3),"")</f>
        <v>2.5</v>
      </c>
      <c r="CC3">
        <f ca="1">IFERROR(IF(0=LEN(ReferenceData!$CC$3),"",ReferenceData!$CC$3),"")</f>
        <v>2.5</v>
      </c>
      <c r="CD3">
        <f ca="1">IFERROR(IF(0=LEN(ReferenceData!$CD$3),"",ReferenceData!$CD$3),"")</f>
        <v>2.6</v>
      </c>
      <c r="CE3">
        <f ca="1">IFERROR(IF(0=LEN(ReferenceData!$CE$3),"",ReferenceData!$CE$3),"")</f>
        <v>2.7</v>
      </c>
      <c r="CF3">
        <f ca="1">IFERROR(IF(0=LEN(ReferenceData!$CF$3),"",ReferenceData!$CF$3),"")</f>
        <v>2.7</v>
      </c>
      <c r="CG3">
        <f ca="1">IFERROR(IF(0=LEN(ReferenceData!$CG$3),"",ReferenceData!$CG$3),"")</f>
        <v>2.8</v>
      </c>
      <c r="CH3">
        <f ca="1">IFERROR(IF(0=LEN(ReferenceData!$CH$3),"",ReferenceData!$CH$3),"")</f>
        <v>2.8</v>
      </c>
      <c r="CI3">
        <f ca="1">IFERROR(IF(0=LEN(ReferenceData!$CI$3),"",ReferenceData!$CI$3),"")</f>
        <v>2.8</v>
      </c>
      <c r="CJ3">
        <f ca="1">IFERROR(IF(0=LEN(ReferenceData!$CJ$3),"",ReferenceData!$CJ$3),"")</f>
        <v>2.7</v>
      </c>
      <c r="CK3">
        <f ca="1">IFERROR(IF(0=LEN(ReferenceData!$CK$3),"",ReferenceData!$CK$3),"")</f>
        <v>2.8</v>
      </c>
    </row>
    <row r="4" spans="1:89" x14ac:dyDescent="0.25">
      <c r="A4" t="str">
        <f>IFERROR(IF(0=LEN(ReferenceData!$A$4),"",ReferenceData!$A$4),"")</f>
        <v>CPIs (yoy%) - United States - U.S. 5Y-10Y Inflation Expectations - University of Michigan</v>
      </c>
      <c r="B4" t="str">
        <f>IFERROR(IF(0=LEN(ReferenceData!$B$4),"",ReferenceData!$B$4),"")</f>
        <v>MIIF5YR Index</v>
      </c>
      <c r="C4" t="str">
        <f>IFERROR(IF(0=LEN(ReferenceData!$C$4),"",ReferenceData!$C$4),"")</f>
        <v>PR005</v>
      </c>
      <c r="D4" t="str">
        <f>IFERROR(IF(0=LEN(ReferenceData!$D$4),"",ReferenceData!$D$4),"")</f>
        <v>PX_LAST</v>
      </c>
      <c r="E4" t="str">
        <f>IFERROR(IF(0=LEN(ReferenceData!$E$4),"",ReferenceData!$E$4),"")</f>
        <v>Dynamic</v>
      </c>
      <c r="F4">
        <f ca="1">IFERROR(IF(0=LEN(ReferenceData!$F$4),"",ReferenceData!$F$4),"")</f>
        <v>3</v>
      </c>
      <c r="G4">
        <f ca="1">IFERROR(IF(0=LEN(ReferenceData!$G$4),"",ReferenceData!$G$4),"")</f>
        <v>3</v>
      </c>
      <c r="H4">
        <f ca="1">IFERROR(IF(0=LEN(ReferenceData!$H$4),"",ReferenceData!$H$4),"")</f>
        <v>3</v>
      </c>
      <c r="I4">
        <f ca="1">IFERROR(IF(0=LEN(ReferenceData!$I$4),"",ReferenceData!$I$4),"")</f>
        <v>3.1</v>
      </c>
      <c r="J4">
        <f ca="1">IFERROR(IF(0=LEN(ReferenceData!$J$4),"",ReferenceData!$J$4),"")</f>
        <v>2.9</v>
      </c>
      <c r="K4">
        <f ca="1">IFERROR(IF(0=LEN(ReferenceData!$K$4),"",ReferenceData!$K$4),"")</f>
        <v>3</v>
      </c>
      <c r="L4">
        <f ca="1">IFERROR(IF(0=LEN(ReferenceData!$L$4),"",ReferenceData!$L$4),"")</f>
        <v>2.9</v>
      </c>
      <c r="M4">
        <f ca="1">IFERROR(IF(0=LEN(ReferenceData!$M$4),"",ReferenceData!$M$4),"")</f>
        <v>3</v>
      </c>
      <c r="N4">
        <f ca="1">IFERROR(IF(0=LEN(ReferenceData!$N$4),"",ReferenceData!$N$4),"")</f>
        <v>2.9</v>
      </c>
      <c r="O4">
        <f ca="1">IFERROR(IF(0=LEN(ReferenceData!$O$4),"",ReferenceData!$O$4),"")</f>
        <v>2.8</v>
      </c>
      <c r="P4">
        <f ca="1">IFERROR(IF(0=LEN(ReferenceData!$P$4),"",ReferenceData!$P$4),"")</f>
        <v>2.8</v>
      </c>
      <c r="Q4">
        <f ca="1">IFERROR(IF(0=LEN(ReferenceData!$Q$4),"",ReferenceData!$Q$4),"")</f>
        <v>3</v>
      </c>
      <c r="R4">
        <f ca="1">IFERROR(IF(0=LEN(ReferenceData!$R$4),"",ReferenceData!$R$4),"")</f>
        <v>2.7</v>
      </c>
      <c r="S4">
        <f ca="1">IFERROR(IF(0=LEN(ReferenceData!$S$4),"",ReferenceData!$S$4),"")</f>
        <v>2.8</v>
      </c>
      <c r="T4">
        <f ca="1">IFERROR(IF(0=LEN(ReferenceData!$T$4),"",ReferenceData!$T$4),"")</f>
        <v>2.7</v>
      </c>
      <c r="U4">
        <f ca="1">IFERROR(IF(0=LEN(ReferenceData!$U$4),"",ReferenceData!$U$4),"")</f>
        <v>2.7</v>
      </c>
      <c r="V4">
        <f ca="1">IFERROR(IF(0=LEN(ReferenceData!$V$4),"",ReferenceData!$V$4),"")</f>
        <v>2.5</v>
      </c>
      <c r="W4">
        <f ca="1">IFERROR(IF(0=LEN(ReferenceData!$W$4),"",ReferenceData!$W$4),"")</f>
        <v>2.5</v>
      </c>
      <c r="X4">
        <f ca="1">IFERROR(IF(0=LEN(ReferenceData!$X$4),"",ReferenceData!$X$4),"")</f>
        <v>2.4</v>
      </c>
      <c r="Y4">
        <f ca="1">IFERROR(IF(0=LEN(ReferenceData!$Y$4),"",ReferenceData!$Y$4),"")</f>
        <v>2.7</v>
      </c>
      <c r="Z4">
        <f ca="1">IFERROR(IF(0=LEN(ReferenceData!$Z$4),"",ReferenceData!$Z$4),"")</f>
        <v>2.7</v>
      </c>
      <c r="AA4">
        <f ca="1">IFERROR(IF(0=LEN(ReferenceData!$AA$4),"",ReferenceData!$AA$4),"")</f>
        <v>2.6</v>
      </c>
      <c r="AB4">
        <f ca="1">IFERROR(IF(0=LEN(ReferenceData!$AB$4),"",ReferenceData!$AB$4),"")</f>
        <v>2.5</v>
      </c>
      <c r="AC4">
        <f ca="1">IFERROR(IF(0=LEN(ReferenceData!$AC$4),"",ReferenceData!$AC$4),"")</f>
        <v>2.7</v>
      </c>
      <c r="AD4">
        <f ca="1">IFERROR(IF(0=LEN(ReferenceData!$AD$4),"",ReferenceData!$AD$4),"")</f>
        <v>2.5</v>
      </c>
      <c r="AE4">
        <f ca="1">IFERROR(IF(0=LEN(ReferenceData!$AE$4),"",ReferenceData!$AE$4),"")</f>
        <v>2.2999999999999998</v>
      </c>
      <c r="AF4">
        <f ca="1">IFERROR(IF(0=LEN(ReferenceData!$AF$4),"",ReferenceData!$AF$4),"")</f>
        <v>2.2999999999999998</v>
      </c>
      <c r="AG4">
        <f ca="1">IFERROR(IF(0=LEN(ReferenceData!$AG$4),"",ReferenceData!$AG$4),"")</f>
        <v>2.5</v>
      </c>
      <c r="AH4">
        <f ca="1">IFERROR(IF(0=LEN(ReferenceData!$AH$4),"",ReferenceData!$AH$4),"")</f>
        <v>2.2000000000000002</v>
      </c>
      <c r="AI4">
        <f ca="1">IFERROR(IF(0=LEN(ReferenceData!$AI$4),"",ReferenceData!$AI$4),"")</f>
        <v>2.5</v>
      </c>
      <c r="AJ4">
        <f ca="1">IFERROR(IF(0=LEN(ReferenceData!$AJ$4),"",ReferenceData!$AJ$4),"")</f>
        <v>2.2999999999999998</v>
      </c>
      <c r="AK4">
        <f ca="1">IFERROR(IF(0=LEN(ReferenceData!$AK$4),"",ReferenceData!$AK$4),"")</f>
        <v>2.4</v>
      </c>
      <c r="AL4">
        <f ca="1">IFERROR(IF(0=LEN(ReferenceData!$AL$4),"",ReferenceData!$AL$4),"")</f>
        <v>2.6</v>
      </c>
      <c r="AM4">
        <f ca="1">IFERROR(IF(0=LEN(ReferenceData!$AM$4),"",ReferenceData!$AM$4),"")</f>
        <v>2.5</v>
      </c>
      <c r="AN4">
        <f ca="1">IFERROR(IF(0=LEN(ReferenceData!$AN$4),"",ReferenceData!$AN$4),"")</f>
        <v>2.2999999999999998</v>
      </c>
      <c r="AO4">
        <f ca="1">IFERROR(IF(0=LEN(ReferenceData!$AO$4),"",ReferenceData!$AO$4),"")</f>
        <v>2.6</v>
      </c>
      <c r="AP4">
        <f ca="1">IFERROR(IF(0=LEN(ReferenceData!$AP$4),"",ReferenceData!$AP$4),"")</f>
        <v>2.2999999999999998</v>
      </c>
      <c r="AQ4">
        <f ca="1">IFERROR(IF(0=LEN(ReferenceData!$AQ$4),"",ReferenceData!$AQ$4),"")</f>
        <v>2.5</v>
      </c>
      <c r="AR4">
        <f ca="1">IFERROR(IF(0=LEN(ReferenceData!$AR$4),"",ReferenceData!$AR$4),"")</f>
        <v>2.2999999999999998</v>
      </c>
      <c r="AS4">
        <f ca="1">IFERROR(IF(0=LEN(ReferenceData!$AS$4),"",ReferenceData!$AS$4),"")</f>
        <v>2.6</v>
      </c>
      <c r="AT4">
        <f ca="1">IFERROR(IF(0=LEN(ReferenceData!$AT$4),"",ReferenceData!$AT$4),"")</f>
        <v>2.5</v>
      </c>
      <c r="AU4">
        <f ca="1">IFERROR(IF(0=LEN(ReferenceData!$AU$4),"",ReferenceData!$AU$4),"")</f>
        <v>2.6</v>
      </c>
      <c r="AV4">
        <f ca="1">IFERROR(IF(0=LEN(ReferenceData!$AV$4),"",ReferenceData!$AV$4),"")</f>
        <v>2.4</v>
      </c>
      <c r="AW4">
        <f ca="1">IFERROR(IF(0=LEN(ReferenceData!$AW$4),"",ReferenceData!$AW$4),"")</f>
        <v>2.5</v>
      </c>
      <c r="AX4">
        <f ca="1">IFERROR(IF(0=LEN(ReferenceData!$AX$4),"",ReferenceData!$AX$4),"")</f>
        <v>2.6</v>
      </c>
      <c r="AY4">
        <f ca="1">IFERROR(IF(0=LEN(ReferenceData!$AY$4),"",ReferenceData!$AY$4),"")</f>
        <v>2.4</v>
      </c>
      <c r="AZ4">
        <f ca="1">IFERROR(IF(0=LEN(ReferenceData!$AZ$4),"",ReferenceData!$AZ$4),"")</f>
        <v>2.6</v>
      </c>
      <c r="BA4">
        <f ca="1">IFERROR(IF(0=LEN(ReferenceData!$BA$4),"",ReferenceData!$BA$4),"")</f>
        <v>2.5</v>
      </c>
      <c r="BB4">
        <f ca="1">IFERROR(IF(0=LEN(ReferenceData!$BB$4),"",ReferenceData!$BB$4),"")</f>
        <v>2.5</v>
      </c>
      <c r="BC4">
        <f ca="1">IFERROR(IF(0=LEN(ReferenceData!$BC$4),"",ReferenceData!$BC$4),"")</f>
        <v>2.5</v>
      </c>
      <c r="BD4">
        <f ca="1">IFERROR(IF(0=LEN(ReferenceData!$BD$4),"",ReferenceData!$BD$4),"")</f>
        <v>2.5</v>
      </c>
      <c r="BE4">
        <f ca="1">IFERROR(IF(0=LEN(ReferenceData!$BE$4),"",ReferenceData!$BE$4),"")</f>
        <v>2.5</v>
      </c>
      <c r="BF4">
        <f ca="1">IFERROR(IF(0=LEN(ReferenceData!$BF$4),"",ReferenceData!$BF$4),"")</f>
        <v>2.4</v>
      </c>
      <c r="BG4">
        <f ca="1">IFERROR(IF(0=LEN(ReferenceData!$BG$4),"",ReferenceData!$BG$4),"")</f>
        <v>2.4</v>
      </c>
      <c r="BH4">
        <f ca="1">IFERROR(IF(0=LEN(ReferenceData!$BH$4),"",ReferenceData!$BH$4),"")</f>
        <v>2.5</v>
      </c>
      <c r="BI4">
        <f ca="1">IFERROR(IF(0=LEN(ReferenceData!$BI$4),"",ReferenceData!$BI$4),"")</f>
        <v>2.5</v>
      </c>
      <c r="BJ4">
        <f ca="1">IFERROR(IF(0=LEN(ReferenceData!$BJ$4),"",ReferenceData!$BJ$4),"")</f>
        <v>2.5</v>
      </c>
      <c r="BK4">
        <f ca="1">IFERROR(IF(0=LEN(ReferenceData!$BK$4),"",ReferenceData!$BK$4),"")</f>
        <v>2.6</v>
      </c>
      <c r="BL4">
        <f ca="1">IFERROR(IF(0=LEN(ReferenceData!$BL$4),"",ReferenceData!$BL$4),"")</f>
        <v>2.5</v>
      </c>
      <c r="BM4">
        <f ca="1">IFERROR(IF(0=LEN(ReferenceData!$BM$4),"",ReferenceData!$BM$4),"")</f>
        <v>2.4</v>
      </c>
      <c r="BN4">
        <f ca="1">IFERROR(IF(0=LEN(ReferenceData!$BN$4),"",ReferenceData!$BN$4),"")</f>
        <v>2.4</v>
      </c>
      <c r="BO4">
        <f ca="1">IFERROR(IF(0=LEN(ReferenceData!$BO$4),"",ReferenceData!$BO$4),"")</f>
        <v>2.4</v>
      </c>
      <c r="BP4">
        <f ca="1">IFERROR(IF(0=LEN(ReferenceData!$BP$4),"",ReferenceData!$BP$4),"")</f>
        <v>2.5</v>
      </c>
      <c r="BQ4">
        <f ca="1">IFERROR(IF(0=LEN(ReferenceData!$BQ$4),"",ReferenceData!$BQ$4),"")</f>
        <v>2.6</v>
      </c>
      <c r="BR4">
        <f ca="1">IFERROR(IF(0=LEN(ReferenceData!$BR$4),"",ReferenceData!$BR$4),"")</f>
        <v>2.2999999999999998</v>
      </c>
      <c r="BS4">
        <f ca="1">IFERROR(IF(0=LEN(ReferenceData!$BS$4),"",ReferenceData!$BS$4),"")</f>
        <v>2.6</v>
      </c>
      <c r="BT4">
        <f ca="1">IFERROR(IF(0=LEN(ReferenceData!$BT$4),"",ReferenceData!$BT$4),"")</f>
        <v>2.4</v>
      </c>
      <c r="BU4">
        <f ca="1">IFERROR(IF(0=LEN(ReferenceData!$BU$4),"",ReferenceData!$BU$4),"")</f>
        <v>2.6</v>
      </c>
      <c r="BV4">
        <f ca="1">IFERROR(IF(0=LEN(ReferenceData!$BV$4),"",ReferenceData!$BV$4),"")</f>
        <v>2.5</v>
      </c>
      <c r="BW4">
        <f ca="1">IFERROR(IF(0=LEN(ReferenceData!$BW$4),"",ReferenceData!$BW$4),"")</f>
        <v>2.6</v>
      </c>
      <c r="BX4">
        <f ca="1">IFERROR(IF(0=LEN(ReferenceData!$BX$4),"",ReferenceData!$BX$4),"")</f>
        <v>2.6</v>
      </c>
      <c r="BY4">
        <f ca="1">IFERROR(IF(0=LEN(ReferenceData!$BY$4),"",ReferenceData!$BY$4),"")</f>
        <v>2.5</v>
      </c>
      <c r="BZ4">
        <f ca="1">IFERROR(IF(0=LEN(ReferenceData!$BZ$4),"",ReferenceData!$BZ$4),"")</f>
        <v>2.5</v>
      </c>
      <c r="CA4">
        <f ca="1">IFERROR(IF(0=LEN(ReferenceData!$CA$4),"",ReferenceData!$CA$4),"")</f>
        <v>2.7</v>
      </c>
      <c r="CB4">
        <f ca="1">IFERROR(IF(0=LEN(ReferenceData!$CB$4),"",ReferenceData!$CB$4),"")</f>
        <v>2.5</v>
      </c>
      <c r="CC4">
        <f ca="1">IFERROR(IF(0=LEN(ReferenceData!$CC$4),"",ReferenceData!$CC$4),"")</f>
        <v>2.7</v>
      </c>
      <c r="CD4">
        <f ca="1">IFERROR(IF(0=LEN(ReferenceData!$CD$4),"",ReferenceData!$CD$4),"")</f>
        <v>2.6</v>
      </c>
      <c r="CE4">
        <f ca="1">IFERROR(IF(0=LEN(ReferenceData!$CE$4),"",ReferenceData!$CE$4),"")</f>
        <v>2.6</v>
      </c>
      <c r="CF4">
        <f ca="1">IFERROR(IF(0=LEN(ReferenceData!$CF$4),"",ReferenceData!$CF$4),"")</f>
        <v>2.5</v>
      </c>
      <c r="CG4">
        <f ca="1">IFERROR(IF(0=LEN(ReferenceData!$CG$4),"",ReferenceData!$CG$4),"")</f>
        <v>2.7</v>
      </c>
      <c r="CH4">
        <f ca="1">IFERROR(IF(0=LEN(ReferenceData!$CH$4),"",ReferenceData!$CH$4),"")</f>
        <v>2.7</v>
      </c>
      <c r="CI4">
        <f ca="1">IFERROR(IF(0=LEN(ReferenceData!$CI$4),"",ReferenceData!$CI$4),"")</f>
        <v>2.8</v>
      </c>
      <c r="CJ4">
        <f ca="1">IFERROR(IF(0=LEN(ReferenceData!$CJ$4),"",ReferenceData!$CJ$4),"")</f>
        <v>2.6</v>
      </c>
      <c r="CK4">
        <f ca="1">IFERROR(IF(0=LEN(ReferenceData!$CK$4),"",ReferenceData!$CK$4),"")</f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8"/>
  <sheetViews>
    <sheetView workbookViewId="0"/>
  </sheetViews>
  <sheetFormatPr defaultRowHeight="15" x14ac:dyDescent="0.25"/>
  <cols>
    <col min="1" max="1" width="56.28515625" customWidth="1"/>
    <col min="2" max="2" width="15.85546875" customWidth="1"/>
    <col min="3" max="173" width="9.140625" bestFit="1" customWidth="1"/>
  </cols>
  <sheetData>
    <row r="1" spans="1:17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</row>
    <row r="2" spans="1:173" x14ac:dyDescent="0.25">
      <c r="A2" s="1" t="str">
        <f>"Description"</f>
        <v>Description</v>
      </c>
      <c r="B2" s="1" t="str">
        <f>"Ticker"</f>
        <v>Ticker</v>
      </c>
      <c r="C2" s="1" t="str">
        <f>"Field ID"</f>
        <v>Field ID</v>
      </c>
      <c r="D2" s="1" t="str">
        <f>"Field Mnemonic"</f>
        <v>Field Mnemonic</v>
      </c>
      <c r="E2" s="1" t="str">
        <f>"Data State"</f>
        <v>Data State</v>
      </c>
      <c r="F2" s="1" t="str">
        <f>ReferenceData!$C$41</f>
        <v>4/2022</v>
      </c>
      <c r="G2" s="1" t="str">
        <f>ReferenceData!$D$41</f>
        <v>3/2022</v>
      </c>
      <c r="H2" s="1" t="str">
        <f>ReferenceData!$E$41</f>
        <v>2/2022</v>
      </c>
      <c r="I2" s="1" t="str">
        <f>ReferenceData!$F$41</f>
        <v>1/2022</v>
      </c>
      <c r="J2" s="1" t="str">
        <f>ReferenceData!$G$41</f>
        <v>12/2021</v>
      </c>
      <c r="K2" s="1" t="str">
        <f>ReferenceData!$H$41</f>
        <v>11/2021</v>
      </c>
      <c r="L2" s="1" t="str">
        <f>ReferenceData!$I$41</f>
        <v>10/2021</v>
      </c>
      <c r="M2" s="1" t="str">
        <f>ReferenceData!$J$41</f>
        <v>9/2021</v>
      </c>
      <c r="N2" s="1" t="str">
        <f>ReferenceData!$K$41</f>
        <v>8/2021</v>
      </c>
      <c r="O2" s="1" t="str">
        <f>ReferenceData!$L$41</f>
        <v>7/2021</v>
      </c>
      <c r="P2" s="1" t="str">
        <f>ReferenceData!$M$41</f>
        <v>6/2021</v>
      </c>
      <c r="Q2" s="1" t="str">
        <f>ReferenceData!$N$41</f>
        <v>5/2021</v>
      </c>
      <c r="R2" s="1" t="str">
        <f>ReferenceData!$O$41</f>
        <v>4/2021</v>
      </c>
      <c r="S2" s="1" t="str">
        <f>ReferenceData!$P$41</f>
        <v>3/2021</v>
      </c>
      <c r="T2" s="1" t="str">
        <f>ReferenceData!$Q$41</f>
        <v>2/2021</v>
      </c>
      <c r="U2" s="1" t="str">
        <f>ReferenceData!$R$41</f>
        <v>1/2021</v>
      </c>
      <c r="V2" s="1" t="str">
        <f>ReferenceData!$S$41</f>
        <v>12/2020</v>
      </c>
      <c r="W2" s="1" t="str">
        <f>ReferenceData!$T$41</f>
        <v>11/2020</v>
      </c>
      <c r="X2" s="1" t="str">
        <f>ReferenceData!$U$41</f>
        <v>10/2020</v>
      </c>
      <c r="Y2" s="1" t="str">
        <f>ReferenceData!$V$41</f>
        <v>9/2020</v>
      </c>
      <c r="Z2" s="1" t="str">
        <f>ReferenceData!$W$41</f>
        <v>8/2020</v>
      </c>
      <c r="AA2" s="1" t="str">
        <f>ReferenceData!$X$41</f>
        <v>7/2020</v>
      </c>
      <c r="AB2" s="1" t="str">
        <f>ReferenceData!$Y$41</f>
        <v>6/2020</v>
      </c>
      <c r="AC2" s="1" t="str">
        <f>ReferenceData!$Z$41</f>
        <v>5/2020</v>
      </c>
      <c r="AD2" s="1" t="str">
        <f>ReferenceData!$AA$41</f>
        <v>4/2020</v>
      </c>
      <c r="AE2" s="1" t="str">
        <f>ReferenceData!$AB$41</f>
        <v>3/2020</v>
      </c>
      <c r="AF2" s="1" t="str">
        <f>ReferenceData!$AC$41</f>
        <v>2/2020</v>
      </c>
      <c r="AG2" s="1" t="str">
        <f>ReferenceData!$AD$41</f>
        <v>1/2020</v>
      </c>
      <c r="AH2" s="1" t="str">
        <f>ReferenceData!$AE$41</f>
        <v>12/2019</v>
      </c>
      <c r="AI2" s="1" t="str">
        <f>ReferenceData!$AF$41</f>
        <v>11/2019</v>
      </c>
      <c r="AJ2" s="1" t="str">
        <f>ReferenceData!$AG$41</f>
        <v>10/2019</v>
      </c>
      <c r="AK2" s="1" t="str">
        <f>ReferenceData!$AH$41</f>
        <v>9/2019</v>
      </c>
      <c r="AL2" s="1" t="str">
        <f>ReferenceData!$AI$41</f>
        <v>8/2019</v>
      </c>
      <c r="AM2" s="1" t="str">
        <f>ReferenceData!$AJ$41</f>
        <v>7/2019</v>
      </c>
      <c r="AN2" s="1" t="str">
        <f>ReferenceData!$AK$41</f>
        <v>6/2019</v>
      </c>
      <c r="AO2" s="1" t="str">
        <f>ReferenceData!$AL$41</f>
        <v>5/2019</v>
      </c>
      <c r="AP2" s="1" t="str">
        <f>ReferenceData!$AM$41</f>
        <v>4/2019</v>
      </c>
      <c r="AQ2" s="1" t="str">
        <f>ReferenceData!$AN$41</f>
        <v>3/2019</v>
      </c>
      <c r="AR2" s="1" t="str">
        <f>ReferenceData!$AO$41</f>
        <v>2/2019</v>
      </c>
      <c r="AS2" s="1" t="str">
        <f>ReferenceData!$AP$41</f>
        <v>1/2019</v>
      </c>
      <c r="AT2" s="1" t="str">
        <f>ReferenceData!$AQ$41</f>
        <v>12/2018</v>
      </c>
      <c r="AU2" s="1" t="str">
        <f>ReferenceData!$AR$41</f>
        <v>11/2018</v>
      </c>
      <c r="AV2" s="1" t="str">
        <f>ReferenceData!$AS$41</f>
        <v>10/2018</v>
      </c>
      <c r="AW2" s="1" t="str">
        <f>ReferenceData!$AT$41</f>
        <v>9/2018</v>
      </c>
      <c r="AX2" s="1" t="str">
        <f>ReferenceData!$AU$41</f>
        <v>8/2018</v>
      </c>
      <c r="AY2" s="1" t="str">
        <f>ReferenceData!$AV$41</f>
        <v>7/2018</v>
      </c>
      <c r="AZ2" s="1" t="str">
        <f>ReferenceData!$AW$41</f>
        <v>6/2018</v>
      </c>
      <c r="BA2" s="1" t="str">
        <f>ReferenceData!$AX$41</f>
        <v>5/2018</v>
      </c>
      <c r="BB2" s="1" t="str">
        <f>ReferenceData!$AY$41</f>
        <v>4/2018</v>
      </c>
      <c r="BC2" s="1" t="str">
        <f>ReferenceData!$AZ$41</f>
        <v>3/2018</v>
      </c>
      <c r="BD2" s="1" t="str">
        <f>ReferenceData!$BA$41</f>
        <v>2/2018</v>
      </c>
      <c r="BE2" s="1" t="str">
        <f>ReferenceData!$BB$41</f>
        <v>1/2018</v>
      </c>
      <c r="BF2" s="1" t="str">
        <f>ReferenceData!$BC$41</f>
        <v>12/2017</v>
      </c>
      <c r="BG2" s="1" t="str">
        <f>ReferenceData!$BD$41</f>
        <v>11/2017</v>
      </c>
      <c r="BH2" s="1" t="str">
        <f>ReferenceData!$BE$41</f>
        <v>10/2017</v>
      </c>
      <c r="BI2" s="1" t="str">
        <f>ReferenceData!$BF$41</f>
        <v>9/2017</v>
      </c>
      <c r="BJ2" s="1" t="str">
        <f>ReferenceData!$BG$41</f>
        <v>8/2017</v>
      </c>
      <c r="BK2" s="1" t="str">
        <f>ReferenceData!$BH$41</f>
        <v>7/2017</v>
      </c>
      <c r="BL2" s="1" t="str">
        <f>ReferenceData!$BI$41</f>
        <v>6/2017</v>
      </c>
      <c r="BM2" s="1" t="str">
        <f>ReferenceData!$BJ$41</f>
        <v>5/2017</v>
      </c>
      <c r="BN2" s="1" t="str">
        <f>ReferenceData!$BK$41</f>
        <v>4/2017</v>
      </c>
      <c r="BO2" s="1" t="str">
        <f>ReferenceData!$BL$41</f>
        <v>3/2017</v>
      </c>
      <c r="BP2" s="1" t="str">
        <f>ReferenceData!$BM$41</f>
        <v>2/2017</v>
      </c>
      <c r="BQ2" s="1" t="str">
        <f>ReferenceData!$BN$41</f>
        <v>1/2017</v>
      </c>
      <c r="BR2" s="1" t="str">
        <f>ReferenceData!$BO$41</f>
        <v>12/2016</v>
      </c>
      <c r="BS2" s="1" t="str">
        <f>ReferenceData!$BP$41</f>
        <v>11/2016</v>
      </c>
      <c r="BT2" s="1" t="str">
        <f>ReferenceData!$BQ$41</f>
        <v>10/2016</v>
      </c>
      <c r="BU2" s="1" t="str">
        <f>ReferenceData!$BR$41</f>
        <v>9/2016</v>
      </c>
      <c r="BV2" s="1" t="str">
        <f>ReferenceData!$BS$41</f>
        <v>8/2016</v>
      </c>
      <c r="BW2" s="1" t="str">
        <f>ReferenceData!$BT$41</f>
        <v>7/2016</v>
      </c>
      <c r="BX2" s="1" t="str">
        <f>ReferenceData!$BU$41</f>
        <v>6/2016</v>
      </c>
      <c r="BY2" s="1" t="str">
        <f>ReferenceData!$BV$41</f>
        <v>5/2016</v>
      </c>
      <c r="BZ2" s="1" t="str">
        <f>ReferenceData!$BW$41</f>
        <v>4/2016</v>
      </c>
      <c r="CA2" s="1" t="str">
        <f>ReferenceData!$BX$41</f>
        <v>3/2016</v>
      </c>
      <c r="CB2" s="1" t="str">
        <f>ReferenceData!$BY$41</f>
        <v>2/2016</v>
      </c>
      <c r="CC2" s="1" t="str">
        <f>ReferenceData!$BZ$41</f>
        <v>1/2016</v>
      </c>
      <c r="CD2" s="1" t="str">
        <f>ReferenceData!$CA$41</f>
        <v>12/2015</v>
      </c>
      <c r="CE2" s="1" t="str">
        <f>ReferenceData!$CB$41</f>
        <v>11/2015</v>
      </c>
      <c r="CF2" s="1" t="str">
        <f>ReferenceData!$CC$41</f>
        <v>10/2015</v>
      </c>
      <c r="CG2" s="1" t="str">
        <f>ReferenceData!$CD$41</f>
        <v>9/2015</v>
      </c>
      <c r="CH2" s="1" t="str">
        <f>ReferenceData!$CE$41</f>
        <v>8/2015</v>
      </c>
      <c r="CI2" s="1" t="str">
        <f>ReferenceData!$CF$41</f>
        <v>7/2015</v>
      </c>
      <c r="CJ2" s="1" t="str">
        <f>ReferenceData!$CG$41</f>
        <v>6/2015</v>
      </c>
      <c r="CK2" s="1" t="str">
        <f>ReferenceData!$CH$41</f>
        <v>5/2015</v>
      </c>
      <c r="CL2" t="str">
        <f>$C$41</f>
        <v>4/2022</v>
      </c>
      <c r="CM2" t="str">
        <f>$D$41</f>
        <v>3/2022</v>
      </c>
      <c r="CN2" t="str">
        <f>$E$41</f>
        <v>2/2022</v>
      </c>
      <c r="CO2" t="str">
        <f>$F$41</f>
        <v>1/2022</v>
      </c>
      <c r="CP2" t="str">
        <f>$G$41</f>
        <v>12/2021</v>
      </c>
      <c r="CQ2" t="str">
        <f>$H$41</f>
        <v>11/2021</v>
      </c>
      <c r="CR2" t="str">
        <f>$I$41</f>
        <v>10/2021</v>
      </c>
      <c r="CS2" t="str">
        <f>$J$41</f>
        <v>9/2021</v>
      </c>
      <c r="CT2" t="str">
        <f>$K$41</f>
        <v>8/2021</v>
      </c>
      <c r="CU2" t="str">
        <f>$L$41</f>
        <v>7/2021</v>
      </c>
      <c r="CV2" t="str">
        <f>$M$41</f>
        <v>6/2021</v>
      </c>
      <c r="CW2" t="str">
        <f>$N$41</f>
        <v>5/2021</v>
      </c>
      <c r="CX2" t="str">
        <f>$O$41</f>
        <v>4/2021</v>
      </c>
      <c r="CY2" t="str">
        <f>$P$41</f>
        <v>3/2021</v>
      </c>
      <c r="CZ2" t="str">
        <f>$Q$41</f>
        <v>2/2021</v>
      </c>
      <c r="DA2" t="str">
        <f>$R$41</f>
        <v>1/2021</v>
      </c>
      <c r="DB2" t="str">
        <f>$S$41</f>
        <v>12/2020</v>
      </c>
      <c r="DC2" t="str">
        <f>$T$41</f>
        <v>11/2020</v>
      </c>
      <c r="DD2" t="str">
        <f>$U$41</f>
        <v>10/2020</v>
      </c>
      <c r="DE2" t="str">
        <f>$V$41</f>
        <v>9/2020</v>
      </c>
      <c r="DF2" t="str">
        <f>$W$41</f>
        <v>8/2020</v>
      </c>
      <c r="DG2" t="str">
        <f>$X$41</f>
        <v>7/2020</v>
      </c>
      <c r="DH2" t="str">
        <f>$Y$41</f>
        <v>6/2020</v>
      </c>
      <c r="DI2" t="str">
        <f>$Z$41</f>
        <v>5/2020</v>
      </c>
      <c r="DJ2" t="str">
        <f>$AA$41</f>
        <v>4/2020</v>
      </c>
      <c r="DK2" t="str">
        <f>$AB$41</f>
        <v>3/2020</v>
      </c>
      <c r="DL2" t="str">
        <f>$AC$41</f>
        <v>2/2020</v>
      </c>
      <c r="DM2" t="str">
        <f>$AD$41</f>
        <v>1/2020</v>
      </c>
      <c r="DN2" t="str">
        <f>$AE$41</f>
        <v>12/2019</v>
      </c>
      <c r="DO2" t="str">
        <f>$AF$41</f>
        <v>11/2019</v>
      </c>
      <c r="DP2" t="str">
        <f>$AG$41</f>
        <v>10/2019</v>
      </c>
      <c r="DQ2" t="str">
        <f>$AH$41</f>
        <v>9/2019</v>
      </c>
      <c r="DR2" t="str">
        <f>$AI$41</f>
        <v>8/2019</v>
      </c>
      <c r="DS2" t="str">
        <f>$AJ$41</f>
        <v>7/2019</v>
      </c>
      <c r="DT2" t="str">
        <f>$AK$41</f>
        <v>6/2019</v>
      </c>
      <c r="DU2" t="str">
        <f>$AL$41</f>
        <v>5/2019</v>
      </c>
      <c r="DV2" t="str">
        <f>$AM$41</f>
        <v>4/2019</v>
      </c>
      <c r="DW2" t="str">
        <f>$AN$41</f>
        <v>3/2019</v>
      </c>
      <c r="DX2" t="str">
        <f>$AO$41</f>
        <v>2/2019</v>
      </c>
      <c r="DY2" t="str">
        <f>$AP$41</f>
        <v>1/2019</v>
      </c>
      <c r="DZ2" t="str">
        <f>$AQ$41</f>
        <v>12/2018</v>
      </c>
      <c r="EA2" t="str">
        <f>$AR$41</f>
        <v>11/2018</v>
      </c>
      <c r="EB2" t="str">
        <f>$AS$41</f>
        <v>10/2018</v>
      </c>
      <c r="EC2" t="str">
        <f>$AT$41</f>
        <v>9/2018</v>
      </c>
      <c r="ED2" t="str">
        <f>$AU$41</f>
        <v>8/2018</v>
      </c>
      <c r="EE2" t="str">
        <f>$AV$41</f>
        <v>7/2018</v>
      </c>
      <c r="EF2" t="str">
        <f>$AW$41</f>
        <v>6/2018</v>
      </c>
      <c r="EG2" t="str">
        <f>$AX$41</f>
        <v>5/2018</v>
      </c>
      <c r="EH2" t="str">
        <f>$AY$41</f>
        <v>4/2018</v>
      </c>
      <c r="EI2" t="str">
        <f>$AZ$41</f>
        <v>3/2018</v>
      </c>
      <c r="EJ2" t="str">
        <f>$BA$41</f>
        <v>2/2018</v>
      </c>
      <c r="EK2" t="str">
        <f>$BB$41</f>
        <v>1/2018</v>
      </c>
      <c r="EL2" t="str">
        <f>$BC$41</f>
        <v>12/2017</v>
      </c>
      <c r="EM2" t="str">
        <f>$BD$41</f>
        <v>11/2017</v>
      </c>
      <c r="EN2" t="str">
        <f>$BE$41</f>
        <v>10/2017</v>
      </c>
      <c r="EO2" t="str">
        <f>$BF$41</f>
        <v>9/2017</v>
      </c>
      <c r="EP2" t="str">
        <f>$BG$41</f>
        <v>8/2017</v>
      </c>
      <c r="EQ2" t="str">
        <f>$BH$41</f>
        <v>7/2017</v>
      </c>
      <c r="ER2" t="str">
        <f>$BI$41</f>
        <v>6/2017</v>
      </c>
      <c r="ES2" t="str">
        <f>$BJ$41</f>
        <v>5/2017</v>
      </c>
      <c r="ET2" t="str">
        <f>$BK$41</f>
        <v>4/2017</v>
      </c>
      <c r="EU2" t="str">
        <f>$BL$41</f>
        <v>3/2017</v>
      </c>
      <c r="EV2" t="str">
        <f>$BM$41</f>
        <v>2/2017</v>
      </c>
      <c r="EW2" t="str">
        <f>$BN$41</f>
        <v>1/2017</v>
      </c>
      <c r="EX2" t="str">
        <f>$BO$41</f>
        <v>12/2016</v>
      </c>
      <c r="EY2" t="str">
        <f>$BP$41</f>
        <v>11/2016</v>
      </c>
      <c r="EZ2" t="str">
        <f>$BQ$41</f>
        <v>10/2016</v>
      </c>
      <c r="FA2" t="str">
        <f>$BR$41</f>
        <v>9/2016</v>
      </c>
      <c r="FB2" t="str">
        <f>$BS$41</f>
        <v>8/2016</v>
      </c>
      <c r="FC2" t="str">
        <f>$BT$41</f>
        <v>7/2016</v>
      </c>
      <c r="FD2" t="str">
        <f>$BU$41</f>
        <v>6/2016</v>
      </c>
      <c r="FE2" t="str">
        <f>$BV$41</f>
        <v>5/2016</v>
      </c>
      <c r="FF2" t="str">
        <f>$BW$41</f>
        <v>4/2016</v>
      </c>
      <c r="FG2" t="str">
        <f>$BX$41</f>
        <v>3/2016</v>
      </c>
      <c r="FH2" t="str">
        <f>$BY$41</f>
        <v>2/2016</v>
      </c>
      <c r="FI2" t="str">
        <f>$BZ$41</f>
        <v>1/2016</v>
      </c>
      <c r="FJ2" t="str">
        <f>$CA$41</f>
        <v>12/2015</v>
      </c>
      <c r="FK2" t="str">
        <f>$CB$41</f>
        <v>11/2015</v>
      </c>
      <c r="FL2" t="str">
        <f>$CC$41</f>
        <v>10/2015</v>
      </c>
      <c r="FM2" t="str">
        <f>$CD$41</f>
        <v>9/2015</v>
      </c>
      <c r="FN2" t="str">
        <f>$CE$41</f>
        <v>8/2015</v>
      </c>
      <c r="FO2" t="str">
        <f>$CF$41</f>
        <v>7/2015</v>
      </c>
      <c r="FP2" t="str">
        <f>$CG$41</f>
        <v>6/2015</v>
      </c>
      <c r="FQ2" t="str">
        <f>$CH$41</f>
        <v>5/2015</v>
      </c>
    </row>
    <row r="3" spans="1:173" x14ac:dyDescent="0.25">
      <c r="A3" t="str">
        <f>"CPIs (yoy%) - United States - U.S. 1Y Inflation Expectations - University of Michigan"</f>
        <v>CPIs (yoy%) - United States - U.S. 1Y Inflation Expectations - University of Michigan</v>
      </c>
      <c r="B3" t="str">
        <f>"MIIF1YR Index"</f>
        <v>MIIF1YR Index</v>
      </c>
      <c r="C3" t="str">
        <f>"PR005"</f>
        <v>PR005</v>
      </c>
      <c r="D3" t="str">
        <f>"PX_LAST"</f>
        <v>PX_LAST</v>
      </c>
      <c r="E3" t="str">
        <f>"Dynamic"</f>
        <v>Dynamic</v>
      </c>
      <c r="F3">
        <f ca="1">IF(AND(ISNUMBER($F$22),$B$20=1),$F$22,HLOOKUP(INDIRECT(ADDRESS(2,COLUMN())),OFFSET($CL$2,0,0,ROW()-1,84),ROW()-1,FALSE))</f>
        <v>5.4</v>
      </c>
      <c r="G3">
        <f ca="1">IF(AND(ISNUMBER($G$22),$B$20=1),$G$22,HLOOKUP(INDIRECT(ADDRESS(2,COLUMN())),OFFSET($CL$2,0,0,ROW()-1,84),ROW()-1,FALSE))</f>
        <v>5.4</v>
      </c>
      <c r="H3">
        <f ca="1">IF(AND(ISNUMBER($H$22),$B$20=1),$H$22,HLOOKUP(INDIRECT(ADDRESS(2,COLUMN())),OFFSET($CL$2,0,0,ROW()-1,84),ROW()-1,FALSE))</f>
        <v>4.9000000000000004</v>
      </c>
      <c r="I3">
        <f ca="1">IF(AND(ISNUMBER($I$22),$B$20=1),$I$22,HLOOKUP(INDIRECT(ADDRESS(2,COLUMN())),OFFSET($CL$2,0,0,ROW()-1,84),ROW()-1,FALSE))</f>
        <v>4.9000000000000004</v>
      </c>
      <c r="J3">
        <f ca="1">IF(AND(ISNUMBER($J$22),$B$20=1),$J$22,HLOOKUP(INDIRECT(ADDRESS(2,COLUMN())),OFFSET($CL$2,0,0,ROW()-1,84),ROW()-1,FALSE))</f>
        <v>4.8</v>
      </c>
      <c r="K3">
        <f ca="1">IF(AND(ISNUMBER($K$22),$B$20=1),$K$22,HLOOKUP(INDIRECT(ADDRESS(2,COLUMN())),OFFSET($CL$2,0,0,ROW()-1,84),ROW()-1,FALSE))</f>
        <v>4.9000000000000004</v>
      </c>
      <c r="L3">
        <f ca="1">IF(AND(ISNUMBER($L$22),$B$20=1),$L$22,HLOOKUP(INDIRECT(ADDRESS(2,COLUMN())),OFFSET($CL$2,0,0,ROW()-1,84),ROW()-1,FALSE))</f>
        <v>4.8</v>
      </c>
      <c r="M3">
        <f ca="1">IF(AND(ISNUMBER($M$22),$B$20=1),$M$22,HLOOKUP(INDIRECT(ADDRESS(2,COLUMN())),OFFSET($CL$2,0,0,ROW()-1,84),ROW()-1,FALSE))</f>
        <v>4.5999999999999996</v>
      </c>
      <c r="N3">
        <f ca="1">IF(AND(ISNUMBER($N$22),$B$20=1),$N$22,HLOOKUP(INDIRECT(ADDRESS(2,COLUMN())),OFFSET($CL$2,0,0,ROW()-1,84),ROW()-1,FALSE))</f>
        <v>4.5999999999999996</v>
      </c>
      <c r="O3">
        <f ca="1">IF(AND(ISNUMBER($O$22),$B$20=1),$O$22,HLOOKUP(INDIRECT(ADDRESS(2,COLUMN())),OFFSET($CL$2,0,0,ROW()-1,84),ROW()-1,FALSE))</f>
        <v>4.7</v>
      </c>
      <c r="P3">
        <f ca="1">IF(AND(ISNUMBER($P$22),$B$20=1),$P$22,HLOOKUP(INDIRECT(ADDRESS(2,COLUMN())),OFFSET($CL$2,0,0,ROW()-1,84),ROW()-1,FALSE))</f>
        <v>4.2</v>
      </c>
      <c r="Q3">
        <f ca="1">IF(AND(ISNUMBER($Q$22),$B$20=1),$Q$22,HLOOKUP(INDIRECT(ADDRESS(2,COLUMN())),OFFSET($CL$2,0,0,ROW()-1,84),ROW()-1,FALSE))</f>
        <v>4.5999999999999996</v>
      </c>
      <c r="R3">
        <f ca="1">IF(AND(ISNUMBER($R$22),$B$20=1),$R$22,HLOOKUP(INDIRECT(ADDRESS(2,COLUMN())),OFFSET($CL$2,0,0,ROW()-1,84),ROW()-1,FALSE))</f>
        <v>3.4</v>
      </c>
      <c r="S3">
        <f ca="1">IF(AND(ISNUMBER($S$22),$B$20=1),$S$22,HLOOKUP(INDIRECT(ADDRESS(2,COLUMN())),OFFSET($CL$2,0,0,ROW()-1,84),ROW()-1,FALSE))</f>
        <v>3.1</v>
      </c>
      <c r="T3">
        <f ca="1">IF(AND(ISNUMBER($T$22),$B$20=1),$T$22,HLOOKUP(INDIRECT(ADDRESS(2,COLUMN())),OFFSET($CL$2,0,0,ROW()-1,84),ROW()-1,FALSE))</f>
        <v>3.3</v>
      </c>
      <c r="U3">
        <f ca="1">IF(AND(ISNUMBER($U$22),$B$20=1),$U$22,HLOOKUP(INDIRECT(ADDRESS(2,COLUMN())),OFFSET($CL$2,0,0,ROW()-1,84),ROW()-1,FALSE))</f>
        <v>3</v>
      </c>
      <c r="V3">
        <f ca="1">IF(AND(ISNUMBER($V$22),$B$20=1),$V$22,HLOOKUP(INDIRECT(ADDRESS(2,COLUMN())),OFFSET($CL$2,0,0,ROW()-1,84),ROW()-1,FALSE))</f>
        <v>2.5</v>
      </c>
      <c r="W3">
        <f ca="1">IF(AND(ISNUMBER($W$22),$B$20=1),$W$22,HLOOKUP(INDIRECT(ADDRESS(2,COLUMN())),OFFSET($CL$2,0,0,ROW()-1,84),ROW()-1,FALSE))</f>
        <v>2.8</v>
      </c>
      <c r="X3">
        <f ca="1">IF(AND(ISNUMBER($X$22),$B$20=1),$X$22,HLOOKUP(INDIRECT(ADDRESS(2,COLUMN())),OFFSET($CL$2,0,0,ROW()-1,84),ROW()-1,FALSE))</f>
        <v>2.6</v>
      </c>
      <c r="Y3">
        <f ca="1">IF(AND(ISNUMBER($Y$22),$B$20=1),$Y$22,HLOOKUP(INDIRECT(ADDRESS(2,COLUMN())),OFFSET($CL$2,0,0,ROW()-1,84),ROW()-1,FALSE))</f>
        <v>2.6</v>
      </c>
      <c r="Z3">
        <f ca="1">IF(AND(ISNUMBER($Z$22),$B$20=1),$Z$22,HLOOKUP(INDIRECT(ADDRESS(2,COLUMN())),OFFSET($CL$2,0,0,ROW()-1,84),ROW()-1,FALSE))</f>
        <v>3.1</v>
      </c>
      <c r="AA3">
        <f ca="1">IF(AND(ISNUMBER($AA$22),$B$20=1),$AA$22,HLOOKUP(INDIRECT(ADDRESS(2,COLUMN())),OFFSET($CL$2,0,0,ROW()-1,84),ROW()-1,FALSE))</f>
        <v>3</v>
      </c>
      <c r="AB3">
        <f ca="1">IF(AND(ISNUMBER($AB$22),$B$20=1),$AB$22,HLOOKUP(INDIRECT(ADDRESS(2,COLUMN())),OFFSET($CL$2,0,0,ROW()-1,84),ROW()-1,FALSE))</f>
        <v>3</v>
      </c>
      <c r="AC3">
        <f ca="1">IF(AND(ISNUMBER($AC$22),$B$20=1),$AC$22,HLOOKUP(INDIRECT(ADDRESS(2,COLUMN())),OFFSET($CL$2,0,0,ROW()-1,84),ROW()-1,FALSE))</f>
        <v>3.2</v>
      </c>
      <c r="AD3">
        <f ca="1">IF(AND(ISNUMBER($AD$22),$B$20=1),$AD$22,HLOOKUP(INDIRECT(ADDRESS(2,COLUMN())),OFFSET($CL$2,0,0,ROW()-1,84),ROW()-1,FALSE))</f>
        <v>2.1</v>
      </c>
      <c r="AE3">
        <f ca="1">IF(AND(ISNUMBER($AE$22),$B$20=1),$AE$22,HLOOKUP(INDIRECT(ADDRESS(2,COLUMN())),OFFSET($CL$2,0,0,ROW()-1,84),ROW()-1,FALSE))</f>
        <v>2.2000000000000002</v>
      </c>
      <c r="AF3">
        <f ca="1">IF(AND(ISNUMBER($AF$22),$B$20=1),$AF$22,HLOOKUP(INDIRECT(ADDRESS(2,COLUMN())),OFFSET($CL$2,0,0,ROW()-1,84),ROW()-1,FALSE))</f>
        <v>2.4</v>
      </c>
      <c r="AG3">
        <f ca="1">IF(AND(ISNUMBER($AG$22),$B$20=1),$AG$22,HLOOKUP(INDIRECT(ADDRESS(2,COLUMN())),OFFSET($CL$2,0,0,ROW()-1,84),ROW()-1,FALSE))</f>
        <v>2.5</v>
      </c>
      <c r="AH3">
        <f ca="1">IF(AND(ISNUMBER($AH$22),$B$20=1),$AH$22,HLOOKUP(INDIRECT(ADDRESS(2,COLUMN())),OFFSET($CL$2,0,0,ROW()-1,84),ROW()-1,FALSE))</f>
        <v>2.2999999999999998</v>
      </c>
      <c r="AI3">
        <f ca="1">IF(AND(ISNUMBER($AI$22),$B$20=1),$AI$22,HLOOKUP(INDIRECT(ADDRESS(2,COLUMN())),OFFSET($CL$2,0,0,ROW()-1,84),ROW()-1,FALSE))</f>
        <v>2.5</v>
      </c>
      <c r="AJ3">
        <f ca="1">IF(AND(ISNUMBER($AJ$22),$B$20=1),$AJ$22,HLOOKUP(INDIRECT(ADDRESS(2,COLUMN())),OFFSET($CL$2,0,0,ROW()-1,84),ROW()-1,FALSE))</f>
        <v>2.5</v>
      </c>
      <c r="AK3">
        <f ca="1">IF(AND(ISNUMBER($AK$22),$B$20=1),$AK$22,HLOOKUP(INDIRECT(ADDRESS(2,COLUMN())),OFFSET($CL$2,0,0,ROW()-1,84),ROW()-1,FALSE))</f>
        <v>2.8</v>
      </c>
      <c r="AL3">
        <f ca="1">IF(AND(ISNUMBER($AL$22),$B$20=1),$AL$22,HLOOKUP(INDIRECT(ADDRESS(2,COLUMN())),OFFSET($CL$2,0,0,ROW()-1,84),ROW()-1,FALSE))</f>
        <v>2.7</v>
      </c>
      <c r="AM3">
        <f ca="1">IF(AND(ISNUMBER($AM$22),$B$20=1),$AM$22,HLOOKUP(INDIRECT(ADDRESS(2,COLUMN())),OFFSET($CL$2,0,0,ROW()-1,84),ROW()-1,FALSE))</f>
        <v>2.6</v>
      </c>
      <c r="AN3">
        <f ca="1">IF(AND(ISNUMBER($AN$22),$B$20=1),$AN$22,HLOOKUP(INDIRECT(ADDRESS(2,COLUMN())),OFFSET($CL$2,0,0,ROW()-1,84),ROW()-1,FALSE))</f>
        <v>2.7</v>
      </c>
      <c r="AO3">
        <f ca="1">IF(AND(ISNUMBER($AO$22),$B$20=1),$AO$22,HLOOKUP(INDIRECT(ADDRESS(2,COLUMN())),OFFSET($CL$2,0,0,ROW()-1,84),ROW()-1,FALSE))</f>
        <v>2.9</v>
      </c>
      <c r="AP3">
        <f ca="1">IF(AND(ISNUMBER($AP$22),$B$20=1),$AP$22,HLOOKUP(INDIRECT(ADDRESS(2,COLUMN())),OFFSET($CL$2,0,0,ROW()-1,84),ROW()-1,FALSE))</f>
        <v>2.5</v>
      </c>
      <c r="AQ3">
        <f ca="1">IF(AND(ISNUMBER($AQ$22),$B$20=1),$AQ$22,HLOOKUP(INDIRECT(ADDRESS(2,COLUMN())),OFFSET($CL$2,0,0,ROW()-1,84),ROW()-1,FALSE))</f>
        <v>2.5</v>
      </c>
      <c r="AR3">
        <f ca="1">IF(AND(ISNUMBER($AR$22),$B$20=1),$AR$22,HLOOKUP(INDIRECT(ADDRESS(2,COLUMN())),OFFSET($CL$2,0,0,ROW()-1,84),ROW()-1,FALSE))</f>
        <v>2.6</v>
      </c>
      <c r="AS3">
        <f ca="1">IF(AND(ISNUMBER($AS$22),$B$20=1),$AS$22,HLOOKUP(INDIRECT(ADDRESS(2,COLUMN())),OFFSET($CL$2,0,0,ROW()-1,84),ROW()-1,FALSE))</f>
        <v>2.7</v>
      </c>
      <c r="AT3">
        <f ca="1">IF(AND(ISNUMBER($AT$22),$B$20=1),$AT$22,HLOOKUP(INDIRECT(ADDRESS(2,COLUMN())),OFFSET($CL$2,0,0,ROW()-1,84),ROW()-1,FALSE))</f>
        <v>2.7</v>
      </c>
      <c r="AU3">
        <f ca="1">IF(AND(ISNUMBER($AU$22),$B$20=1),$AU$22,HLOOKUP(INDIRECT(ADDRESS(2,COLUMN())),OFFSET($CL$2,0,0,ROW()-1,84),ROW()-1,FALSE))</f>
        <v>2.8</v>
      </c>
      <c r="AV3">
        <f ca="1">IF(AND(ISNUMBER($AV$22),$B$20=1),$AV$22,HLOOKUP(INDIRECT(ADDRESS(2,COLUMN())),OFFSET($CL$2,0,0,ROW()-1,84),ROW()-1,FALSE))</f>
        <v>2.9</v>
      </c>
      <c r="AW3">
        <f ca="1">IF(AND(ISNUMBER($AW$22),$B$20=1),$AW$22,HLOOKUP(INDIRECT(ADDRESS(2,COLUMN())),OFFSET($CL$2,0,0,ROW()-1,84),ROW()-1,FALSE))</f>
        <v>2.7</v>
      </c>
      <c r="AX3">
        <f ca="1">IF(AND(ISNUMBER($AX$22),$B$20=1),$AX$22,HLOOKUP(INDIRECT(ADDRESS(2,COLUMN())),OFFSET($CL$2,0,0,ROW()-1,84),ROW()-1,FALSE))</f>
        <v>3</v>
      </c>
      <c r="AY3">
        <f ca="1">IF(AND(ISNUMBER($AY$22),$B$20=1),$AY$22,HLOOKUP(INDIRECT(ADDRESS(2,COLUMN())),OFFSET($CL$2,0,0,ROW()-1,84),ROW()-1,FALSE))</f>
        <v>2.9</v>
      </c>
      <c r="AZ3">
        <f ca="1">IF(AND(ISNUMBER($AZ$22),$B$20=1),$AZ$22,HLOOKUP(INDIRECT(ADDRESS(2,COLUMN())),OFFSET($CL$2,0,0,ROW()-1,84),ROW()-1,FALSE))</f>
        <v>3</v>
      </c>
      <c r="BA3">
        <f ca="1">IF(AND(ISNUMBER($BA$22),$B$20=1),$BA$22,HLOOKUP(INDIRECT(ADDRESS(2,COLUMN())),OFFSET($CL$2,0,0,ROW()-1,84),ROW()-1,FALSE))</f>
        <v>2.8</v>
      </c>
      <c r="BB3">
        <f ca="1">IF(AND(ISNUMBER($BB$22),$B$20=1),$BB$22,HLOOKUP(INDIRECT(ADDRESS(2,COLUMN())),OFFSET($CL$2,0,0,ROW()-1,84),ROW()-1,FALSE))</f>
        <v>2.7</v>
      </c>
      <c r="BC3">
        <f ca="1">IF(AND(ISNUMBER($BC$22),$B$20=1),$BC$22,HLOOKUP(INDIRECT(ADDRESS(2,COLUMN())),OFFSET($CL$2,0,0,ROW()-1,84),ROW()-1,FALSE))</f>
        <v>2.8</v>
      </c>
      <c r="BD3">
        <f ca="1">IF(AND(ISNUMBER($BD$22),$B$20=1),$BD$22,HLOOKUP(INDIRECT(ADDRESS(2,COLUMN())),OFFSET($CL$2,0,0,ROW()-1,84),ROW()-1,FALSE))</f>
        <v>2.7</v>
      </c>
      <c r="BE3">
        <f ca="1">IF(AND(ISNUMBER($BE$22),$B$20=1),$BE$22,HLOOKUP(INDIRECT(ADDRESS(2,COLUMN())),OFFSET($CL$2,0,0,ROW()-1,84),ROW()-1,FALSE))</f>
        <v>2.7</v>
      </c>
      <c r="BF3">
        <f ca="1">IF(AND(ISNUMBER($BF$22),$B$20=1),$BF$22,HLOOKUP(INDIRECT(ADDRESS(2,COLUMN())),OFFSET($CL$2,0,0,ROW()-1,84),ROW()-1,FALSE))</f>
        <v>2.7</v>
      </c>
      <c r="BG3">
        <f ca="1">IF(AND(ISNUMBER($BG$22),$B$20=1),$BG$22,HLOOKUP(INDIRECT(ADDRESS(2,COLUMN())),OFFSET($CL$2,0,0,ROW()-1,84),ROW()-1,FALSE))</f>
        <v>2.5</v>
      </c>
      <c r="BH3">
        <f ca="1">IF(AND(ISNUMBER($BH$22),$B$20=1),$BH$22,HLOOKUP(INDIRECT(ADDRESS(2,COLUMN())),OFFSET($CL$2,0,0,ROW()-1,84),ROW()-1,FALSE))</f>
        <v>2.4</v>
      </c>
      <c r="BI3">
        <f ca="1">IF(AND(ISNUMBER($BI$22),$B$20=1),$BI$22,HLOOKUP(INDIRECT(ADDRESS(2,COLUMN())),OFFSET($CL$2,0,0,ROW()-1,84),ROW()-1,FALSE))</f>
        <v>2.7</v>
      </c>
      <c r="BJ3">
        <f ca="1">IF(AND(ISNUMBER($BJ$22),$B$20=1),$BJ$22,HLOOKUP(INDIRECT(ADDRESS(2,COLUMN())),OFFSET($CL$2,0,0,ROW()-1,84),ROW()-1,FALSE))</f>
        <v>2.6</v>
      </c>
      <c r="BK3">
        <f ca="1">IF(AND(ISNUMBER($BK$22),$B$20=1),$BK$22,HLOOKUP(INDIRECT(ADDRESS(2,COLUMN())),OFFSET($CL$2,0,0,ROW()-1,84),ROW()-1,FALSE))</f>
        <v>2.6</v>
      </c>
      <c r="BL3">
        <f ca="1">IF(AND(ISNUMBER($BL$22),$B$20=1),$BL$22,HLOOKUP(INDIRECT(ADDRESS(2,COLUMN())),OFFSET($CL$2,0,0,ROW()-1,84),ROW()-1,FALSE))</f>
        <v>2.6</v>
      </c>
      <c r="BM3">
        <f ca="1">IF(AND(ISNUMBER($BM$22),$B$20=1),$BM$22,HLOOKUP(INDIRECT(ADDRESS(2,COLUMN())),OFFSET($CL$2,0,0,ROW()-1,84),ROW()-1,FALSE))</f>
        <v>2.6</v>
      </c>
      <c r="BN3">
        <f ca="1">IF(AND(ISNUMBER($BN$22),$B$20=1),$BN$22,HLOOKUP(INDIRECT(ADDRESS(2,COLUMN())),OFFSET($CL$2,0,0,ROW()-1,84),ROW()-1,FALSE))</f>
        <v>2.5</v>
      </c>
      <c r="BO3">
        <f ca="1">IF(AND(ISNUMBER($BO$22),$B$20=1),$BO$22,HLOOKUP(INDIRECT(ADDRESS(2,COLUMN())),OFFSET($CL$2,0,0,ROW()-1,84),ROW()-1,FALSE))</f>
        <v>2.5</v>
      </c>
      <c r="BP3">
        <f ca="1">IF(AND(ISNUMBER($BP$22),$B$20=1),$BP$22,HLOOKUP(INDIRECT(ADDRESS(2,COLUMN())),OFFSET($CL$2,0,0,ROW()-1,84),ROW()-1,FALSE))</f>
        <v>2.7</v>
      </c>
      <c r="BQ3">
        <f ca="1">IF(AND(ISNUMBER($BQ$22),$B$20=1),$BQ$22,HLOOKUP(INDIRECT(ADDRESS(2,COLUMN())),OFFSET($CL$2,0,0,ROW()-1,84),ROW()-1,FALSE))</f>
        <v>2.6</v>
      </c>
      <c r="BR3">
        <f ca="1">IF(AND(ISNUMBER($BR$22),$B$20=1),$BR$22,HLOOKUP(INDIRECT(ADDRESS(2,COLUMN())),OFFSET($CL$2,0,0,ROW()-1,84),ROW()-1,FALSE))</f>
        <v>2.2000000000000002</v>
      </c>
      <c r="BS3">
        <f ca="1">IF(AND(ISNUMBER($BS$22),$B$20=1),$BS$22,HLOOKUP(INDIRECT(ADDRESS(2,COLUMN())),OFFSET($CL$2,0,0,ROW()-1,84),ROW()-1,FALSE))</f>
        <v>2.4</v>
      </c>
      <c r="BT3">
        <f ca="1">IF(AND(ISNUMBER($BT$22),$B$20=1),$BT$22,HLOOKUP(INDIRECT(ADDRESS(2,COLUMN())),OFFSET($CL$2,0,0,ROW()-1,84),ROW()-1,FALSE))</f>
        <v>2.4</v>
      </c>
      <c r="BU3">
        <f ca="1">IF(AND(ISNUMBER($BU$22),$B$20=1),$BU$22,HLOOKUP(INDIRECT(ADDRESS(2,COLUMN())),OFFSET($CL$2,0,0,ROW()-1,84),ROW()-1,FALSE))</f>
        <v>2.4</v>
      </c>
      <c r="BV3">
        <f ca="1">IF(AND(ISNUMBER($BV$22),$B$20=1),$BV$22,HLOOKUP(INDIRECT(ADDRESS(2,COLUMN())),OFFSET($CL$2,0,0,ROW()-1,84),ROW()-1,FALSE))</f>
        <v>2.5</v>
      </c>
      <c r="BW3">
        <f ca="1">IF(AND(ISNUMBER($BW$22),$B$20=1),$BW$22,HLOOKUP(INDIRECT(ADDRESS(2,COLUMN())),OFFSET($CL$2,0,0,ROW()-1,84),ROW()-1,FALSE))</f>
        <v>2.7</v>
      </c>
      <c r="BX3">
        <f ca="1">IF(AND(ISNUMBER($BX$22),$B$20=1),$BX$22,HLOOKUP(INDIRECT(ADDRESS(2,COLUMN())),OFFSET($CL$2,0,0,ROW()-1,84),ROW()-1,FALSE))</f>
        <v>2.6</v>
      </c>
      <c r="BY3">
        <f ca="1">IF(AND(ISNUMBER($BY$22),$B$20=1),$BY$22,HLOOKUP(INDIRECT(ADDRESS(2,COLUMN())),OFFSET($CL$2,0,0,ROW()-1,84),ROW()-1,FALSE))</f>
        <v>2.4</v>
      </c>
      <c r="BZ3">
        <f ca="1">IF(AND(ISNUMBER($BZ$22),$B$20=1),$BZ$22,HLOOKUP(INDIRECT(ADDRESS(2,COLUMN())),OFFSET($CL$2,0,0,ROW()-1,84),ROW()-1,FALSE))</f>
        <v>2.8</v>
      </c>
      <c r="CA3">
        <f ca="1">IF(AND(ISNUMBER($CA$22),$B$20=1),$CA$22,HLOOKUP(INDIRECT(ADDRESS(2,COLUMN())),OFFSET($CL$2,0,0,ROW()-1,84),ROW()-1,FALSE))</f>
        <v>2.7</v>
      </c>
      <c r="CB3">
        <f ca="1">IF(AND(ISNUMBER($CB$22),$B$20=1),$CB$22,HLOOKUP(INDIRECT(ADDRESS(2,COLUMN())),OFFSET($CL$2,0,0,ROW()-1,84),ROW()-1,FALSE))</f>
        <v>2.5</v>
      </c>
      <c r="CC3">
        <f ca="1">IF(AND(ISNUMBER($CC$22),$B$20=1),$CC$22,HLOOKUP(INDIRECT(ADDRESS(2,COLUMN())),OFFSET($CL$2,0,0,ROW()-1,84),ROW()-1,FALSE))</f>
        <v>2.5</v>
      </c>
      <c r="CD3">
        <f ca="1">IF(AND(ISNUMBER($CD$22),$B$20=1),$CD$22,HLOOKUP(INDIRECT(ADDRESS(2,COLUMN())),OFFSET($CL$2,0,0,ROW()-1,84),ROW()-1,FALSE))</f>
        <v>2.6</v>
      </c>
      <c r="CE3">
        <f ca="1">IF(AND(ISNUMBER($CE$22),$B$20=1),$CE$22,HLOOKUP(INDIRECT(ADDRESS(2,COLUMN())),OFFSET($CL$2,0,0,ROW()-1,84),ROW()-1,FALSE))</f>
        <v>2.7</v>
      </c>
      <c r="CF3">
        <f ca="1">IF(AND(ISNUMBER($CF$22),$B$20=1),$CF$22,HLOOKUP(INDIRECT(ADDRESS(2,COLUMN())),OFFSET($CL$2,0,0,ROW()-1,84),ROW()-1,FALSE))</f>
        <v>2.7</v>
      </c>
      <c r="CG3">
        <f ca="1">IF(AND(ISNUMBER($CG$22),$B$20=1),$CG$22,HLOOKUP(INDIRECT(ADDRESS(2,COLUMN())),OFFSET($CL$2,0,0,ROW()-1,84),ROW()-1,FALSE))</f>
        <v>2.8</v>
      </c>
      <c r="CH3">
        <f ca="1">IF(AND(ISNUMBER($CH$22),$B$20=1),$CH$22,HLOOKUP(INDIRECT(ADDRESS(2,COLUMN())),OFFSET($CL$2,0,0,ROW()-1,84),ROW()-1,FALSE))</f>
        <v>2.8</v>
      </c>
      <c r="CI3">
        <f ca="1">IF(AND(ISNUMBER($CI$22),$B$20=1),$CI$22,HLOOKUP(INDIRECT(ADDRESS(2,COLUMN())),OFFSET($CL$2,0,0,ROW()-1,84),ROW()-1,FALSE))</f>
        <v>2.8</v>
      </c>
      <c r="CJ3">
        <f ca="1">IF(AND(ISNUMBER($CJ$22),$B$20=1),$CJ$22,HLOOKUP(INDIRECT(ADDRESS(2,COLUMN())),OFFSET($CL$2,0,0,ROW()-1,84),ROW()-1,FALSE))</f>
        <v>2.7</v>
      </c>
      <c r="CK3">
        <f ca="1">IF(AND(ISNUMBER($CK$22),$B$20=1),$CK$22,HLOOKUP(INDIRECT(ADDRESS(2,COLUMN())),OFFSET($CL$2,0,0,ROW()-1,84),ROW()-1,FALSE))</f>
        <v>2.8</v>
      </c>
      <c r="CL3">
        <f>5.4</f>
        <v>5.4</v>
      </c>
      <c r="CM3">
        <f>5.4</f>
        <v>5.4</v>
      </c>
      <c r="CN3">
        <f>4.9</f>
        <v>4.9000000000000004</v>
      </c>
      <c r="CO3">
        <f>4.9</f>
        <v>4.9000000000000004</v>
      </c>
      <c r="CP3">
        <f>4.8</f>
        <v>4.8</v>
      </c>
      <c r="CQ3">
        <f>4.9</f>
        <v>4.9000000000000004</v>
      </c>
      <c r="CR3">
        <f>4.8</f>
        <v>4.8</v>
      </c>
      <c r="CS3">
        <f>4.6</f>
        <v>4.5999999999999996</v>
      </c>
      <c r="CT3">
        <f>4.6</f>
        <v>4.5999999999999996</v>
      </c>
      <c r="CU3">
        <f>4.7</f>
        <v>4.7</v>
      </c>
      <c r="CV3">
        <f>4.2</f>
        <v>4.2</v>
      </c>
      <c r="CW3">
        <f>4.6</f>
        <v>4.5999999999999996</v>
      </c>
      <c r="CX3">
        <f>3.4</f>
        <v>3.4</v>
      </c>
      <c r="CY3">
        <f>3.1</f>
        <v>3.1</v>
      </c>
      <c r="CZ3">
        <f>3.3</f>
        <v>3.3</v>
      </c>
      <c r="DA3">
        <f>3</f>
        <v>3</v>
      </c>
      <c r="DB3">
        <f>2.5</f>
        <v>2.5</v>
      </c>
      <c r="DC3">
        <f>2.8</f>
        <v>2.8</v>
      </c>
      <c r="DD3">
        <f>2.6</f>
        <v>2.6</v>
      </c>
      <c r="DE3">
        <f>2.6</f>
        <v>2.6</v>
      </c>
      <c r="DF3">
        <f>3.1</f>
        <v>3.1</v>
      </c>
      <c r="DG3">
        <f>3</f>
        <v>3</v>
      </c>
      <c r="DH3">
        <f>3</f>
        <v>3</v>
      </c>
      <c r="DI3">
        <f>3.2</f>
        <v>3.2</v>
      </c>
      <c r="DJ3">
        <f>2.1</f>
        <v>2.1</v>
      </c>
      <c r="DK3">
        <f>2.2</f>
        <v>2.2000000000000002</v>
      </c>
      <c r="DL3">
        <f>2.4</f>
        <v>2.4</v>
      </c>
      <c r="DM3">
        <f>2.5</f>
        <v>2.5</v>
      </c>
      <c r="DN3">
        <f>2.3</f>
        <v>2.2999999999999998</v>
      </c>
      <c r="DO3">
        <f>2.5</f>
        <v>2.5</v>
      </c>
      <c r="DP3">
        <f>2.5</f>
        <v>2.5</v>
      </c>
      <c r="DQ3">
        <f>2.8</f>
        <v>2.8</v>
      </c>
      <c r="DR3">
        <f>2.7</f>
        <v>2.7</v>
      </c>
      <c r="DS3">
        <f>2.6</f>
        <v>2.6</v>
      </c>
      <c r="DT3">
        <f>2.7</f>
        <v>2.7</v>
      </c>
      <c r="DU3">
        <f>2.9</f>
        <v>2.9</v>
      </c>
      <c r="DV3">
        <f>2.5</f>
        <v>2.5</v>
      </c>
      <c r="DW3">
        <f>2.5</f>
        <v>2.5</v>
      </c>
      <c r="DX3">
        <f>2.6</f>
        <v>2.6</v>
      </c>
      <c r="DY3">
        <f>2.7</f>
        <v>2.7</v>
      </c>
      <c r="DZ3">
        <f>2.7</f>
        <v>2.7</v>
      </c>
      <c r="EA3">
        <f>2.8</f>
        <v>2.8</v>
      </c>
      <c r="EB3">
        <f>2.9</f>
        <v>2.9</v>
      </c>
      <c r="EC3">
        <f>2.7</f>
        <v>2.7</v>
      </c>
      <c r="ED3">
        <f>3</f>
        <v>3</v>
      </c>
      <c r="EE3">
        <f>2.9</f>
        <v>2.9</v>
      </c>
      <c r="EF3">
        <f>3</f>
        <v>3</v>
      </c>
      <c r="EG3">
        <f>2.8</f>
        <v>2.8</v>
      </c>
      <c r="EH3">
        <f>2.7</f>
        <v>2.7</v>
      </c>
      <c r="EI3">
        <f>2.8</f>
        <v>2.8</v>
      </c>
      <c r="EJ3">
        <f>2.7</f>
        <v>2.7</v>
      </c>
      <c r="EK3">
        <f>2.7</f>
        <v>2.7</v>
      </c>
      <c r="EL3">
        <f>2.7</f>
        <v>2.7</v>
      </c>
      <c r="EM3">
        <f>2.5</f>
        <v>2.5</v>
      </c>
      <c r="EN3">
        <f>2.4</f>
        <v>2.4</v>
      </c>
      <c r="EO3">
        <f>2.7</f>
        <v>2.7</v>
      </c>
      <c r="EP3">
        <f>2.6</f>
        <v>2.6</v>
      </c>
      <c r="EQ3">
        <f>2.6</f>
        <v>2.6</v>
      </c>
      <c r="ER3">
        <f>2.6</f>
        <v>2.6</v>
      </c>
      <c r="ES3">
        <f>2.6</f>
        <v>2.6</v>
      </c>
      <c r="ET3">
        <f>2.5</f>
        <v>2.5</v>
      </c>
      <c r="EU3">
        <f>2.5</f>
        <v>2.5</v>
      </c>
      <c r="EV3">
        <f>2.7</f>
        <v>2.7</v>
      </c>
      <c r="EW3">
        <f>2.6</f>
        <v>2.6</v>
      </c>
      <c r="EX3">
        <f>2.2</f>
        <v>2.2000000000000002</v>
      </c>
      <c r="EY3">
        <f>2.4</f>
        <v>2.4</v>
      </c>
      <c r="EZ3">
        <f>2.4</f>
        <v>2.4</v>
      </c>
      <c r="FA3">
        <f>2.4</f>
        <v>2.4</v>
      </c>
      <c r="FB3">
        <f>2.5</f>
        <v>2.5</v>
      </c>
      <c r="FC3">
        <f>2.7</f>
        <v>2.7</v>
      </c>
      <c r="FD3">
        <f>2.6</f>
        <v>2.6</v>
      </c>
      <c r="FE3">
        <f>2.4</f>
        <v>2.4</v>
      </c>
      <c r="FF3">
        <f>2.8</f>
        <v>2.8</v>
      </c>
      <c r="FG3">
        <f>2.7</f>
        <v>2.7</v>
      </c>
      <c r="FH3">
        <f>2.5</f>
        <v>2.5</v>
      </c>
      <c r="FI3">
        <f>2.5</f>
        <v>2.5</v>
      </c>
      <c r="FJ3">
        <f>2.6</f>
        <v>2.6</v>
      </c>
      <c r="FK3">
        <f>2.7</f>
        <v>2.7</v>
      </c>
      <c r="FL3">
        <f>2.7</f>
        <v>2.7</v>
      </c>
      <c r="FM3">
        <f>2.8</f>
        <v>2.8</v>
      </c>
      <c r="FN3">
        <f>2.8</f>
        <v>2.8</v>
      </c>
      <c r="FO3">
        <f>2.8</f>
        <v>2.8</v>
      </c>
      <c r="FP3">
        <f>2.7</f>
        <v>2.7</v>
      </c>
      <c r="FQ3">
        <f>2.8</f>
        <v>2.8</v>
      </c>
    </row>
    <row r="4" spans="1:173" x14ac:dyDescent="0.25">
      <c r="A4" t="str">
        <f>"CPIs (yoy%) - United States - U.S. 5Y-10Y Inflation Expectations - University of Michigan"</f>
        <v>CPIs (yoy%) - United States - U.S. 5Y-10Y Inflation Expectations - University of Michigan</v>
      </c>
      <c r="B4" t="str">
        <f>"MIIF5YR Index"</f>
        <v>MIIF5YR Index</v>
      </c>
      <c r="C4" t="str">
        <f>"PR005"</f>
        <v>PR005</v>
      </c>
      <c r="D4" t="str">
        <f>"PX_LAST"</f>
        <v>PX_LAST</v>
      </c>
      <c r="E4" t="str">
        <f>"Dynamic"</f>
        <v>Dynamic</v>
      </c>
      <c r="F4">
        <f ca="1">IF(AND(ISNUMBER($F$23),$B$20=1),$F$23,HLOOKUP(INDIRECT(ADDRESS(2,COLUMN())),OFFSET($CL$2,0,0,ROW()-1,84),ROW()-1,FALSE))</f>
        <v>3</v>
      </c>
      <c r="G4">
        <f ca="1">IF(AND(ISNUMBER($G$23),$B$20=1),$G$23,HLOOKUP(INDIRECT(ADDRESS(2,COLUMN())),OFFSET($CL$2,0,0,ROW()-1,84),ROW()-1,FALSE))</f>
        <v>3</v>
      </c>
      <c r="H4">
        <f ca="1">IF(AND(ISNUMBER($H$23),$B$20=1),$H$23,HLOOKUP(INDIRECT(ADDRESS(2,COLUMN())),OFFSET($CL$2,0,0,ROW()-1,84),ROW()-1,FALSE))</f>
        <v>3</v>
      </c>
      <c r="I4">
        <f ca="1">IF(AND(ISNUMBER($I$23),$B$20=1),$I$23,HLOOKUP(INDIRECT(ADDRESS(2,COLUMN())),OFFSET($CL$2,0,0,ROW()-1,84),ROW()-1,FALSE))</f>
        <v>3.1</v>
      </c>
      <c r="J4">
        <f ca="1">IF(AND(ISNUMBER($J$23),$B$20=1),$J$23,HLOOKUP(INDIRECT(ADDRESS(2,COLUMN())),OFFSET($CL$2,0,0,ROW()-1,84),ROW()-1,FALSE))</f>
        <v>2.9</v>
      </c>
      <c r="K4">
        <f ca="1">IF(AND(ISNUMBER($K$23),$B$20=1),$K$23,HLOOKUP(INDIRECT(ADDRESS(2,COLUMN())),OFFSET($CL$2,0,0,ROW()-1,84),ROW()-1,FALSE))</f>
        <v>3</v>
      </c>
      <c r="L4">
        <f ca="1">IF(AND(ISNUMBER($L$23),$B$20=1),$L$23,HLOOKUP(INDIRECT(ADDRESS(2,COLUMN())),OFFSET($CL$2,0,0,ROW()-1,84),ROW()-1,FALSE))</f>
        <v>2.9</v>
      </c>
      <c r="M4">
        <f ca="1">IF(AND(ISNUMBER($M$23),$B$20=1),$M$23,HLOOKUP(INDIRECT(ADDRESS(2,COLUMN())),OFFSET($CL$2,0,0,ROW()-1,84),ROW()-1,FALSE))</f>
        <v>3</v>
      </c>
      <c r="N4">
        <f ca="1">IF(AND(ISNUMBER($N$23),$B$20=1),$N$23,HLOOKUP(INDIRECT(ADDRESS(2,COLUMN())),OFFSET($CL$2,0,0,ROW()-1,84),ROW()-1,FALSE))</f>
        <v>2.9</v>
      </c>
      <c r="O4">
        <f ca="1">IF(AND(ISNUMBER($O$23),$B$20=1),$O$23,HLOOKUP(INDIRECT(ADDRESS(2,COLUMN())),OFFSET($CL$2,0,0,ROW()-1,84),ROW()-1,FALSE))</f>
        <v>2.8</v>
      </c>
      <c r="P4">
        <f ca="1">IF(AND(ISNUMBER($P$23),$B$20=1),$P$23,HLOOKUP(INDIRECT(ADDRESS(2,COLUMN())),OFFSET($CL$2,0,0,ROW()-1,84),ROW()-1,FALSE))</f>
        <v>2.8</v>
      </c>
      <c r="Q4">
        <f ca="1">IF(AND(ISNUMBER($Q$23),$B$20=1),$Q$23,HLOOKUP(INDIRECT(ADDRESS(2,COLUMN())),OFFSET($CL$2,0,0,ROW()-1,84),ROW()-1,FALSE))</f>
        <v>3</v>
      </c>
      <c r="R4">
        <f ca="1">IF(AND(ISNUMBER($R$23),$B$20=1),$R$23,HLOOKUP(INDIRECT(ADDRESS(2,COLUMN())),OFFSET($CL$2,0,0,ROW()-1,84),ROW()-1,FALSE))</f>
        <v>2.7</v>
      </c>
      <c r="S4">
        <f ca="1">IF(AND(ISNUMBER($S$23),$B$20=1),$S$23,HLOOKUP(INDIRECT(ADDRESS(2,COLUMN())),OFFSET($CL$2,0,0,ROW()-1,84),ROW()-1,FALSE))</f>
        <v>2.8</v>
      </c>
      <c r="T4">
        <f ca="1">IF(AND(ISNUMBER($T$23),$B$20=1),$T$23,HLOOKUP(INDIRECT(ADDRESS(2,COLUMN())),OFFSET($CL$2,0,0,ROW()-1,84),ROW()-1,FALSE))</f>
        <v>2.7</v>
      </c>
      <c r="U4">
        <f ca="1">IF(AND(ISNUMBER($U$23),$B$20=1),$U$23,HLOOKUP(INDIRECT(ADDRESS(2,COLUMN())),OFFSET($CL$2,0,0,ROW()-1,84),ROW()-1,FALSE))</f>
        <v>2.7</v>
      </c>
      <c r="V4">
        <f ca="1">IF(AND(ISNUMBER($V$23),$B$20=1),$V$23,HLOOKUP(INDIRECT(ADDRESS(2,COLUMN())),OFFSET($CL$2,0,0,ROW()-1,84),ROW()-1,FALSE))</f>
        <v>2.5</v>
      </c>
      <c r="W4">
        <f ca="1">IF(AND(ISNUMBER($W$23),$B$20=1),$W$23,HLOOKUP(INDIRECT(ADDRESS(2,COLUMN())),OFFSET($CL$2,0,0,ROW()-1,84),ROW()-1,FALSE))</f>
        <v>2.5</v>
      </c>
      <c r="X4">
        <f ca="1">IF(AND(ISNUMBER($X$23),$B$20=1),$X$23,HLOOKUP(INDIRECT(ADDRESS(2,COLUMN())),OFFSET($CL$2,0,0,ROW()-1,84),ROW()-1,FALSE))</f>
        <v>2.4</v>
      </c>
      <c r="Y4">
        <f ca="1">IF(AND(ISNUMBER($Y$23),$B$20=1),$Y$23,HLOOKUP(INDIRECT(ADDRESS(2,COLUMN())),OFFSET($CL$2,0,0,ROW()-1,84),ROW()-1,FALSE))</f>
        <v>2.7</v>
      </c>
      <c r="Z4">
        <f ca="1">IF(AND(ISNUMBER($Z$23),$B$20=1),$Z$23,HLOOKUP(INDIRECT(ADDRESS(2,COLUMN())),OFFSET($CL$2,0,0,ROW()-1,84),ROW()-1,FALSE))</f>
        <v>2.7</v>
      </c>
      <c r="AA4">
        <f ca="1">IF(AND(ISNUMBER($AA$23),$B$20=1),$AA$23,HLOOKUP(INDIRECT(ADDRESS(2,COLUMN())),OFFSET($CL$2,0,0,ROW()-1,84),ROW()-1,FALSE))</f>
        <v>2.6</v>
      </c>
      <c r="AB4">
        <f ca="1">IF(AND(ISNUMBER($AB$23),$B$20=1),$AB$23,HLOOKUP(INDIRECT(ADDRESS(2,COLUMN())),OFFSET($CL$2,0,0,ROW()-1,84),ROW()-1,FALSE))</f>
        <v>2.5</v>
      </c>
      <c r="AC4">
        <f ca="1">IF(AND(ISNUMBER($AC$23),$B$20=1),$AC$23,HLOOKUP(INDIRECT(ADDRESS(2,COLUMN())),OFFSET($CL$2,0,0,ROW()-1,84),ROW()-1,FALSE))</f>
        <v>2.7</v>
      </c>
      <c r="AD4">
        <f ca="1">IF(AND(ISNUMBER($AD$23),$B$20=1),$AD$23,HLOOKUP(INDIRECT(ADDRESS(2,COLUMN())),OFFSET($CL$2,0,0,ROW()-1,84),ROW()-1,FALSE))</f>
        <v>2.5</v>
      </c>
      <c r="AE4">
        <f ca="1">IF(AND(ISNUMBER($AE$23),$B$20=1),$AE$23,HLOOKUP(INDIRECT(ADDRESS(2,COLUMN())),OFFSET($CL$2,0,0,ROW()-1,84),ROW()-1,FALSE))</f>
        <v>2.2999999999999998</v>
      </c>
      <c r="AF4">
        <f ca="1">IF(AND(ISNUMBER($AF$23),$B$20=1),$AF$23,HLOOKUP(INDIRECT(ADDRESS(2,COLUMN())),OFFSET($CL$2,0,0,ROW()-1,84),ROW()-1,FALSE))</f>
        <v>2.2999999999999998</v>
      </c>
      <c r="AG4">
        <f ca="1">IF(AND(ISNUMBER($AG$23),$B$20=1),$AG$23,HLOOKUP(INDIRECT(ADDRESS(2,COLUMN())),OFFSET($CL$2,0,0,ROW()-1,84),ROW()-1,FALSE))</f>
        <v>2.5</v>
      </c>
      <c r="AH4">
        <f ca="1">IF(AND(ISNUMBER($AH$23),$B$20=1),$AH$23,HLOOKUP(INDIRECT(ADDRESS(2,COLUMN())),OFFSET($CL$2,0,0,ROW()-1,84),ROW()-1,FALSE))</f>
        <v>2.2000000000000002</v>
      </c>
      <c r="AI4">
        <f ca="1">IF(AND(ISNUMBER($AI$23),$B$20=1),$AI$23,HLOOKUP(INDIRECT(ADDRESS(2,COLUMN())),OFFSET($CL$2,0,0,ROW()-1,84),ROW()-1,FALSE))</f>
        <v>2.5</v>
      </c>
      <c r="AJ4">
        <f ca="1">IF(AND(ISNUMBER($AJ$23),$B$20=1),$AJ$23,HLOOKUP(INDIRECT(ADDRESS(2,COLUMN())),OFFSET($CL$2,0,0,ROW()-1,84),ROW()-1,FALSE))</f>
        <v>2.2999999999999998</v>
      </c>
      <c r="AK4">
        <f ca="1">IF(AND(ISNUMBER($AK$23),$B$20=1),$AK$23,HLOOKUP(INDIRECT(ADDRESS(2,COLUMN())),OFFSET($CL$2,0,0,ROW()-1,84),ROW()-1,FALSE))</f>
        <v>2.4</v>
      </c>
      <c r="AL4">
        <f ca="1">IF(AND(ISNUMBER($AL$23),$B$20=1),$AL$23,HLOOKUP(INDIRECT(ADDRESS(2,COLUMN())),OFFSET($CL$2,0,0,ROW()-1,84),ROW()-1,FALSE))</f>
        <v>2.6</v>
      </c>
      <c r="AM4">
        <f ca="1">IF(AND(ISNUMBER($AM$23),$B$20=1),$AM$23,HLOOKUP(INDIRECT(ADDRESS(2,COLUMN())),OFFSET($CL$2,0,0,ROW()-1,84),ROW()-1,FALSE))</f>
        <v>2.5</v>
      </c>
      <c r="AN4">
        <f ca="1">IF(AND(ISNUMBER($AN$23),$B$20=1),$AN$23,HLOOKUP(INDIRECT(ADDRESS(2,COLUMN())),OFFSET($CL$2,0,0,ROW()-1,84),ROW()-1,FALSE))</f>
        <v>2.2999999999999998</v>
      </c>
      <c r="AO4">
        <f ca="1">IF(AND(ISNUMBER($AO$23),$B$20=1),$AO$23,HLOOKUP(INDIRECT(ADDRESS(2,COLUMN())),OFFSET($CL$2,0,0,ROW()-1,84),ROW()-1,FALSE))</f>
        <v>2.6</v>
      </c>
      <c r="AP4">
        <f ca="1">IF(AND(ISNUMBER($AP$23),$B$20=1),$AP$23,HLOOKUP(INDIRECT(ADDRESS(2,COLUMN())),OFFSET($CL$2,0,0,ROW()-1,84),ROW()-1,FALSE))</f>
        <v>2.2999999999999998</v>
      </c>
      <c r="AQ4">
        <f ca="1">IF(AND(ISNUMBER($AQ$23),$B$20=1),$AQ$23,HLOOKUP(INDIRECT(ADDRESS(2,COLUMN())),OFFSET($CL$2,0,0,ROW()-1,84),ROW()-1,FALSE))</f>
        <v>2.5</v>
      </c>
      <c r="AR4">
        <f ca="1">IF(AND(ISNUMBER($AR$23),$B$20=1),$AR$23,HLOOKUP(INDIRECT(ADDRESS(2,COLUMN())),OFFSET($CL$2,0,0,ROW()-1,84),ROW()-1,FALSE))</f>
        <v>2.2999999999999998</v>
      </c>
      <c r="AS4">
        <f ca="1">IF(AND(ISNUMBER($AS$23),$B$20=1),$AS$23,HLOOKUP(INDIRECT(ADDRESS(2,COLUMN())),OFFSET($CL$2,0,0,ROW()-1,84),ROW()-1,FALSE))</f>
        <v>2.6</v>
      </c>
      <c r="AT4">
        <f ca="1">IF(AND(ISNUMBER($AT$23),$B$20=1),$AT$23,HLOOKUP(INDIRECT(ADDRESS(2,COLUMN())),OFFSET($CL$2,0,0,ROW()-1,84),ROW()-1,FALSE))</f>
        <v>2.5</v>
      </c>
      <c r="AU4">
        <f ca="1">IF(AND(ISNUMBER($AU$23),$B$20=1),$AU$23,HLOOKUP(INDIRECT(ADDRESS(2,COLUMN())),OFFSET($CL$2,0,0,ROW()-1,84),ROW()-1,FALSE))</f>
        <v>2.6</v>
      </c>
      <c r="AV4">
        <f ca="1">IF(AND(ISNUMBER($AV$23),$B$20=1),$AV$23,HLOOKUP(INDIRECT(ADDRESS(2,COLUMN())),OFFSET($CL$2,0,0,ROW()-1,84),ROW()-1,FALSE))</f>
        <v>2.4</v>
      </c>
      <c r="AW4">
        <f ca="1">IF(AND(ISNUMBER($AW$23),$B$20=1),$AW$23,HLOOKUP(INDIRECT(ADDRESS(2,COLUMN())),OFFSET($CL$2,0,0,ROW()-1,84),ROW()-1,FALSE))</f>
        <v>2.5</v>
      </c>
      <c r="AX4">
        <f ca="1">IF(AND(ISNUMBER($AX$23),$B$20=1),$AX$23,HLOOKUP(INDIRECT(ADDRESS(2,COLUMN())),OFFSET($CL$2,0,0,ROW()-1,84),ROW()-1,FALSE))</f>
        <v>2.6</v>
      </c>
      <c r="AY4">
        <f ca="1">IF(AND(ISNUMBER($AY$23),$B$20=1),$AY$23,HLOOKUP(INDIRECT(ADDRESS(2,COLUMN())),OFFSET($CL$2,0,0,ROW()-1,84),ROW()-1,FALSE))</f>
        <v>2.4</v>
      </c>
      <c r="AZ4">
        <f ca="1">IF(AND(ISNUMBER($AZ$23),$B$20=1),$AZ$23,HLOOKUP(INDIRECT(ADDRESS(2,COLUMN())),OFFSET($CL$2,0,0,ROW()-1,84),ROW()-1,FALSE))</f>
        <v>2.6</v>
      </c>
      <c r="BA4">
        <f ca="1">IF(AND(ISNUMBER($BA$23),$B$20=1),$BA$23,HLOOKUP(INDIRECT(ADDRESS(2,COLUMN())),OFFSET($CL$2,0,0,ROW()-1,84),ROW()-1,FALSE))</f>
        <v>2.5</v>
      </c>
      <c r="BB4">
        <f ca="1">IF(AND(ISNUMBER($BB$23),$B$20=1),$BB$23,HLOOKUP(INDIRECT(ADDRESS(2,COLUMN())),OFFSET($CL$2,0,0,ROW()-1,84),ROW()-1,FALSE))</f>
        <v>2.5</v>
      </c>
      <c r="BC4">
        <f ca="1">IF(AND(ISNUMBER($BC$23),$B$20=1),$BC$23,HLOOKUP(INDIRECT(ADDRESS(2,COLUMN())),OFFSET($CL$2,0,0,ROW()-1,84),ROW()-1,FALSE))</f>
        <v>2.5</v>
      </c>
      <c r="BD4">
        <f ca="1">IF(AND(ISNUMBER($BD$23),$B$20=1),$BD$23,HLOOKUP(INDIRECT(ADDRESS(2,COLUMN())),OFFSET($CL$2,0,0,ROW()-1,84),ROW()-1,FALSE))</f>
        <v>2.5</v>
      </c>
      <c r="BE4">
        <f ca="1">IF(AND(ISNUMBER($BE$23),$B$20=1),$BE$23,HLOOKUP(INDIRECT(ADDRESS(2,COLUMN())),OFFSET($CL$2,0,0,ROW()-1,84),ROW()-1,FALSE))</f>
        <v>2.5</v>
      </c>
      <c r="BF4">
        <f ca="1">IF(AND(ISNUMBER($BF$23),$B$20=1),$BF$23,HLOOKUP(INDIRECT(ADDRESS(2,COLUMN())),OFFSET($CL$2,0,0,ROW()-1,84),ROW()-1,FALSE))</f>
        <v>2.4</v>
      </c>
      <c r="BG4">
        <f ca="1">IF(AND(ISNUMBER($BG$23),$B$20=1),$BG$23,HLOOKUP(INDIRECT(ADDRESS(2,COLUMN())),OFFSET($CL$2,0,0,ROW()-1,84),ROW()-1,FALSE))</f>
        <v>2.4</v>
      </c>
      <c r="BH4">
        <f ca="1">IF(AND(ISNUMBER($BH$23),$B$20=1),$BH$23,HLOOKUP(INDIRECT(ADDRESS(2,COLUMN())),OFFSET($CL$2,0,0,ROW()-1,84),ROW()-1,FALSE))</f>
        <v>2.5</v>
      </c>
      <c r="BI4">
        <f ca="1">IF(AND(ISNUMBER($BI$23),$B$20=1),$BI$23,HLOOKUP(INDIRECT(ADDRESS(2,COLUMN())),OFFSET($CL$2,0,0,ROW()-1,84),ROW()-1,FALSE))</f>
        <v>2.5</v>
      </c>
      <c r="BJ4">
        <f ca="1">IF(AND(ISNUMBER($BJ$23),$B$20=1),$BJ$23,HLOOKUP(INDIRECT(ADDRESS(2,COLUMN())),OFFSET($CL$2,0,0,ROW()-1,84),ROW()-1,FALSE))</f>
        <v>2.5</v>
      </c>
      <c r="BK4">
        <f ca="1">IF(AND(ISNUMBER($BK$23),$B$20=1),$BK$23,HLOOKUP(INDIRECT(ADDRESS(2,COLUMN())),OFFSET($CL$2,0,0,ROW()-1,84),ROW()-1,FALSE))</f>
        <v>2.6</v>
      </c>
      <c r="BL4">
        <f ca="1">IF(AND(ISNUMBER($BL$23),$B$20=1),$BL$23,HLOOKUP(INDIRECT(ADDRESS(2,COLUMN())),OFFSET($CL$2,0,0,ROW()-1,84),ROW()-1,FALSE))</f>
        <v>2.5</v>
      </c>
      <c r="BM4">
        <f ca="1">IF(AND(ISNUMBER($BM$23),$B$20=1),$BM$23,HLOOKUP(INDIRECT(ADDRESS(2,COLUMN())),OFFSET($CL$2,0,0,ROW()-1,84),ROW()-1,FALSE))</f>
        <v>2.4</v>
      </c>
      <c r="BN4">
        <f ca="1">IF(AND(ISNUMBER($BN$23),$B$20=1),$BN$23,HLOOKUP(INDIRECT(ADDRESS(2,COLUMN())),OFFSET($CL$2,0,0,ROW()-1,84),ROW()-1,FALSE))</f>
        <v>2.4</v>
      </c>
      <c r="BO4">
        <f ca="1">IF(AND(ISNUMBER($BO$23),$B$20=1),$BO$23,HLOOKUP(INDIRECT(ADDRESS(2,COLUMN())),OFFSET($CL$2,0,0,ROW()-1,84),ROW()-1,FALSE))</f>
        <v>2.4</v>
      </c>
      <c r="BP4">
        <f ca="1">IF(AND(ISNUMBER($BP$23),$B$20=1),$BP$23,HLOOKUP(INDIRECT(ADDRESS(2,COLUMN())),OFFSET($CL$2,0,0,ROW()-1,84),ROW()-1,FALSE))</f>
        <v>2.5</v>
      </c>
      <c r="BQ4">
        <f ca="1">IF(AND(ISNUMBER($BQ$23),$B$20=1),$BQ$23,HLOOKUP(INDIRECT(ADDRESS(2,COLUMN())),OFFSET($CL$2,0,0,ROW()-1,84),ROW()-1,FALSE))</f>
        <v>2.6</v>
      </c>
      <c r="BR4">
        <f ca="1">IF(AND(ISNUMBER($BR$23),$B$20=1),$BR$23,HLOOKUP(INDIRECT(ADDRESS(2,COLUMN())),OFFSET($CL$2,0,0,ROW()-1,84),ROW()-1,FALSE))</f>
        <v>2.2999999999999998</v>
      </c>
      <c r="BS4">
        <f ca="1">IF(AND(ISNUMBER($BS$23),$B$20=1),$BS$23,HLOOKUP(INDIRECT(ADDRESS(2,COLUMN())),OFFSET($CL$2,0,0,ROW()-1,84),ROW()-1,FALSE))</f>
        <v>2.6</v>
      </c>
      <c r="BT4">
        <f ca="1">IF(AND(ISNUMBER($BT$23),$B$20=1),$BT$23,HLOOKUP(INDIRECT(ADDRESS(2,COLUMN())),OFFSET($CL$2,0,0,ROW()-1,84),ROW()-1,FALSE))</f>
        <v>2.4</v>
      </c>
      <c r="BU4">
        <f ca="1">IF(AND(ISNUMBER($BU$23),$B$20=1),$BU$23,HLOOKUP(INDIRECT(ADDRESS(2,COLUMN())),OFFSET($CL$2,0,0,ROW()-1,84),ROW()-1,FALSE))</f>
        <v>2.6</v>
      </c>
      <c r="BV4">
        <f ca="1">IF(AND(ISNUMBER($BV$23),$B$20=1),$BV$23,HLOOKUP(INDIRECT(ADDRESS(2,COLUMN())),OFFSET($CL$2,0,0,ROW()-1,84),ROW()-1,FALSE))</f>
        <v>2.5</v>
      </c>
      <c r="BW4">
        <f ca="1">IF(AND(ISNUMBER($BW$23),$B$20=1),$BW$23,HLOOKUP(INDIRECT(ADDRESS(2,COLUMN())),OFFSET($CL$2,0,0,ROW()-1,84),ROW()-1,FALSE))</f>
        <v>2.6</v>
      </c>
      <c r="BX4">
        <f ca="1">IF(AND(ISNUMBER($BX$23),$B$20=1),$BX$23,HLOOKUP(INDIRECT(ADDRESS(2,COLUMN())),OFFSET($CL$2,0,0,ROW()-1,84),ROW()-1,FALSE))</f>
        <v>2.6</v>
      </c>
      <c r="BY4">
        <f ca="1">IF(AND(ISNUMBER($BY$23),$B$20=1),$BY$23,HLOOKUP(INDIRECT(ADDRESS(2,COLUMN())),OFFSET($CL$2,0,0,ROW()-1,84),ROW()-1,FALSE))</f>
        <v>2.5</v>
      </c>
      <c r="BZ4">
        <f ca="1">IF(AND(ISNUMBER($BZ$23),$B$20=1),$BZ$23,HLOOKUP(INDIRECT(ADDRESS(2,COLUMN())),OFFSET($CL$2,0,0,ROW()-1,84),ROW()-1,FALSE))</f>
        <v>2.5</v>
      </c>
      <c r="CA4">
        <f ca="1">IF(AND(ISNUMBER($CA$23),$B$20=1),$CA$23,HLOOKUP(INDIRECT(ADDRESS(2,COLUMN())),OFFSET($CL$2,0,0,ROW()-1,84),ROW()-1,FALSE))</f>
        <v>2.7</v>
      </c>
      <c r="CB4">
        <f ca="1">IF(AND(ISNUMBER($CB$23),$B$20=1),$CB$23,HLOOKUP(INDIRECT(ADDRESS(2,COLUMN())),OFFSET($CL$2,0,0,ROW()-1,84),ROW()-1,FALSE))</f>
        <v>2.5</v>
      </c>
      <c r="CC4">
        <f ca="1">IF(AND(ISNUMBER($CC$23),$B$20=1),$CC$23,HLOOKUP(INDIRECT(ADDRESS(2,COLUMN())),OFFSET($CL$2,0,0,ROW()-1,84),ROW()-1,FALSE))</f>
        <v>2.7</v>
      </c>
      <c r="CD4">
        <f ca="1">IF(AND(ISNUMBER($CD$23),$B$20=1),$CD$23,HLOOKUP(INDIRECT(ADDRESS(2,COLUMN())),OFFSET($CL$2,0,0,ROW()-1,84),ROW()-1,FALSE))</f>
        <v>2.6</v>
      </c>
      <c r="CE4">
        <f ca="1">IF(AND(ISNUMBER($CE$23),$B$20=1),$CE$23,HLOOKUP(INDIRECT(ADDRESS(2,COLUMN())),OFFSET($CL$2,0,0,ROW()-1,84),ROW()-1,FALSE))</f>
        <v>2.6</v>
      </c>
      <c r="CF4">
        <f ca="1">IF(AND(ISNUMBER($CF$23),$B$20=1),$CF$23,HLOOKUP(INDIRECT(ADDRESS(2,COLUMN())),OFFSET($CL$2,0,0,ROW()-1,84),ROW()-1,FALSE))</f>
        <v>2.5</v>
      </c>
      <c r="CG4">
        <f ca="1">IF(AND(ISNUMBER($CG$23),$B$20=1),$CG$23,HLOOKUP(INDIRECT(ADDRESS(2,COLUMN())),OFFSET($CL$2,0,0,ROW()-1,84),ROW()-1,FALSE))</f>
        <v>2.7</v>
      </c>
      <c r="CH4">
        <f ca="1">IF(AND(ISNUMBER($CH$23),$B$20=1),$CH$23,HLOOKUP(INDIRECT(ADDRESS(2,COLUMN())),OFFSET($CL$2,0,0,ROW()-1,84),ROW()-1,FALSE))</f>
        <v>2.7</v>
      </c>
      <c r="CI4">
        <f ca="1">IF(AND(ISNUMBER($CI$23),$B$20=1),$CI$23,HLOOKUP(INDIRECT(ADDRESS(2,COLUMN())),OFFSET($CL$2,0,0,ROW()-1,84),ROW()-1,FALSE))</f>
        <v>2.8</v>
      </c>
      <c r="CJ4">
        <f ca="1">IF(AND(ISNUMBER($CJ$23),$B$20=1),$CJ$23,HLOOKUP(INDIRECT(ADDRESS(2,COLUMN())),OFFSET($CL$2,0,0,ROW()-1,84),ROW()-1,FALSE))</f>
        <v>2.6</v>
      </c>
      <c r="CK4">
        <f ca="1">IF(AND(ISNUMBER($CK$23),$B$20=1),$CK$23,HLOOKUP(INDIRECT(ADDRESS(2,COLUMN())),OFFSET($CL$2,0,0,ROW()-1,84),ROW()-1,FALSE))</f>
        <v>2.8</v>
      </c>
      <c r="CL4">
        <f>3</f>
        <v>3</v>
      </c>
      <c r="CM4">
        <f>3</f>
        <v>3</v>
      </c>
      <c r="CN4">
        <f>3</f>
        <v>3</v>
      </c>
      <c r="CO4">
        <f>3.1</f>
        <v>3.1</v>
      </c>
      <c r="CP4">
        <f>2.9</f>
        <v>2.9</v>
      </c>
      <c r="CQ4">
        <f>3</f>
        <v>3</v>
      </c>
      <c r="CR4">
        <f>2.9</f>
        <v>2.9</v>
      </c>
      <c r="CS4">
        <f>3</f>
        <v>3</v>
      </c>
      <c r="CT4">
        <f>2.9</f>
        <v>2.9</v>
      </c>
      <c r="CU4">
        <f>2.8</f>
        <v>2.8</v>
      </c>
      <c r="CV4">
        <f>2.8</f>
        <v>2.8</v>
      </c>
      <c r="CW4">
        <f>3</f>
        <v>3</v>
      </c>
      <c r="CX4">
        <f>2.7</f>
        <v>2.7</v>
      </c>
      <c r="CY4">
        <f>2.8</f>
        <v>2.8</v>
      </c>
      <c r="CZ4">
        <f>2.7</f>
        <v>2.7</v>
      </c>
      <c r="DA4">
        <f>2.7</f>
        <v>2.7</v>
      </c>
      <c r="DB4">
        <f>2.5</f>
        <v>2.5</v>
      </c>
      <c r="DC4">
        <f>2.5</f>
        <v>2.5</v>
      </c>
      <c r="DD4">
        <f>2.4</f>
        <v>2.4</v>
      </c>
      <c r="DE4">
        <f>2.7</f>
        <v>2.7</v>
      </c>
      <c r="DF4">
        <f>2.7</f>
        <v>2.7</v>
      </c>
      <c r="DG4">
        <f>2.6</f>
        <v>2.6</v>
      </c>
      <c r="DH4">
        <f>2.5</f>
        <v>2.5</v>
      </c>
      <c r="DI4">
        <f>2.7</f>
        <v>2.7</v>
      </c>
      <c r="DJ4">
        <f>2.5</f>
        <v>2.5</v>
      </c>
      <c r="DK4">
        <f>2.3</f>
        <v>2.2999999999999998</v>
      </c>
      <c r="DL4">
        <f>2.3</f>
        <v>2.2999999999999998</v>
      </c>
      <c r="DM4">
        <f>2.5</f>
        <v>2.5</v>
      </c>
      <c r="DN4">
        <f>2.2</f>
        <v>2.2000000000000002</v>
      </c>
      <c r="DO4">
        <f>2.5</f>
        <v>2.5</v>
      </c>
      <c r="DP4">
        <f>2.3</f>
        <v>2.2999999999999998</v>
      </c>
      <c r="DQ4">
        <f>2.4</f>
        <v>2.4</v>
      </c>
      <c r="DR4">
        <f>2.6</f>
        <v>2.6</v>
      </c>
      <c r="DS4">
        <f>2.5</f>
        <v>2.5</v>
      </c>
      <c r="DT4">
        <f>2.3</f>
        <v>2.2999999999999998</v>
      </c>
      <c r="DU4">
        <f>2.6</f>
        <v>2.6</v>
      </c>
      <c r="DV4">
        <f>2.3</f>
        <v>2.2999999999999998</v>
      </c>
      <c r="DW4">
        <f>2.5</f>
        <v>2.5</v>
      </c>
      <c r="DX4">
        <f>2.3</f>
        <v>2.2999999999999998</v>
      </c>
      <c r="DY4">
        <f>2.6</f>
        <v>2.6</v>
      </c>
      <c r="DZ4">
        <f>2.5</f>
        <v>2.5</v>
      </c>
      <c r="EA4">
        <f>2.6</f>
        <v>2.6</v>
      </c>
      <c r="EB4">
        <f>2.4</f>
        <v>2.4</v>
      </c>
      <c r="EC4">
        <f>2.5</f>
        <v>2.5</v>
      </c>
      <c r="ED4">
        <f>2.6</f>
        <v>2.6</v>
      </c>
      <c r="EE4">
        <f>2.4</f>
        <v>2.4</v>
      </c>
      <c r="EF4">
        <f>2.6</f>
        <v>2.6</v>
      </c>
      <c r="EG4">
        <f>2.5</f>
        <v>2.5</v>
      </c>
      <c r="EH4">
        <f>2.5</f>
        <v>2.5</v>
      </c>
      <c r="EI4">
        <f>2.5</f>
        <v>2.5</v>
      </c>
      <c r="EJ4">
        <f>2.5</f>
        <v>2.5</v>
      </c>
      <c r="EK4">
        <f>2.5</f>
        <v>2.5</v>
      </c>
      <c r="EL4">
        <f>2.4</f>
        <v>2.4</v>
      </c>
      <c r="EM4">
        <f>2.4</f>
        <v>2.4</v>
      </c>
      <c r="EN4">
        <f>2.5</f>
        <v>2.5</v>
      </c>
      <c r="EO4">
        <f>2.5</f>
        <v>2.5</v>
      </c>
      <c r="EP4">
        <f>2.5</f>
        <v>2.5</v>
      </c>
      <c r="EQ4">
        <f>2.6</f>
        <v>2.6</v>
      </c>
      <c r="ER4">
        <f>2.5</f>
        <v>2.5</v>
      </c>
      <c r="ES4">
        <f>2.4</f>
        <v>2.4</v>
      </c>
      <c r="ET4">
        <f>2.4</f>
        <v>2.4</v>
      </c>
      <c r="EU4">
        <f>2.4</f>
        <v>2.4</v>
      </c>
      <c r="EV4">
        <f>2.5</f>
        <v>2.5</v>
      </c>
      <c r="EW4">
        <f>2.6</f>
        <v>2.6</v>
      </c>
      <c r="EX4">
        <f>2.3</f>
        <v>2.2999999999999998</v>
      </c>
      <c r="EY4">
        <f>2.6</f>
        <v>2.6</v>
      </c>
      <c r="EZ4">
        <f>2.4</f>
        <v>2.4</v>
      </c>
      <c r="FA4">
        <f>2.6</f>
        <v>2.6</v>
      </c>
      <c r="FB4">
        <f>2.5</f>
        <v>2.5</v>
      </c>
      <c r="FC4">
        <f>2.6</f>
        <v>2.6</v>
      </c>
      <c r="FD4">
        <f>2.6</f>
        <v>2.6</v>
      </c>
      <c r="FE4">
        <f>2.5</f>
        <v>2.5</v>
      </c>
      <c r="FF4">
        <f>2.5</f>
        <v>2.5</v>
      </c>
      <c r="FG4">
        <f>2.7</f>
        <v>2.7</v>
      </c>
      <c r="FH4">
        <f>2.5</f>
        <v>2.5</v>
      </c>
      <c r="FI4">
        <f>2.7</f>
        <v>2.7</v>
      </c>
      <c r="FJ4">
        <f>2.6</f>
        <v>2.6</v>
      </c>
      <c r="FK4">
        <f>2.6</f>
        <v>2.6</v>
      </c>
      <c r="FL4">
        <f>2.5</f>
        <v>2.5</v>
      </c>
      <c r="FM4">
        <f>2.7</f>
        <v>2.7</v>
      </c>
      <c r="FN4">
        <f>2.7</f>
        <v>2.7</v>
      </c>
      <c r="FO4">
        <f>2.8</f>
        <v>2.8</v>
      </c>
      <c r="FP4">
        <f>2.6</f>
        <v>2.6</v>
      </c>
      <c r="FQ4">
        <f>2.8</f>
        <v>2.8</v>
      </c>
    </row>
    <row r="5" spans="1:173" x14ac:dyDescent="0.25">
      <c r="CL5" t="str">
        <f>""</f>
        <v/>
      </c>
      <c r="CM5" t="str">
        <f>""</f>
        <v/>
      </c>
      <c r="CN5" t="str">
        <f>""</f>
        <v/>
      </c>
      <c r="CO5" t="str">
        <f>""</f>
        <v/>
      </c>
      <c r="CP5" t="str">
        <f>""</f>
        <v/>
      </c>
      <c r="CQ5" t="str">
        <f>""</f>
        <v/>
      </c>
      <c r="CR5" t="str">
        <f>""</f>
        <v/>
      </c>
      <c r="CS5" t="str">
        <f>""</f>
        <v/>
      </c>
      <c r="CT5" t="str">
        <f>""</f>
        <v/>
      </c>
      <c r="CU5" t="str">
        <f>""</f>
        <v/>
      </c>
      <c r="CV5" t="str">
        <f>""</f>
        <v/>
      </c>
      <c r="CW5" t="str">
        <f>""</f>
        <v/>
      </c>
      <c r="CX5" t="str">
        <f>""</f>
        <v/>
      </c>
      <c r="CY5" t="str">
        <f>""</f>
        <v/>
      </c>
      <c r="CZ5" t="str">
        <f>""</f>
        <v/>
      </c>
      <c r="DA5" t="str">
        <f>""</f>
        <v/>
      </c>
      <c r="DB5" t="str">
        <f>""</f>
        <v/>
      </c>
      <c r="DC5" t="str">
        <f>""</f>
        <v/>
      </c>
      <c r="DD5" t="str">
        <f>""</f>
        <v/>
      </c>
      <c r="DE5" t="str">
        <f>""</f>
        <v/>
      </c>
      <c r="DF5" t="str">
        <f>""</f>
        <v/>
      </c>
      <c r="DG5" t="str">
        <f>""</f>
        <v/>
      </c>
      <c r="DH5" t="str">
        <f>""</f>
        <v/>
      </c>
      <c r="DI5" t="str">
        <f>""</f>
        <v/>
      </c>
      <c r="DJ5" t="str">
        <f>""</f>
        <v/>
      </c>
      <c r="DK5" t="str">
        <f>""</f>
        <v/>
      </c>
      <c r="DL5" t="str">
        <f>""</f>
        <v/>
      </c>
      <c r="DM5" t="str">
        <f>""</f>
        <v/>
      </c>
      <c r="DN5" t="str">
        <f>""</f>
        <v/>
      </c>
      <c r="DO5" t="str">
        <f>""</f>
        <v/>
      </c>
      <c r="DP5" t="str">
        <f>""</f>
        <v/>
      </c>
      <c r="DQ5" t="str">
        <f>""</f>
        <v/>
      </c>
      <c r="DR5" t="str">
        <f>""</f>
        <v/>
      </c>
      <c r="DS5" t="str">
        <f>""</f>
        <v/>
      </c>
      <c r="DT5" t="str">
        <f>""</f>
        <v/>
      </c>
      <c r="DU5" t="str">
        <f>""</f>
        <v/>
      </c>
      <c r="DV5" t="str">
        <f>""</f>
        <v/>
      </c>
      <c r="DW5" t="str">
        <f>""</f>
        <v/>
      </c>
      <c r="DX5" t="str">
        <f>""</f>
        <v/>
      </c>
      <c r="DY5" t="str">
        <f>""</f>
        <v/>
      </c>
      <c r="DZ5" t="str">
        <f>""</f>
        <v/>
      </c>
      <c r="EA5" t="str">
        <f>""</f>
        <v/>
      </c>
      <c r="EB5" t="str">
        <f>""</f>
        <v/>
      </c>
      <c r="EC5" t="str">
        <f>""</f>
        <v/>
      </c>
      <c r="ED5" t="str">
        <f>""</f>
        <v/>
      </c>
      <c r="EE5" t="str">
        <f>""</f>
        <v/>
      </c>
      <c r="EF5" t="str">
        <f>""</f>
        <v/>
      </c>
      <c r="EG5" t="str">
        <f>""</f>
        <v/>
      </c>
      <c r="EH5" t="str">
        <f>""</f>
        <v/>
      </c>
      <c r="EI5" t="str">
        <f>""</f>
        <v/>
      </c>
      <c r="EJ5" t="str">
        <f>""</f>
        <v/>
      </c>
      <c r="EK5" t="str">
        <f>""</f>
        <v/>
      </c>
      <c r="EL5" t="str">
        <f>""</f>
        <v/>
      </c>
      <c r="EM5" t="str">
        <f>""</f>
        <v/>
      </c>
      <c r="EN5" t="str">
        <f>""</f>
        <v/>
      </c>
      <c r="EO5" t="str">
        <f>""</f>
        <v/>
      </c>
      <c r="EP5" t="str">
        <f>""</f>
        <v/>
      </c>
      <c r="EQ5" t="str">
        <f>""</f>
        <v/>
      </c>
      <c r="ER5" t="str">
        <f>""</f>
        <v/>
      </c>
      <c r="ES5" t="str">
        <f>""</f>
        <v/>
      </c>
      <c r="ET5" t="str">
        <f>""</f>
        <v/>
      </c>
      <c r="EU5" t="str">
        <f>""</f>
        <v/>
      </c>
      <c r="EV5" t="str">
        <f>""</f>
        <v/>
      </c>
      <c r="EW5" t="str">
        <f>""</f>
        <v/>
      </c>
      <c r="EX5" t="str">
        <f>""</f>
        <v/>
      </c>
      <c r="EY5" t="str">
        <f>""</f>
        <v/>
      </c>
      <c r="EZ5" t="str">
        <f>""</f>
        <v/>
      </c>
      <c r="FA5" t="str">
        <f>""</f>
        <v/>
      </c>
      <c r="FB5" t="str">
        <f>""</f>
        <v/>
      </c>
      <c r="FC5" t="str">
        <f>""</f>
        <v/>
      </c>
      <c r="FD5" t="str">
        <f>""</f>
        <v/>
      </c>
      <c r="FE5" t="str">
        <f>""</f>
        <v/>
      </c>
      <c r="FF5" t="str">
        <f>""</f>
        <v/>
      </c>
      <c r="FG5" t="str">
        <f>""</f>
        <v/>
      </c>
      <c r="FH5" t="str">
        <f>""</f>
        <v/>
      </c>
      <c r="FI5" t="str">
        <f>""</f>
        <v/>
      </c>
      <c r="FJ5" t="str">
        <f>""</f>
        <v/>
      </c>
      <c r="FK5" t="str">
        <f>""</f>
        <v/>
      </c>
      <c r="FL5" t="str">
        <f>""</f>
        <v/>
      </c>
      <c r="FM5" t="str">
        <f>""</f>
        <v/>
      </c>
      <c r="FN5" t="str">
        <f>""</f>
        <v/>
      </c>
      <c r="FO5" t="str">
        <f>""</f>
        <v/>
      </c>
      <c r="FP5" t="str">
        <f>""</f>
        <v/>
      </c>
      <c r="FQ5" t="str">
        <f>""</f>
        <v/>
      </c>
    </row>
    <row r="6" spans="1:173" x14ac:dyDescent="0.25">
      <c r="CL6" t="str">
        <f>""</f>
        <v/>
      </c>
      <c r="CM6" t="str">
        <f>""</f>
        <v/>
      </c>
      <c r="CN6" t="str">
        <f>""</f>
        <v/>
      </c>
      <c r="CO6" t="str">
        <f>""</f>
        <v/>
      </c>
      <c r="CP6" t="str">
        <f>""</f>
        <v/>
      </c>
      <c r="CQ6" t="str">
        <f>""</f>
        <v/>
      </c>
      <c r="CR6" t="str">
        <f>""</f>
        <v/>
      </c>
      <c r="CS6" t="str">
        <f>""</f>
        <v/>
      </c>
      <c r="CT6" t="str">
        <f>""</f>
        <v/>
      </c>
      <c r="CU6" t="str">
        <f>""</f>
        <v/>
      </c>
      <c r="CV6" t="str">
        <f>""</f>
        <v/>
      </c>
      <c r="CW6" t="str">
        <f>""</f>
        <v/>
      </c>
      <c r="CX6" t="str">
        <f>""</f>
        <v/>
      </c>
      <c r="CY6" t="str">
        <f>""</f>
        <v/>
      </c>
      <c r="CZ6" t="str">
        <f>""</f>
        <v/>
      </c>
      <c r="DA6" t="str">
        <f>""</f>
        <v/>
      </c>
      <c r="DB6" t="str">
        <f>""</f>
        <v/>
      </c>
      <c r="DC6" t="str">
        <f>""</f>
        <v/>
      </c>
      <c r="DD6" t="str">
        <f>""</f>
        <v/>
      </c>
      <c r="DE6" t="str">
        <f>""</f>
        <v/>
      </c>
      <c r="DF6" t="str">
        <f>""</f>
        <v/>
      </c>
      <c r="DG6" t="str">
        <f>""</f>
        <v/>
      </c>
      <c r="DH6" t="str">
        <f>""</f>
        <v/>
      </c>
      <c r="DI6" t="str">
        <f>""</f>
        <v/>
      </c>
      <c r="DJ6" t="str">
        <f>""</f>
        <v/>
      </c>
      <c r="DK6" t="str">
        <f>""</f>
        <v/>
      </c>
      <c r="DL6" t="str">
        <f>""</f>
        <v/>
      </c>
      <c r="DM6" t="str">
        <f>""</f>
        <v/>
      </c>
      <c r="DN6" t="str">
        <f>""</f>
        <v/>
      </c>
      <c r="DO6" t="str">
        <f>""</f>
        <v/>
      </c>
      <c r="DP6" t="str">
        <f>""</f>
        <v/>
      </c>
      <c r="DQ6" t="str">
        <f>""</f>
        <v/>
      </c>
      <c r="DR6" t="str">
        <f>""</f>
        <v/>
      </c>
      <c r="DS6" t="str">
        <f>""</f>
        <v/>
      </c>
      <c r="DT6" t="str">
        <f>""</f>
        <v/>
      </c>
      <c r="DU6" t="str">
        <f>""</f>
        <v/>
      </c>
      <c r="DV6" t="str">
        <f>""</f>
        <v/>
      </c>
      <c r="DW6" t="str">
        <f>""</f>
        <v/>
      </c>
      <c r="DX6" t="str">
        <f>""</f>
        <v/>
      </c>
      <c r="DY6" t="str">
        <f>""</f>
        <v/>
      </c>
      <c r="DZ6" t="str">
        <f>""</f>
        <v/>
      </c>
      <c r="EA6" t="str">
        <f>""</f>
        <v/>
      </c>
      <c r="EB6" t="str">
        <f>""</f>
        <v/>
      </c>
      <c r="EC6" t="str">
        <f>""</f>
        <v/>
      </c>
      <c r="ED6" t="str">
        <f>""</f>
        <v/>
      </c>
      <c r="EE6" t="str">
        <f>""</f>
        <v/>
      </c>
      <c r="EF6" t="str">
        <f>""</f>
        <v/>
      </c>
      <c r="EG6" t="str">
        <f>""</f>
        <v/>
      </c>
      <c r="EH6" t="str">
        <f>""</f>
        <v/>
      </c>
      <c r="EI6" t="str">
        <f>""</f>
        <v/>
      </c>
      <c r="EJ6" t="str">
        <f>""</f>
        <v/>
      </c>
      <c r="EK6" t="str">
        <f>""</f>
        <v/>
      </c>
      <c r="EL6" t="str">
        <f>""</f>
        <v/>
      </c>
      <c r="EM6" t="str">
        <f>""</f>
        <v/>
      </c>
      <c r="EN6" t="str">
        <f>""</f>
        <v/>
      </c>
      <c r="EO6" t="str">
        <f>""</f>
        <v/>
      </c>
      <c r="EP6" t="str">
        <f>""</f>
        <v/>
      </c>
      <c r="EQ6" t="str">
        <f>""</f>
        <v/>
      </c>
      <c r="ER6" t="str">
        <f>""</f>
        <v/>
      </c>
      <c r="ES6" t="str">
        <f>""</f>
        <v/>
      </c>
      <c r="ET6" t="str">
        <f>""</f>
        <v/>
      </c>
      <c r="EU6" t="str">
        <f>""</f>
        <v/>
      </c>
      <c r="EV6" t="str">
        <f>""</f>
        <v/>
      </c>
      <c r="EW6" t="str">
        <f>""</f>
        <v/>
      </c>
      <c r="EX6" t="str">
        <f>""</f>
        <v/>
      </c>
      <c r="EY6" t="str">
        <f>""</f>
        <v/>
      </c>
      <c r="EZ6" t="str">
        <f>""</f>
        <v/>
      </c>
      <c r="FA6" t="str">
        <f>""</f>
        <v/>
      </c>
      <c r="FB6" t="str">
        <f>""</f>
        <v/>
      </c>
      <c r="FC6" t="str">
        <f>""</f>
        <v/>
      </c>
      <c r="FD6" t="str">
        <f>""</f>
        <v/>
      </c>
      <c r="FE6" t="str">
        <f>""</f>
        <v/>
      </c>
      <c r="FF6" t="str">
        <f>""</f>
        <v/>
      </c>
      <c r="FG6" t="str">
        <f>""</f>
        <v/>
      </c>
      <c r="FH6" t="str">
        <f>""</f>
        <v/>
      </c>
      <c r="FI6" t="str">
        <f>""</f>
        <v/>
      </c>
      <c r="FJ6" t="str">
        <f>""</f>
        <v/>
      </c>
      <c r="FK6" t="str">
        <f>""</f>
        <v/>
      </c>
      <c r="FL6" t="str">
        <f>""</f>
        <v/>
      </c>
      <c r="FM6" t="str">
        <f>""</f>
        <v/>
      </c>
      <c r="FN6" t="str">
        <f>""</f>
        <v/>
      </c>
      <c r="FO6" t="str">
        <f>""</f>
        <v/>
      </c>
      <c r="FP6" t="str">
        <f>""</f>
        <v/>
      </c>
      <c r="FQ6" t="str">
        <f>""</f>
        <v/>
      </c>
    </row>
    <row r="7" spans="1:173" x14ac:dyDescent="0.25">
      <c r="CL7" t="str">
        <f>""</f>
        <v/>
      </c>
      <c r="CM7" t="str">
        <f>""</f>
        <v/>
      </c>
      <c r="CN7" t="str">
        <f>""</f>
        <v/>
      </c>
      <c r="CO7" t="str">
        <f>""</f>
        <v/>
      </c>
      <c r="CP7" t="str">
        <f>""</f>
        <v/>
      </c>
      <c r="CQ7" t="str">
        <f>""</f>
        <v/>
      </c>
      <c r="CR7" t="str">
        <f>""</f>
        <v/>
      </c>
      <c r="CS7" t="str">
        <f>""</f>
        <v/>
      </c>
      <c r="CT7" t="str">
        <f>""</f>
        <v/>
      </c>
      <c r="CU7" t="str">
        <f>""</f>
        <v/>
      </c>
      <c r="CV7" t="str">
        <f>""</f>
        <v/>
      </c>
      <c r="CW7" t="str">
        <f>""</f>
        <v/>
      </c>
      <c r="CX7" t="str">
        <f>""</f>
        <v/>
      </c>
      <c r="CY7" t="str">
        <f>""</f>
        <v/>
      </c>
      <c r="CZ7" t="str">
        <f>""</f>
        <v/>
      </c>
      <c r="DA7" t="str">
        <f>""</f>
        <v/>
      </c>
      <c r="DB7" t="str">
        <f>""</f>
        <v/>
      </c>
      <c r="DC7" t="str">
        <f>""</f>
        <v/>
      </c>
      <c r="DD7" t="str">
        <f>""</f>
        <v/>
      </c>
      <c r="DE7" t="str">
        <f>""</f>
        <v/>
      </c>
      <c r="DF7" t="str">
        <f>""</f>
        <v/>
      </c>
      <c r="DG7" t="str">
        <f>""</f>
        <v/>
      </c>
      <c r="DH7" t="str">
        <f>""</f>
        <v/>
      </c>
      <c r="DI7" t="str">
        <f>""</f>
        <v/>
      </c>
      <c r="DJ7" t="str">
        <f>""</f>
        <v/>
      </c>
      <c r="DK7" t="str">
        <f>""</f>
        <v/>
      </c>
      <c r="DL7" t="str">
        <f>""</f>
        <v/>
      </c>
      <c r="DM7" t="str">
        <f>""</f>
        <v/>
      </c>
      <c r="DN7" t="str">
        <f>""</f>
        <v/>
      </c>
      <c r="DO7" t="str">
        <f>""</f>
        <v/>
      </c>
      <c r="DP7" t="str">
        <f>""</f>
        <v/>
      </c>
      <c r="DQ7" t="str">
        <f>""</f>
        <v/>
      </c>
      <c r="DR7" t="str">
        <f>""</f>
        <v/>
      </c>
      <c r="DS7" t="str">
        <f>""</f>
        <v/>
      </c>
      <c r="DT7" t="str">
        <f>""</f>
        <v/>
      </c>
      <c r="DU7" t="str">
        <f>""</f>
        <v/>
      </c>
      <c r="DV7" t="str">
        <f>""</f>
        <v/>
      </c>
      <c r="DW7" t="str">
        <f>""</f>
        <v/>
      </c>
      <c r="DX7" t="str">
        <f>""</f>
        <v/>
      </c>
      <c r="DY7" t="str">
        <f>""</f>
        <v/>
      </c>
      <c r="DZ7" t="str">
        <f>""</f>
        <v/>
      </c>
      <c r="EA7" t="str">
        <f>""</f>
        <v/>
      </c>
      <c r="EB7" t="str">
        <f>""</f>
        <v/>
      </c>
      <c r="EC7" t="str">
        <f>""</f>
        <v/>
      </c>
      <c r="ED7" t="str">
        <f>""</f>
        <v/>
      </c>
      <c r="EE7" t="str">
        <f>""</f>
        <v/>
      </c>
      <c r="EF7" t="str">
        <f>""</f>
        <v/>
      </c>
      <c r="EG7" t="str">
        <f>""</f>
        <v/>
      </c>
      <c r="EH7" t="str">
        <f>""</f>
        <v/>
      </c>
      <c r="EI7" t="str">
        <f>""</f>
        <v/>
      </c>
      <c r="EJ7" t="str">
        <f>""</f>
        <v/>
      </c>
      <c r="EK7" t="str">
        <f>""</f>
        <v/>
      </c>
      <c r="EL7" t="str">
        <f>""</f>
        <v/>
      </c>
      <c r="EM7" t="str">
        <f>""</f>
        <v/>
      </c>
      <c r="EN7" t="str">
        <f>""</f>
        <v/>
      </c>
      <c r="EO7" t="str">
        <f>""</f>
        <v/>
      </c>
      <c r="EP7" t="str">
        <f>""</f>
        <v/>
      </c>
      <c r="EQ7" t="str">
        <f>""</f>
        <v/>
      </c>
      <c r="ER7" t="str">
        <f>""</f>
        <v/>
      </c>
      <c r="ES7" t="str">
        <f>""</f>
        <v/>
      </c>
      <c r="ET7" t="str">
        <f>""</f>
        <v/>
      </c>
      <c r="EU7" t="str">
        <f>""</f>
        <v/>
      </c>
      <c r="EV7" t="str">
        <f>""</f>
        <v/>
      </c>
      <c r="EW7" t="str">
        <f>""</f>
        <v/>
      </c>
      <c r="EX7" t="str">
        <f>""</f>
        <v/>
      </c>
      <c r="EY7" t="str">
        <f>""</f>
        <v/>
      </c>
      <c r="EZ7" t="str">
        <f>""</f>
        <v/>
      </c>
      <c r="FA7" t="str">
        <f>""</f>
        <v/>
      </c>
      <c r="FB7" t="str">
        <f>""</f>
        <v/>
      </c>
      <c r="FC7" t="str">
        <f>""</f>
        <v/>
      </c>
      <c r="FD7" t="str">
        <f>""</f>
        <v/>
      </c>
      <c r="FE7" t="str">
        <f>""</f>
        <v/>
      </c>
      <c r="FF7" t="str">
        <f>""</f>
        <v/>
      </c>
      <c r="FG7" t="str">
        <f>""</f>
        <v/>
      </c>
      <c r="FH7" t="str">
        <f>""</f>
        <v/>
      </c>
      <c r="FI7" t="str">
        <f>""</f>
        <v/>
      </c>
      <c r="FJ7" t="str">
        <f>""</f>
        <v/>
      </c>
      <c r="FK7" t="str">
        <f>""</f>
        <v/>
      </c>
      <c r="FL7" t="str">
        <f>""</f>
        <v/>
      </c>
      <c r="FM7" t="str">
        <f>""</f>
        <v/>
      </c>
      <c r="FN7" t="str">
        <f>""</f>
        <v/>
      </c>
      <c r="FO7" t="str">
        <f>""</f>
        <v/>
      </c>
      <c r="FP7" t="str">
        <f>""</f>
        <v/>
      </c>
      <c r="FQ7" t="str">
        <f>""</f>
        <v/>
      </c>
    </row>
    <row r="8" spans="1:173" x14ac:dyDescent="0.25">
      <c r="CL8" t="str">
        <f>""</f>
        <v/>
      </c>
      <c r="CM8" t="str">
        <f>""</f>
        <v/>
      </c>
      <c r="CN8" t="str">
        <f>""</f>
        <v/>
      </c>
      <c r="CO8" t="str">
        <f>""</f>
        <v/>
      </c>
      <c r="CP8" t="str">
        <f>""</f>
        <v/>
      </c>
      <c r="CQ8" t="str">
        <f>""</f>
        <v/>
      </c>
      <c r="CR8" t="str">
        <f>""</f>
        <v/>
      </c>
      <c r="CS8" t="str">
        <f>""</f>
        <v/>
      </c>
      <c r="CT8" t="str">
        <f>""</f>
        <v/>
      </c>
      <c r="CU8" t="str">
        <f>""</f>
        <v/>
      </c>
      <c r="CV8" t="str">
        <f>""</f>
        <v/>
      </c>
      <c r="CW8" t="str">
        <f>""</f>
        <v/>
      </c>
      <c r="CX8" t="str">
        <f>""</f>
        <v/>
      </c>
      <c r="CY8" t="str">
        <f>""</f>
        <v/>
      </c>
      <c r="CZ8" t="str">
        <f>""</f>
        <v/>
      </c>
      <c r="DA8" t="str">
        <f>""</f>
        <v/>
      </c>
      <c r="DB8" t="str">
        <f>""</f>
        <v/>
      </c>
      <c r="DC8" t="str">
        <f>""</f>
        <v/>
      </c>
      <c r="DD8" t="str">
        <f>""</f>
        <v/>
      </c>
      <c r="DE8" t="str">
        <f>""</f>
        <v/>
      </c>
      <c r="DF8" t="str">
        <f>""</f>
        <v/>
      </c>
      <c r="DG8" t="str">
        <f>""</f>
        <v/>
      </c>
      <c r="DH8" t="str">
        <f>""</f>
        <v/>
      </c>
      <c r="DI8" t="str">
        <f>""</f>
        <v/>
      </c>
      <c r="DJ8" t="str">
        <f>""</f>
        <v/>
      </c>
      <c r="DK8" t="str">
        <f>""</f>
        <v/>
      </c>
      <c r="DL8" t="str">
        <f>""</f>
        <v/>
      </c>
      <c r="DM8" t="str">
        <f>""</f>
        <v/>
      </c>
      <c r="DN8" t="str">
        <f>""</f>
        <v/>
      </c>
      <c r="DO8" t="str">
        <f>""</f>
        <v/>
      </c>
      <c r="DP8" t="str">
        <f>""</f>
        <v/>
      </c>
      <c r="DQ8" t="str">
        <f>""</f>
        <v/>
      </c>
      <c r="DR8" t="str">
        <f>""</f>
        <v/>
      </c>
      <c r="DS8" t="str">
        <f>""</f>
        <v/>
      </c>
      <c r="DT8" t="str">
        <f>""</f>
        <v/>
      </c>
      <c r="DU8" t="str">
        <f>""</f>
        <v/>
      </c>
      <c r="DV8" t="str">
        <f>""</f>
        <v/>
      </c>
      <c r="DW8" t="str">
        <f>""</f>
        <v/>
      </c>
      <c r="DX8" t="str">
        <f>""</f>
        <v/>
      </c>
      <c r="DY8" t="str">
        <f>""</f>
        <v/>
      </c>
      <c r="DZ8" t="str">
        <f>""</f>
        <v/>
      </c>
      <c r="EA8" t="str">
        <f>""</f>
        <v/>
      </c>
      <c r="EB8" t="str">
        <f>""</f>
        <v/>
      </c>
      <c r="EC8" t="str">
        <f>""</f>
        <v/>
      </c>
      <c r="ED8" t="str">
        <f>""</f>
        <v/>
      </c>
      <c r="EE8" t="str">
        <f>""</f>
        <v/>
      </c>
      <c r="EF8" t="str">
        <f>""</f>
        <v/>
      </c>
      <c r="EG8" t="str">
        <f>""</f>
        <v/>
      </c>
      <c r="EH8" t="str">
        <f>""</f>
        <v/>
      </c>
      <c r="EI8" t="str">
        <f>""</f>
        <v/>
      </c>
      <c r="EJ8" t="str">
        <f>""</f>
        <v/>
      </c>
      <c r="EK8" t="str">
        <f>""</f>
        <v/>
      </c>
      <c r="EL8" t="str">
        <f>""</f>
        <v/>
      </c>
      <c r="EM8" t="str">
        <f>""</f>
        <v/>
      </c>
      <c r="EN8" t="str">
        <f>""</f>
        <v/>
      </c>
      <c r="EO8" t="str">
        <f>""</f>
        <v/>
      </c>
      <c r="EP8" t="str">
        <f>""</f>
        <v/>
      </c>
      <c r="EQ8" t="str">
        <f>""</f>
        <v/>
      </c>
      <c r="ER8" t="str">
        <f>""</f>
        <v/>
      </c>
      <c r="ES8" t="str">
        <f>""</f>
        <v/>
      </c>
      <c r="ET8" t="str">
        <f>""</f>
        <v/>
      </c>
      <c r="EU8" t="str">
        <f>""</f>
        <v/>
      </c>
      <c r="EV8" t="str">
        <f>""</f>
        <v/>
      </c>
      <c r="EW8" t="str">
        <f>""</f>
        <v/>
      </c>
      <c r="EX8" t="str">
        <f>""</f>
        <v/>
      </c>
      <c r="EY8" t="str">
        <f>""</f>
        <v/>
      </c>
      <c r="EZ8" t="str">
        <f>""</f>
        <v/>
      </c>
      <c r="FA8" t="str">
        <f>""</f>
        <v/>
      </c>
      <c r="FB8" t="str">
        <f>""</f>
        <v/>
      </c>
      <c r="FC8" t="str">
        <f>""</f>
        <v/>
      </c>
      <c r="FD8" t="str">
        <f>""</f>
        <v/>
      </c>
      <c r="FE8" t="str">
        <f>""</f>
        <v/>
      </c>
      <c r="FF8" t="str">
        <f>""</f>
        <v/>
      </c>
      <c r="FG8" t="str">
        <f>""</f>
        <v/>
      </c>
      <c r="FH8" t="str">
        <f>""</f>
        <v/>
      </c>
      <c r="FI8" t="str">
        <f>""</f>
        <v/>
      </c>
      <c r="FJ8" t="str">
        <f>""</f>
        <v/>
      </c>
      <c r="FK8" t="str">
        <f>""</f>
        <v/>
      </c>
      <c r="FL8" t="str">
        <f>""</f>
        <v/>
      </c>
      <c r="FM8" t="str">
        <f>""</f>
        <v/>
      </c>
      <c r="FN8" t="str">
        <f>""</f>
        <v/>
      </c>
      <c r="FO8" t="str">
        <f>""</f>
        <v/>
      </c>
      <c r="FP8" t="str">
        <f>""</f>
        <v/>
      </c>
      <c r="FQ8" t="str">
        <f>""</f>
        <v/>
      </c>
    </row>
    <row r="9" spans="1:173" x14ac:dyDescent="0.25">
      <c r="CL9" t="str">
        <f>""</f>
        <v/>
      </c>
      <c r="CM9" t="str">
        <f>""</f>
        <v/>
      </c>
      <c r="CN9" t="str">
        <f>""</f>
        <v/>
      </c>
      <c r="CO9" t="str">
        <f>""</f>
        <v/>
      </c>
      <c r="CP9" t="str">
        <f>""</f>
        <v/>
      </c>
      <c r="CQ9" t="str">
        <f>""</f>
        <v/>
      </c>
      <c r="CR9" t="str">
        <f>""</f>
        <v/>
      </c>
      <c r="CS9" t="str">
        <f>""</f>
        <v/>
      </c>
      <c r="CT9" t="str">
        <f>""</f>
        <v/>
      </c>
      <c r="CU9" t="str">
        <f>""</f>
        <v/>
      </c>
      <c r="CV9" t="str">
        <f>""</f>
        <v/>
      </c>
      <c r="CW9" t="str">
        <f>""</f>
        <v/>
      </c>
      <c r="CX9" t="str">
        <f>""</f>
        <v/>
      </c>
      <c r="CY9" t="str">
        <f>""</f>
        <v/>
      </c>
      <c r="CZ9" t="str">
        <f>""</f>
        <v/>
      </c>
      <c r="DA9" t="str">
        <f>""</f>
        <v/>
      </c>
      <c r="DB9" t="str">
        <f>""</f>
        <v/>
      </c>
      <c r="DC9" t="str">
        <f>""</f>
        <v/>
      </c>
      <c r="DD9" t="str">
        <f>""</f>
        <v/>
      </c>
      <c r="DE9" t="str">
        <f>""</f>
        <v/>
      </c>
      <c r="DF9" t="str">
        <f>""</f>
        <v/>
      </c>
      <c r="DG9" t="str">
        <f>""</f>
        <v/>
      </c>
      <c r="DH9" t="str">
        <f>""</f>
        <v/>
      </c>
      <c r="DI9" t="str">
        <f>""</f>
        <v/>
      </c>
      <c r="DJ9" t="str">
        <f>""</f>
        <v/>
      </c>
      <c r="DK9" t="str">
        <f>""</f>
        <v/>
      </c>
      <c r="DL9" t="str">
        <f>""</f>
        <v/>
      </c>
      <c r="DM9" t="str">
        <f>""</f>
        <v/>
      </c>
      <c r="DN9" t="str">
        <f>""</f>
        <v/>
      </c>
      <c r="DO9" t="str">
        <f>""</f>
        <v/>
      </c>
      <c r="DP9" t="str">
        <f>""</f>
        <v/>
      </c>
      <c r="DQ9" t="str">
        <f>""</f>
        <v/>
      </c>
      <c r="DR9" t="str">
        <f>""</f>
        <v/>
      </c>
      <c r="DS9" t="str">
        <f>""</f>
        <v/>
      </c>
      <c r="DT9" t="str">
        <f>""</f>
        <v/>
      </c>
      <c r="DU9" t="str">
        <f>""</f>
        <v/>
      </c>
      <c r="DV9" t="str">
        <f>""</f>
        <v/>
      </c>
      <c r="DW9" t="str">
        <f>""</f>
        <v/>
      </c>
      <c r="DX9" t="str">
        <f>""</f>
        <v/>
      </c>
      <c r="DY9" t="str">
        <f>""</f>
        <v/>
      </c>
      <c r="DZ9" t="str">
        <f>""</f>
        <v/>
      </c>
      <c r="EA9" t="str">
        <f>""</f>
        <v/>
      </c>
      <c r="EB9" t="str">
        <f>""</f>
        <v/>
      </c>
      <c r="EC9" t="str">
        <f>""</f>
        <v/>
      </c>
      <c r="ED9" t="str">
        <f>""</f>
        <v/>
      </c>
      <c r="EE9" t="str">
        <f>""</f>
        <v/>
      </c>
      <c r="EF9" t="str">
        <f>""</f>
        <v/>
      </c>
      <c r="EG9" t="str">
        <f>""</f>
        <v/>
      </c>
      <c r="EH9" t="str">
        <f>""</f>
        <v/>
      </c>
      <c r="EI9" t="str">
        <f>""</f>
        <v/>
      </c>
      <c r="EJ9" t="str">
        <f>""</f>
        <v/>
      </c>
      <c r="EK9" t="str">
        <f>""</f>
        <v/>
      </c>
      <c r="EL9" t="str">
        <f>""</f>
        <v/>
      </c>
      <c r="EM9" t="str">
        <f>""</f>
        <v/>
      </c>
      <c r="EN9" t="str">
        <f>""</f>
        <v/>
      </c>
      <c r="EO9" t="str">
        <f>""</f>
        <v/>
      </c>
      <c r="EP9" t="str">
        <f>""</f>
        <v/>
      </c>
      <c r="EQ9" t="str">
        <f>""</f>
        <v/>
      </c>
      <c r="ER9" t="str">
        <f>""</f>
        <v/>
      </c>
      <c r="ES9" t="str">
        <f>""</f>
        <v/>
      </c>
      <c r="ET9" t="str">
        <f>""</f>
        <v/>
      </c>
      <c r="EU9" t="str">
        <f>""</f>
        <v/>
      </c>
      <c r="EV9" t="str">
        <f>""</f>
        <v/>
      </c>
      <c r="EW9" t="str">
        <f>""</f>
        <v/>
      </c>
      <c r="EX9" t="str">
        <f>""</f>
        <v/>
      </c>
      <c r="EY9" t="str">
        <f>""</f>
        <v/>
      </c>
      <c r="EZ9" t="str">
        <f>""</f>
        <v/>
      </c>
      <c r="FA9" t="str">
        <f>""</f>
        <v/>
      </c>
      <c r="FB9" t="str">
        <f>""</f>
        <v/>
      </c>
      <c r="FC9" t="str">
        <f>""</f>
        <v/>
      </c>
      <c r="FD9" t="str">
        <f>""</f>
        <v/>
      </c>
      <c r="FE9" t="str">
        <f>""</f>
        <v/>
      </c>
      <c r="FF9" t="str">
        <f>""</f>
        <v/>
      </c>
      <c r="FG9" t="str">
        <f>""</f>
        <v/>
      </c>
      <c r="FH9" t="str">
        <f>""</f>
        <v/>
      </c>
      <c r="FI9" t="str">
        <f>""</f>
        <v/>
      </c>
      <c r="FJ9" t="str">
        <f>""</f>
        <v/>
      </c>
      <c r="FK9" t="str">
        <f>""</f>
        <v/>
      </c>
      <c r="FL9" t="str">
        <f>""</f>
        <v/>
      </c>
      <c r="FM9" t="str">
        <f>""</f>
        <v/>
      </c>
      <c r="FN9" t="str">
        <f>""</f>
        <v/>
      </c>
      <c r="FO9" t="str">
        <f>""</f>
        <v/>
      </c>
      <c r="FP9" t="str">
        <f>""</f>
        <v/>
      </c>
      <c r="FQ9" t="str">
        <f>""</f>
        <v/>
      </c>
    </row>
    <row r="10" spans="1:173" x14ac:dyDescent="0.25">
      <c r="CL10" t="str">
        <f>""</f>
        <v/>
      </c>
      <c r="CM10" t="str">
        <f>""</f>
        <v/>
      </c>
      <c r="CN10" t="str">
        <f>""</f>
        <v/>
      </c>
      <c r="CO10" t="str">
        <f>""</f>
        <v/>
      </c>
      <c r="CP10" t="str">
        <f>""</f>
        <v/>
      </c>
      <c r="CQ10" t="str">
        <f>""</f>
        <v/>
      </c>
      <c r="CR10" t="str">
        <f>""</f>
        <v/>
      </c>
      <c r="CS10" t="str">
        <f>""</f>
        <v/>
      </c>
      <c r="CT10" t="str">
        <f>""</f>
        <v/>
      </c>
      <c r="CU10" t="str">
        <f>""</f>
        <v/>
      </c>
      <c r="CV10" t="str">
        <f>""</f>
        <v/>
      </c>
      <c r="CW10" t="str">
        <f>""</f>
        <v/>
      </c>
      <c r="CX10" t="str">
        <f>""</f>
        <v/>
      </c>
      <c r="CY10" t="str">
        <f>""</f>
        <v/>
      </c>
      <c r="CZ10" t="str">
        <f>""</f>
        <v/>
      </c>
      <c r="DA10" t="str">
        <f>""</f>
        <v/>
      </c>
      <c r="DB10" t="str">
        <f>""</f>
        <v/>
      </c>
      <c r="DC10" t="str">
        <f>""</f>
        <v/>
      </c>
      <c r="DD10" t="str">
        <f>""</f>
        <v/>
      </c>
      <c r="DE10" t="str">
        <f>""</f>
        <v/>
      </c>
      <c r="DF10" t="str">
        <f>""</f>
        <v/>
      </c>
      <c r="DG10" t="str">
        <f>""</f>
        <v/>
      </c>
      <c r="DH10" t="str">
        <f>""</f>
        <v/>
      </c>
      <c r="DI10" t="str">
        <f>""</f>
        <v/>
      </c>
      <c r="DJ10" t="str">
        <f>""</f>
        <v/>
      </c>
      <c r="DK10" t="str">
        <f>""</f>
        <v/>
      </c>
      <c r="DL10" t="str">
        <f>""</f>
        <v/>
      </c>
      <c r="DM10" t="str">
        <f>""</f>
        <v/>
      </c>
      <c r="DN10" t="str">
        <f>""</f>
        <v/>
      </c>
      <c r="DO10" t="str">
        <f>""</f>
        <v/>
      </c>
      <c r="DP10" t="str">
        <f>""</f>
        <v/>
      </c>
      <c r="DQ10" t="str">
        <f>""</f>
        <v/>
      </c>
      <c r="DR10" t="str">
        <f>""</f>
        <v/>
      </c>
      <c r="DS10" t="str">
        <f>""</f>
        <v/>
      </c>
      <c r="DT10" t="str">
        <f>""</f>
        <v/>
      </c>
      <c r="DU10" t="str">
        <f>""</f>
        <v/>
      </c>
      <c r="DV10" t="str">
        <f>""</f>
        <v/>
      </c>
      <c r="DW10" t="str">
        <f>""</f>
        <v/>
      </c>
      <c r="DX10" t="str">
        <f>""</f>
        <v/>
      </c>
      <c r="DY10" t="str">
        <f>""</f>
        <v/>
      </c>
      <c r="DZ10" t="str">
        <f>""</f>
        <v/>
      </c>
      <c r="EA10" t="str">
        <f>""</f>
        <v/>
      </c>
      <c r="EB10" t="str">
        <f>""</f>
        <v/>
      </c>
      <c r="EC10" t="str">
        <f>""</f>
        <v/>
      </c>
      <c r="ED10" t="str">
        <f>""</f>
        <v/>
      </c>
      <c r="EE10" t="str">
        <f>""</f>
        <v/>
      </c>
      <c r="EF10" t="str">
        <f>""</f>
        <v/>
      </c>
      <c r="EG10" t="str">
        <f>""</f>
        <v/>
      </c>
      <c r="EH10" t="str">
        <f>""</f>
        <v/>
      </c>
      <c r="EI10" t="str">
        <f>""</f>
        <v/>
      </c>
      <c r="EJ10" t="str">
        <f>""</f>
        <v/>
      </c>
      <c r="EK10" t="str">
        <f>""</f>
        <v/>
      </c>
      <c r="EL10" t="str">
        <f>""</f>
        <v/>
      </c>
      <c r="EM10" t="str">
        <f>""</f>
        <v/>
      </c>
      <c r="EN10" t="str">
        <f>""</f>
        <v/>
      </c>
      <c r="EO10" t="str">
        <f>""</f>
        <v/>
      </c>
      <c r="EP10" t="str">
        <f>""</f>
        <v/>
      </c>
      <c r="EQ10" t="str">
        <f>""</f>
        <v/>
      </c>
      <c r="ER10" t="str">
        <f>""</f>
        <v/>
      </c>
      <c r="ES10" t="str">
        <f>""</f>
        <v/>
      </c>
      <c r="ET10" t="str">
        <f>""</f>
        <v/>
      </c>
      <c r="EU10" t="str">
        <f>""</f>
        <v/>
      </c>
      <c r="EV10" t="str">
        <f>""</f>
        <v/>
      </c>
      <c r="EW10" t="str">
        <f>""</f>
        <v/>
      </c>
      <c r="EX10" t="str">
        <f>""</f>
        <v/>
      </c>
      <c r="EY10" t="str">
        <f>""</f>
        <v/>
      </c>
      <c r="EZ10" t="str">
        <f>""</f>
        <v/>
      </c>
      <c r="FA10" t="str">
        <f>""</f>
        <v/>
      </c>
      <c r="FB10" t="str">
        <f>""</f>
        <v/>
      </c>
      <c r="FC10" t="str">
        <f>""</f>
        <v/>
      </c>
      <c r="FD10" t="str">
        <f>""</f>
        <v/>
      </c>
      <c r="FE10" t="str">
        <f>""</f>
        <v/>
      </c>
      <c r="FF10" t="str">
        <f>""</f>
        <v/>
      </c>
      <c r="FG10" t="str">
        <f>""</f>
        <v/>
      </c>
      <c r="FH10" t="str">
        <f>""</f>
        <v/>
      </c>
      <c r="FI10" t="str">
        <f>""</f>
        <v/>
      </c>
      <c r="FJ10" t="str">
        <f>""</f>
        <v/>
      </c>
      <c r="FK10" t="str">
        <f>""</f>
        <v/>
      </c>
      <c r="FL10" t="str">
        <f>""</f>
        <v/>
      </c>
      <c r="FM10" t="str">
        <f>""</f>
        <v/>
      </c>
      <c r="FN10" t="str">
        <f>""</f>
        <v/>
      </c>
      <c r="FO10" t="str">
        <f>""</f>
        <v/>
      </c>
      <c r="FP10" t="str">
        <f>""</f>
        <v/>
      </c>
      <c r="FQ10" t="str">
        <f>""</f>
        <v/>
      </c>
    </row>
    <row r="11" spans="1:173" x14ac:dyDescent="0.25">
      <c r="CL11" t="str">
        <f>""</f>
        <v/>
      </c>
      <c r="CM11" t="str">
        <f>""</f>
        <v/>
      </c>
      <c r="CN11" t="str">
        <f>""</f>
        <v/>
      </c>
      <c r="CO11" t="str">
        <f>""</f>
        <v/>
      </c>
      <c r="CP11" t="str">
        <f>""</f>
        <v/>
      </c>
      <c r="CQ11" t="str">
        <f>""</f>
        <v/>
      </c>
      <c r="CR11" t="str">
        <f>""</f>
        <v/>
      </c>
      <c r="CS11" t="str">
        <f>""</f>
        <v/>
      </c>
      <c r="CT11" t="str">
        <f>""</f>
        <v/>
      </c>
      <c r="CU11" t="str">
        <f>""</f>
        <v/>
      </c>
      <c r="CV11" t="str">
        <f>""</f>
        <v/>
      </c>
      <c r="CW11" t="str">
        <f>""</f>
        <v/>
      </c>
      <c r="CX11" t="str">
        <f>""</f>
        <v/>
      </c>
      <c r="CY11" t="str">
        <f>""</f>
        <v/>
      </c>
      <c r="CZ11" t="str">
        <f>""</f>
        <v/>
      </c>
      <c r="DA11" t="str">
        <f>""</f>
        <v/>
      </c>
      <c r="DB11" t="str">
        <f>""</f>
        <v/>
      </c>
      <c r="DC11" t="str">
        <f>""</f>
        <v/>
      </c>
      <c r="DD11" t="str">
        <f>""</f>
        <v/>
      </c>
      <c r="DE11" t="str">
        <f>""</f>
        <v/>
      </c>
      <c r="DF11" t="str">
        <f>""</f>
        <v/>
      </c>
      <c r="DG11" t="str">
        <f>""</f>
        <v/>
      </c>
      <c r="DH11" t="str">
        <f>""</f>
        <v/>
      </c>
      <c r="DI11" t="str">
        <f>""</f>
        <v/>
      </c>
      <c r="DJ11" t="str">
        <f>""</f>
        <v/>
      </c>
      <c r="DK11" t="str">
        <f>""</f>
        <v/>
      </c>
      <c r="DL11" t="str">
        <f>""</f>
        <v/>
      </c>
      <c r="DM11" t="str">
        <f>""</f>
        <v/>
      </c>
      <c r="DN11" t="str">
        <f>""</f>
        <v/>
      </c>
      <c r="DO11" t="str">
        <f>""</f>
        <v/>
      </c>
      <c r="DP11" t="str">
        <f>""</f>
        <v/>
      </c>
      <c r="DQ11" t="str">
        <f>""</f>
        <v/>
      </c>
      <c r="DR11" t="str">
        <f>""</f>
        <v/>
      </c>
      <c r="DS11" t="str">
        <f>""</f>
        <v/>
      </c>
      <c r="DT11" t="str">
        <f>""</f>
        <v/>
      </c>
      <c r="DU11" t="str">
        <f>""</f>
        <v/>
      </c>
      <c r="DV11" t="str">
        <f>""</f>
        <v/>
      </c>
      <c r="DW11" t="str">
        <f>""</f>
        <v/>
      </c>
      <c r="DX11" t="str">
        <f>""</f>
        <v/>
      </c>
      <c r="DY11" t="str">
        <f>""</f>
        <v/>
      </c>
      <c r="DZ11" t="str">
        <f>""</f>
        <v/>
      </c>
      <c r="EA11" t="str">
        <f>""</f>
        <v/>
      </c>
      <c r="EB11" t="str">
        <f>""</f>
        <v/>
      </c>
      <c r="EC11" t="str">
        <f>""</f>
        <v/>
      </c>
      <c r="ED11" t="str">
        <f>""</f>
        <v/>
      </c>
      <c r="EE11" t="str">
        <f>""</f>
        <v/>
      </c>
      <c r="EF11" t="str">
        <f>""</f>
        <v/>
      </c>
      <c r="EG11" t="str">
        <f>""</f>
        <v/>
      </c>
      <c r="EH11" t="str">
        <f>""</f>
        <v/>
      </c>
      <c r="EI11" t="str">
        <f>""</f>
        <v/>
      </c>
      <c r="EJ11" t="str">
        <f>""</f>
        <v/>
      </c>
      <c r="EK11" t="str">
        <f>""</f>
        <v/>
      </c>
      <c r="EL11" t="str">
        <f>""</f>
        <v/>
      </c>
      <c r="EM11" t="str">
        <f>""</f>
        <v/>
      </c>
      <c r="EN11" t="str">
        <f>""</f>
        <v/>
      </c>
      <c r="EO11" t="str">
        <f>""</f>
        <v/>
      </c>
      <c r="EP11" t="str">
        <f>""</f>
        <v/>
      </c>
      <c r="EQ11" t="str">
        <f>""</f>
        <v/>
      </c>
      <c r="ER11" t="str">
        <f>""</f>
        <v/>
      </c>
      <c r="ES11" t="str">
        <f>""</f>
        <v/>
      </c>
      <c r="ET11" t="str">
        <f>""</f>
        <v/>
      </c>
      <c r="EU11" t="str">
        <f>""</f>
        <v/>
      </c>
      <c r="EV11" t="str">
        <f>""</f>
        <v/>
      </c>
      <c r="EW11" t="str">
        <f>""</f>
        <v/>
      </c>
      <c r="EX11" t="str">
        <f>""</f>
        <v/>
      </c>
      <c r="EY11" t="str">
        <f>""</f>
        <v/>
      </c>
      <c r="EZ11" t="str">
        <f>""</f>
        <v/>
      </c>
      <c r="FA11" t="str">
        <f>""</f>
        <v/>
      </c>
      <c r="FB11" t="str">
        <f>""</f>
        <v/>
      </c>
      <c r="FC11" t="str">
        <f>""</f>
        <v/>
      </c>
      <c r="FD11" t="str">
        <f>""</f>
        <v/>
      </c>
      <c r="FE11" t="str">
        <f>""</f>
        <v/>
      </c>
      <c r="FF11" t="str">
        <f>""</f>
        <v/>
      </c>
      <c r="FG11" t="str">
        <f>""</f>
        <v/>
      </c>
      <c r="FH11" t="str">
        <f>""</f>
        <v/>
      </c>
      <c r="FI11" t="str">
        <f>""</f>
        <v/>
      </c>
      <c r="FJ11" t="str">
        <f>""</f>
        <v/>
      </c>
      <c r="FK11" t="str">
        <f>""</f>
        <v/>
      </c>
      <c r="FL11" t="str">
        <f>""</f>
        <v/>
      </c>
      <c r="FM11" t="str">
        <f>""</f>
        <v/>
      </c>
      <c r="FN11" t="str">
        <f>""</f>
        <v/>
      </c>
      <c r="FO11" t="str">
        <f>""</f>
        <v/>
      </c>
      <c r="FP11" t="str">
        <f>""</f>
        <v/>
      </c>
      <c r="FQ11" t="str">
        <f>""</f>
        <v/>
      </c>
    </row>
    <row r="12" spans="1:173" x14ac:dyDescent="0.25">
      <c r="A12" t="str">
        <f t="shared" ref="A12:AF12" si="0">"~~~~~~~~~~"</f>
        <v>~~~~~~~~~~</v>
      </c>
      <c r="B12" t="str">
        <f t="shared" si="0"/>
        <v>~~~~~~~~~~</v>
      </c>
      <c r="C12" t="str">
        <f t="shared" si="0"/>
        <v>~~~~~~~~~~</v>
      </c>
      <c r="D12" t="str">
        <f t="shared" si="0"/>
        <v>~~~~~~~~~~</v>
      </c>
      <c r="E12" t="str">
        <f t="shared" si="0"/>
        <v>~~~~~~~~~~</v>
      </c>
      <c r="F12" t="str">
        <f t="shared" si="0"/>
        <v>~~~~~~~~~~</v>
      </c>
      <c r="G12" t="str">
        <f t="shared" si="0"/>
        <v>~~~~~~~~~~</v>
      </c>
      <c r="H12" t="str">
        <f t="shared" si="0"/>
        <v>~~~~~~~~~~</v>
      </c>
      <c r="I12" t="str">
        <f t="shared" si="0"/>
        <v>~~~~~~~~~~</v>
      </c>
      <c r="J12" t="str">
        <f t="shared" si="0"/>
        <v>~~~~~~~~~~</v>
      </c>
      <c r="K12" t="str">
        <f t="shared" si="0"/>
        <v>~~~~~~~~~~</v>
      </c>
      <c r="L12" t="str">
        <f t="shared" si="0"/>
        <v>~~~~~~~~~~</v>
      </c>
      <c r="M12" t="str">
        <f t="shared" si="0"/>
        <v>~~~~~~~~~~</v>
      </c>
      <c r="N12" t="str">
        <f t="shared" si="0"/>
        <v>~~~~~~~~~~</v>
      </c>
      <c r="O12" t="str">
        <f t="shared" si="0"/>
        <v>~~~~~~~~~~</v>
      </c>
      <c r="P12" t="str">
        <f t="shared" si="0"/>
        <v>~~~~~~~~~~</v>
      </c>
      <c r="Q12" t="str">
        <f t="shared" si="0"/>
        <v>~~~~~~~~~~</v>
      </c>
      <c r="R12" t="str">
        <f t="shared" si="0"/>
        <v>~~~~~~~~~~</v>
      </c>
      <c r="S12" t="str">
        <f t="shared" si="0"/>
        <v>~~~~~~~~~~</v>
      </c>
      <c r="T12" t="str">
        <f t="shared" si="0"/>
        <v>~~~~~~~~~~</v>
      </c>
      <c r="U12" t="str">
        <f t="shared" si="0"/>
        <v>~~~~~~~~~~</v>
      </c>
      <c r="V12" t="str">
        <f t="shared" si="0"/>
        <v>~~~~~~~~~~</v>
      </c>
      <c r="W12" t="str">
        <f t="shared" si="0"/>
        <v>~~~~~~~~~~</v>
      </c>
      <c r="X12" t="str">
        <f t="shared" si="0"/>
        <v>~~~~~~~~~~</v>
      </c>
      <c r="Y12" t="str">
        <f t="shared" si="0"/>
        <v>~~~~~~~~~~</v>
      </c>
      <c r="Z12" t="str">
        <f t="shared" si="0"/>
        <v>~~~~~~~~~~</v>
      </c>
      <c r="AA12" t="str">
        <f t="shared" si="0"/>
        <v>~~~~~~~~~~</v>
      </c>
      <c r="AB12" t="str">
        <f t="shared" si="0"/>
        <v>~~~~~~~~~~</v>
      </c>
      <c r="AC12" t="str">
        <f t="shared" si="0"/>
        <v>~~~~~~~~~~</v>
      </c>
      <c r="AD12" t="str">
        <f t="shared" si="0"/>
        <v>~~~~~~~~~~</v>
      </c>
      <c r="AE12" t="str">
        <f t="shared" si="0"/>
        <v>~~~~~~~~~~</v>
      </c>
      <c r="AF12" t="str">
        <f t="shared" si="0"/>
        <v>~~~~~~~~~~</v>
      </c>
      <c r="AG12" t="str">
        <f t="shared" ref="AG12:BL12" si="1">"~~~~~~~~~~"</f>
        <v>~~~~~~~~~~</v>
      </c>
      <c r="AH12" t="str">
        <f t="shared" si="1"/>
        <v>~~~~~~~~~~</v>
      </c>
      <c r="AI12" t="str">
        <f t="shared" si="1"/>
        <v>~~~~~~~~~~</v>
      </c>
      <c r="AJ12" t="str">
        <f t="shared" si="1"/>
        <v>~~~~~~~~~~</v>
      </c>
      <c r="AK12" t="str">
        <f t="shared" si="1"/>
        <v>~~~~~~~~~~</v>
      </c>
      <c r="AL12" t="str">
        <f t="shared" si="1"/>
        <v>~~~~~~~~~~</v>
      </c>
      <c r="AM12" t="str">
        <f t="shared" si="1"/>
        <v>~~~~~~~~~~</v>
      </c>
      <c r="AN12" t="str">
        <f t="shared" si="1"/>
        <v>~~~~~~~~~~</v>
      </c>
      <c r="AO12" t="str">
        <f t="shared" si="1"/>
        <v>~~~~~~~~~~</v>
      </c>
      <c r="AP12" t="str">
        <f t="shared" si="1"/>
        <v>~~~~~~~~~~</v>
      </c>
      <c r="AQ12" t="str">
        <f t="shared" si="1"/>
        <v>~~~~~~~~~~</v>
      </c>
      <c r="AR12" t="str">
        <f t="shared" si="1"/>
        <v>~~~~~~~~~~</v>
      </c>
      <c r="AS12" t="str">
        <f t="shared" si="1"/>
        <v>~~~~~~~~~~</v>
      </c>
      <c r="AT12" t="str">
        <f t="shared" si="1"/>
        <v>~~~~~~~~~~</v>
      </c>
      <c r="AU12" t="str">
        <f t="shared" si="1"/>
        <v>~~~~~~~~~~</v>
      </c>
      <c r="AV12" t="str">
        <f t="shared" si="1"/>
        <v>~~~~~~~~~~</v>
      </c>
      <c r="AW12" t="str">
        <f t="shared" si="1"/>
        <v>~~~~~~~~~~</v>
      </c>
      <c r="AX12" t="str">
        <f t="shared" si="1"/>
        <v>~~~~~~~~~~</v>
      </c>
      <c r="AY12" t="str">
        <f t="shared" si="1"/>
        <v>~~~~~~~~~~</v>
      </c>
      <c r="AZ12" t="str">
        <f t="shared" si="1"/>
        <v>~~~~~~~~~~</v>
      </c>
      <c r="BA12" t="str">
        <f t="shared" si="1"/>
        <v>~~~~~~~~~~</v>
      </c>
      <c r="BB12" t="str">
        <f t="shared" si="1"/>
        <v>~~~~~~~~~~</v>
      </c>
      <c r="BC12" t="str">
        <f t="shared" si="1"/>
        <v>~~~~~~~~~~</v>
      </c>
      <c r="BD12" t="str">
        <f t="shared" si="1"/>
        <v>~~~~~~~~~~</v>
      </c>
      <c r="BE12" t="str">
        <f t="shared" si="1"/>
        <v>~~~~~~~~~~</v>
      </c>
      <c r="BF12" t="str">
        <f t="shared" si="1"/>
        <v>~~~~~~~~~~</v>
      </c>
      <c r="BG12" t="str">
        <f t="shared" si="1"/>
        <v>~~~~~~~~~~</v>
      </c>
      <c r="BH12" t="str">
        <f t="shared" si="1"/>
        <v>~~~~~~~~~~</v>
      </c>
      <c r="BI12" t="str">
        <f t="shared" si="1"/>
        <v>~~~~~~~~~~</v>
      </c>
      <c r="BJ12" t="str">
        <f t="shared" si="1"/>
        <v>~~~~~~~~~~</v>
      </c>
      <c r="BK12" t="str">
        <f t="shared" si="1"/>
        <v>~~~~~~~~~~</v>
      </c>
      <c r="BL12" t="str">
        <f t="shared" si="1"/>
        <v>~~~~~~~~~~</v>
      </c>
      <c r="BM12" t="str">
        <f t="shared" ref="BM12:CK12" si="2">"~~~~~~~~~~"</f>
        <v>~~~~~~~~~~</v>
      </c>
      <c r="BN12" t="str">
        <f t="shared" si="2"/>
        <v>~~~~~~~~~~</v>
      </c>
      <c r="BO12" t="str">
        <f t="shared" si="2"/>
        <v>~~~~~~~~~~</v>
      </c>
      <c r="BP12" t="str">
        <f t="shared" si="2"/>
        <v>~~~~~~~~~~</v>
      </c>
      <c r="BQ12" t="str">
        <f t="shared" si="2"/>
        <v>~~~~~~~~~~</v>
      </c>
      <c r="BR12" t="str">
        <f t="shared" si="2"/>
        <v>~~~~~~~~~~</v>
      </c>
      <c r="BS12" t="str">
        <f t="shared" si="2"/>
        <v>~~~~~~~~~~</v>
      </c>
      <c r="BT12" t="str">
        <f t="shared" si="2"/>
        <v>~~~~~~~~~~</v>
      </c>
      <c r="BU12" t="str">
        <f t="shared" si="2"/>
        <v>~~~~~~~~~~</v>
      </c>
      <c r="BV12" t="str">
        <f t="shared" si="2"/>
        <v>~~~~~~~~~~</v>
      </c>
      <c r="BW12" t="str">
        <f t="shared" si="2"/>
        <v>~~~~~~~~~~</v>
      </c>
      <c r="BX12" t="str">
        <f t="shared" si="2"/>
        <v>~~~~~~~~~~</v>
      </c>
      <c r="BY12" t="str">
        <f t="shared" si="2"/>
        <v>~~~~~~~~~~</v>
      </c>
      <c r="BZ12" t="str">
        <f t="shared" si="2"/>
        <v>~~~~~~~~~~</v>
      </c>
      <c r="CA12" t="str">
        <f t="shared" si="2"/>
        <v>~~~~~~~~~~</v>
      </c>
      <c r="CB12" t="str">
        <f t="shared" si="2"/>
        <v>~~~~~~~~~~</v>
      </c>
      <c r="CC12" t="str">
        <f t="shared" si="2"/>
        <v>~~~~~~~~~~</v>
      </c>
      <c r="CD12" t="str">
        <f t="shared" si="2"/>
        <v>~~~~~~~~~~</v>
      </c>
      <c r="CE12" t="str">
        <f t="shared" si="2"/>
        <v>~~~~~~~~~~</v>
      </c>
      <c r="CF12" t="str">
        <f t="shared" si="2"/>
        <v>~~~~~~~~~~</v>
      </c>
      <c r="CG12" t="str">
        <f t="shared" si="2"/>
        <v>~~~~~~~~~~</v>
      </c>
      <c r="CH12" t="str">
        <f t="shared" si="2"/>
        <v>~~~~~~~~~~</v>
      </c>
      <c r="CI12" t="str">
        <f t="shared" si="2"/>
        <v>~~~~~~~~~~</v>
      </c>
      <c r="CJ12" t="str">
        <f t="shared" si="2"/>
        <v>~~~~~~~~~~</v>
      </c>
      <c r="CK12" t="str">
        <f t="shared" si="2"/>
        <v>~~~~~~~~~~</v>
      </c>
      <c r="CL12" t="str">
        <f>""</f>
        <v/>
      </c>
      <c r="CM12" t="str">
        <f>""</f>
        <v/>
      </c>
      <c r="CN12" t="str">
        <f>""</f>
        <v/>
      </c>
      <c r="CO12" t="str">
        <f>""</f>
        <v/>
      </c>
      <c r="CP12" t="str">
        <f>""</f>
        <v/>
      </c>
      <c r="CQ12" t="str">
        <f>""</f>
        <v/>
      </c>
      <c r="CR12" t="str">
        <f>""</f>
        <v/>
      </c>
      <c r="CS12" t="str">
        <f>""</f>
        <v/>
      </c>
      <c r="CT12" t="str">
        <f>""</f>
        <v/>
      </c>
      <c r="CU12" t="str">
        <f>""</f>
        <v/>
      </c>
      <c r="CV12" t="str">
        <f>""</f>
        <v/>
      </c>
      <c r="CW12" t="str">
        <f>""</f>
        <v/>
      </c>
      <c r="CX12" t="str">
        <f>""</f>
        <v/>
      </c>
      <c r="CY12" t="str">
        <f>""</f>
        <v/>
      </c>
      <c r="CZ12" t="str">
        <f>""</f>
        <v/>
      </c>
      <c r="DA12" t="str">
        <f>""</f>
        <v/>
      </c>
      <c r="DB12" t="str">
        <f>""</f>
        <v/>
      </c>
      <c r="DC12" t="str">
        <f>""</f>
        <v/>
      </c>
      <c r="DD12" t="str">
        <f>""</f>
        <v/>
      </c>
      <c r="DE12" t="str">
        <f>""</f>
        <v/>
      </c>
      <c r="DF12" t="str">
        <f>""</f>
        <v/>
      </c>
      <c r="DG12" t="str">
        <f>""</f>
        <v/>
      </c>
      <c r="DH12" t="str">
        <f>""</f>
        <v/>
      </c>
      <c r="DI12" t="str">
        <f>""</f>
        <v/>
      </c>
      <c r="DJ12" t="str">
        <f>""</f>
        <v/>
      </c>
      <c r="DK12" t="str">
        <f>""</f>
        <v/>
      </c>
      <c r="DL12" t="str">
        <f>""</f>
        <v/>
      </c>
      <c r="DM12" t="str">
        <f>""</f>
        <v/>
      </c>
      <c r="DN12" t="str">
        <f>""</f>
        <v/>
      </c>
      <c r="DO12" t="str">
        <f>""</f>
        <v/>
      </c>
      <c r="DP12" t="str">
        <f>""</f>
        <v/>
      </c>
      <c r="DQ12" t="str">
        <f>""</f>
        <v/>
      </c>
      <c r="DR12" t="str">
        <f>""</f>
        <v/>
      </c>
      <c r="DS12" t="str">
        <f>""</f>
        <v/>
      </c>
      <c r="DT12" t="str">
        <f>""</f>
        <v/>
      </c>
      <c r="DU12" t="str">
        <f>""</f>
        <v/>
      </c>
      <c r="DV12" t="str">
        <f>""</f>
        <v/>
      </c>
      <c r="DW12" t="str">
        <f>""</f>
        <v/>
      </c>
      <c r="DX12" t="str">
        <f>""</f>
        <v/>
      </c>
      <c r="DY12" t="str">
        <f>""</f>
        <v/>
      </c>
      <c r="DZ12" t="str">
        <f>""</f>
        <v/>
      </c>
      <c r="EA12" t="str">
        <f>""</f>
        <v/>
      </c>
      <c r="EB12" t="str">
        <f>""</f>
        <v/>
      </c>
      <c r="EC12" t="str">
        <f>""</f>
        <v/>
      </c>
      <c r="ED12" t="str">
        <f>""</f>
        <v/>
      </c>
      <c r="EE12" t="str">
        <f>""</f>
        <v/>
      </c>
      <c r="EF12" t="str">
        <f>""</f>
        <v/>
      </c>
      <c r="EG12" t="str">
        <f>""</f>
        <v/>
      </c>
      <c r="EH12" t="str">
        <f>""</f>
        <v/>
      </c>
      <c r="EI12" t="str">
        <f>""</f>
        <v/>
      </c>
      <c r="EJ12" t="str">
        <f>""</f>
        <v/>
      </c>
      <c r="EK12" t="str">
        <f>""</f>
        <v/>
      </c>
      <c r="EL12" t="str">
        <f>""</f>
        <v/>
      </c>
      <c r="EM12" t="str">
        <f>""</f>
        <v/>
      </c>
      <c r="EN12" t="str">
        <f>""</f>
        <v/>
      </c>
      <c r="EO12" t="str">
        <f>""</f>
        <v/>
      </c>
      <c r="EP12" t="str">
        <f>""</f>
        <v/>
      </c>
      <c r="EQ12" t="str">
        <f>""</f>
        <v/>
      </c>
      <c r="ER12" t="str">
        <f>""</f>
        <v/>
      </c>
      <c r="ES12" t="str">
        <f>""</f>
        <v/>
      </c>
      <c r="ET12" t="str">
        <f>""</f>
        <v/>
      </c>
      <c r="EU12" t="str">
        <f>""</f>
        <v/>
      </c>
      <c r="EV12" t="str">
        <f>""</f>
        <v/>
      </c>
      <c r="EW12" t="str">
        <f>""</f>
        <v/>
      </c>
      <c r="EX12" t="str">
        <f>""</f>
        <v/>
      </c>
      <c r="EY12" t="str">
        <f>""</f>
        <v/>
      </c>
      <c r="EZ12" t="str">
        <f>""</f>
        <v/>
      </c>
      <c r="FA12" t="str">
        <f>""</f>
        <v/>
      </c>
      <c r="FB12" t="str">
        <f>""</f>
        <v/>
      </c>
      <c r="FC12" t="str">
        <f>""</f>
        <v/>
      </c>
      <c r="FD12" t="str">
        <f>""</f>
        <v/>
      </c>
      <c r="FE12" t="str">
        <f>""</f>
        <v/>
      </c>
      <c r="FF12" t="str">
        <f>""</f>
        <v/>
      </c>
      <c r="FG12" t="str">
        <f>""</f>
        <v/>
      </c>
      <c r="FH12" t="str">
        <f>""</f>
        <v/>
      </c>
      <c r="FI12" t="str">
        <f>""</f>
        <v/>
      </c>
      <c r="FJ12" t="str">
        <f>""</f>
        <v/>
      </c>
      <c r="FK12" t="str">
        <f>""</f>
        <v/>
      </c>
      <c r="FL12" t="str">
        <f>""</f>
        <v/>
      </c>
      <c r="FM12" t="str">
        <f>""</f>
        <v/>
      </c>
      <c r="FN12" t="str">
        <f>""</f>
        <v/>
      </c>
      <c r="FO12" t="str">
        <f>""</f>
        <v/>
      </c>
      <c r="FP12" t="str">
        <f>""</f>
        <v/>
      </c>
      <c r="FQ12" t="str">
        <f>""</f>
        <v/>
      </c>
    </row>
    <row r="13" spans="1:173" x14ac:dyDescent="0.25">
      <c r="A13" t="str">
        <f>"All rows below have been added for reference by formula rows above."</f>
        <v>All rows below have been added for reference by formula rows above.</v>
      </c>
      <c r="CL13" t="str">
        <f>""</f>
        <v/>
      </c>
      <c r="CM13" t="str">
        <f>""</f>
        <v/>
      </c>
      <c r="CN13" t="str">
        <f>""</f>
        <v/>
      </c>
      <c r="CO13" t="str">
        <f>""</f>
        <v/>
      </c>
      <c r="CP13" t="str">
        <f>""</f>
        <v/>
      </c>
      <c r="CQ13" t="str">
        <f>""</f>
        <v/>
      </c>
      <c r="CR13" t="str">
        <f>""</f>
        <v/>
      </c>
      <c r="CS13" t="str">
        <f>""</f>
        <v/>
      </c>
      <c r="CT13" t="str">
        <f>""</f>
        <v/>
      </c>
      <c r="CU13" t="str">
        <f>""</f>
        <v/>
      </c>
      <c r="CV13" t="str">
        <f>""</f>
        <v/>
      </c>
      <c r="CW13" t="str">
        <f>""</f>
        <v/>
      </c>
      <c r="CX13" t="str">
        <f>""</f>
        <v/>
      </c>
      <c r="CY13" t="str">
        <f>""</f>
        <v/>
      </c>
      <c r="CZ13" t="str">
        <f>""</f>
        <v/>
      </c>
      <c r="DA13" t="str">
        <f>""</f>
        <v/>
      </c>
      <c r="DB13" t="str">
        <f>""</f>
        <v/>
      </c>
      <c r="DC13" t="str">
        <f>""</f>
        <v/>
      </c>
      <c r="DD13" t="str">
        <f>""</f>
        <v/>
      </c>
      <c r="DE13" t="str">
        <f>""</f>
        <v/>
      </c>
      <c r="DF13" t="str">
        <f>""</f>
        <v/>
      </c>
      <c r="DG13" t="str">
        <f>""</f>
        <v/>
      </c>
      <c r="DH13" t="str">
        <f>""</f>
        <v/>
      </c>
      <c r="DI13" t="str">
        <f>""</f>
        <v/>
      </c>
      <c r="DJ13" t="str">
        <f>""</f>
        <v/>
      </c>
      <c r="DK13" t="str">
        <f>""</f>
        <v/>
      </c>
      <c r="DL13" t="str">
        <f>""</f>
        <v/>
      </c>
      <c r="DM13" t="str">
        <f>""</f>
        <v/>
      </c>
      <c r="DN13" t="str">
        <f>""</f>
        <v/>
      </c>
      <c r="DO13" t="str">
        <f>""</f>
        <v/>
      </c>
      <c r="DP13" t="str">
        <f>""</f>
        <v/>
      </c>
      <c r="DQ13" t="str">
        <f>""</f>
        <v/>
      </c>
      <c r="DR13" t="str">
        <f>""</f>
        <v/>
      </c>
      <c r="DS13" t="str">
        <f>""</f>
        <v/>
      </c>
      <c r="DT13" t="str">
        <f>""</f>
        <v/>
      </c>
      <c r="DU13" t="str">
        <f>""</f>
        <v/>
      </c>
      <c r="DV13" t="str">
        <f>""</f>
        <v/>
      </c>
      <c r="DW13" t="str">
        <f>""</f>
        <v/>
      </c>
      <c r="DX13" t="str">
        <f>""</f>
        <v/>
      </c>
      <c r="DY13" t="str">
        <f>""</f>
        <v/>
      </c>
      <c r="DZ13" t="str">
        <f>""</f>
        <v/>
      </c>
      <c r="EA13" t="str">
        <f>""</f>
        <v/>
      </c>
      <c r="EB13" t="str">
        <f>""</f>
        <v/>
      </c>
      <c r="EC13" t="str">
        <f>""</f>
        <v/>
      </c>
      <c r="ED13" t="str">
        <f>""</f>
        <v/>
      </c>
      <c r="EE13" t="str">
        <f>""</f>
        <v/>
      </c>
      <c r="EF13" t="str">
        <f>""</f>
        <v/>
      </c>
      <c r="EG13" t="str">
        <f>""</f>
        <v/>
      </c>
      <c r="EH13" t="str">
        <f>""</f>
        <v/>
      </c>
      <c r="EI13" t="str">
        <f>""</f>
        <v/>
      </c>
      <c r="EJ13" t="str">
        <f>""</f>
        <v/>
      </c>
      <c r="EK13" t="str">
        <f>""</f>
        <v/>
      </c>
      <c r="EL13" t="str">
        <f>""</f>
        <v/>
      </c>
      <c r="EM13" t="str">
        <f>""</f>
        <v/>
      </c>
      <c r="EN13" t="str">
        <f>""</f>
        <v/>
      </c>
      <c r="EO13" t="str">
        <f>""</f>
        <v/>
      </c>
      <c r="EP13" t="str">
        <f>""</f>
        <v/>
      </c>
      <c r="EQ13" t="str">
        <f>""</f>
        <v/>
      </c>
      <c r="ER13" t="str">
        <f>""</f>
        <v/>
      </c>
      <c r="ES13" t="str">
        <f>""</f>
        <v/>
      </c>
      <c r="ET13" t="str">
        <f>""</f>
        <v/>
      </c>
      <c r="EU13" t="str">
        <f>""</f>
        <v/>
      </c>
      <c r="EV13" t="str">
        <f>""</f>
        <v/>
      </c>
      <c r="EW13" t="str">
        <f>""</f>
        <v/>
      </c>
      <c r="EX13" t="str">
        <f>""</f>
        <v/>
      </c>
      <c r="EY13" t="str">
        <f>""</f>
        <v/>
      </c>
      <c r="EZ13" t="str">
        <f>""</f>
        <v/>
      </c>
      <c r="FA13" t="str">
        <f>""</f>
        <v/>
      </c>
      <c r="FB13" t="str">
        <f>""</f>
        <v/>
      </c>
      <c r="FC13" t="str">
        <f>""</f>
        <v/>
      </c>
      <c r="FD13" t="str">
        <f>""</f>
        <v/>
      </c>
      <c r="FE13" t="str">
        <f>""</f>
        <v/>
      </c>
      <c r="FF13" t="str">
        <f>""</f>
        <v/>
      </c>
      <c r="FG13" t="str">
        <f>""</f>
        <v/>
      </c>
      <c r="FH13" t="str">
        <f>""</f>
        <v/>
      </c>
      <c r="FI13" t="str">
        <f>""</f>
        <v/>
      </c>
      <c r="FJ13" t="str">
        <f>""</f>
        <v/>
      </c>
      <c r="FK13" t="str">
        <f>""</f>
        <v/>
      </c>
      <c r="FL13" t="str">
        <f>""</f>
        <v/>
      </c>
      <c r="FM13" t="str">
        <f>""</f>
        <v/>
      </c>
      <c r="FN13" t="str">
        <f>""</f>
        <v/>
      </c>
      <c r="FO13" t="str">
        <f>""</f>
        <v/>
      </c>
      <c r="FP13" t="str">
        <f>""</f>
        <v/>
      </c>
      <c r="FQ13" t="str">
        <f>""</f>
        <v/>
      </c>
    </row>
    <row r="14" spans="1:173" x14ac:dyDescent="0.25">
      <c r="A14">
        <f>RTD("bloomberg.ccyreader", "", "#track", "DBG", "BIHITX", "1.0","RepeatHit")</f>
        <v>0</v>
      </c>
      <c r="CL14" t="str">
        <f>""</f>
        <v/>
      </c>
      <c r="CM14" t="str">
        <f>""</f>
        <v/>
      </c>
      <c r="CN14" t="str">
        <f>""</f>
        <v/>
      </c>
      <c r="CO14" t="str">
        <f>""</f>
        <v/>
      </c>
      <c r="CP14" t="str">
        <f>""</f>
        <v/>
      </c>
      <c r="CQ14" t="str">
        <f>""</f>
        <v/>
      </c>
      <c r="CR14" t="str">
        <f>""</f>
        <v/>
      </c>
      <c r="CS14" t="str">
        <f>""</f>
        <v/>
      </c>
      <c r="CT14" t="str">
        <f>""</f>
        <v/>
      </c>
      <c r="CU14" t="str">
        <f>""</f>
        <v/>
      </c>
      <c r="CV14" t="str">
        <f>""</f>
        <v/>
      </c>
      <c r="CW14" t="str">
        <f>""</f>
        <v/>
      </c>
      <c r="CX14" t="str">
        <f>""</f>
        <v/>
      </c>
      <c r="CY14" t="str">
        <f>""</f>
        <v/>
      </c>
      <c r="CZ14" t="str">
        <f>""</f>
        <v/>
      </c>
      <c r="DA14" t="str">
        <f>""</f>
        <v/>
      </c>
      <c r="DB14" t="str">
        <f>""</f>
        <v/>
      </c>
      <c r="DC14" t="str">
        <f>""</f>
        <v/>
      </c>
      <c r="DD14" t="str">
        <f>""</f>
        <v/>
      </c>
      <c r="DE14" t="str">
        <f>""</f>
        <v/>
      </c>
      <c r="DF14" t="str">
        <f>""</f>
        <v/>
      </c>
      <c r="DG14" t="str">
        <f>""</f>
        <v/>
      </c>
      <c r="DH14" t="str">
        <f>""</f>
        <v/>
      </c>
      <c r="DI14" t="str">
        <f>""</f>
        <v/>
      </c>
      <c r="DJ14" t="str">
        <f>""</f>
        <v/>
      </c>
      <c r="DK14" t="str">
        <f>""</f>
        <v/>
      </c>
      <c r="DL14" t="str">
        <f>""</f>
        <v/>
      </c>
      <c r="DM14" t="str">
        <f>""</f>
        <v/>
      </c>
      <c r="DN14" t="str">
        <f>""</f>
        <v/>
      </c>
      <c r="DO14" t="str">
        <f>""</f>
        <v/>
      </c>
      <c r="DP14" t="str">
        <f>""</f>
        <v/>
      </c>
      <c r="DQ14" t="str">
        <f>""</f>
        <v/>
      </c>
      <c r="DR14" t="str">
        <f>""</f>
        <v/>
      </c>
      <c r="DS14" t="str">
        <f>""</f>
        <v/>
      </c>
      <c r="DT14" t="str">
        <f>""</f>
        <v/>
      </c>
      <c r="DU14" t="str">
        <f>""</f>
        <v/>
      </c>
      <c r="DV14" t="str">
        <f>""</f>
        <v/>
      </c>
      <c r="DW14" t="str">
        <f>""</f>
        <v/>
      </c>
      <c r="DX14" t="str">
        <f>""</f>
        <v/>
      </c>
      <c r="DY14" t="str">
        <f>""</f>
        <v/>
      </c>
      <c r="DZ14" t="str">
        <f>""</f>
        <v/>
      </c>
      <c r="EA14" t="str">
        <f>""</f>
        <v/>
      </c>
      <c r="EB14" t="str">
        <f>""</f>
        <v/>
      </c>
      <c r="EC14" t="str">
        <f>""</f>
        <v/>
      </c>
      <c r="ED14" t="str">
        <f>""</f>
        <v/>
      </c>
      <c r="EE14" t="str">
        <f>""</f>
        <v/>
      </c>
      <c r="EF14" t="str">
        <f>""</f>
        <v/>
      </c>
      <c r="EG14" t="str">
        <f>""</f>
        <v/>
      </c>
      <c r="EH14" t="str">
        <f>""</f>
        <v/>
      </c>
      <c r="EI14" t="str">
        <f>""</f>
        <v/>
      </c>
      <c r="EJ14" t="str">
        <f>""</f>
        <v/>
      </c>
      <c r="EK14" t="str">
        <f>""</f>
        <v/>
      </c>
      <c r="EL14" t="str">
        <f>""</f>
        <v/>
      </c>
      <c r="EM14" t="str">
        <f>""</f>
        <v/>
      </c>
      <c r="EN14" t="str">
        <f>""</f>
        <v/>
      </c>
      <c r="EO14" t="str">
        <f>""</f>
        <v/>
      </c>
      <c r="EP14" t="str">
        <f>""</f>
        <v/>
      </c>
      <c r="EQ14" t="str">
        <f>""</f>
        <v/>
      </c>
      <c r="ER14" t="str">
        <f>""</f>
        <v/>
      </c>
      <c r="ES14" t="str">
        <f>""</f>
        <v/>
      </c>
      <c r="ET14" t="str">
        <f>""</f>
        <v/>
      </c>
      <c r="EU14" t="str">
        <f>""</f>
        <v/>
      </c>
      <c r="EV14" t="str">
        <f>""</f>
        <v/>
      </c>
      <c r="EW14" t="str">
        <f>""</f>
        <v/>
      </c>
      <c r="EX14" t="str">
        <f>""</f>
        <v/>
      </c>
      <c r="EY14" t="str">
        <f>""</f>
        <v/>
      </c>
      <c r="EZ14" t="str">
        <f>""</f>
        <v/>
      </c>
      <c r="FA14" t="str">
        <f>""</f>
        <v/>
      </c>
      <c r="FB14" t="str">
        <f>""</f>
        <v/>
      </c>
      <c r="FC14" t="str">
        <f>""</f>
        <v/>
      </c>
      <c r="FD14" t="str">
        <f>""</f>
        <v/>
      </c>
      <c r="FE14" t="str">
        <f>""</f>
        <v/>
      </c>
      <c r="FF14" t="str">
        <f>""</f>
        <v/>
      </c>
      <c r="FG14" t="str">
        <f>""</f>
        <v/>
      </c>
      <c r="FH14" t="str">
        <f>""</f>
        <v/>
      </c>
      <c r="FI14" t="str">
        <f>""</f>
        <v/>
      </c>
      <c r="FJ14" t="str">
        <f>""</f>
        <v/>
      </c>
      <c r="FK14" t="str">
        <f>""</f>
        <v/>
      </c>
      <c r="FL14" t="str">
        <f>""</f>
        <v/>
      </c>
      <c r="FM14" t="str">
        <f>""</f>
        <v/>
      </c>
      <c r="FN14" t="str">
        <f>""</f>
        <v/>
      </c>
      <c r="FO14" t="str">
        <f>""</f>
        <v/>
      </c>
      <c r="FP14" t="str">
        <f>""</f>
        <v/>
      </c>
      <c r="FQ14" t="str">
        <f>""</f>
        <v/>
      </c>
    </row>
    <row r="15" spans="1:173" x14ac:dyDescent="0.25">
      <c r="A15" t="str">
        <f>"Currency"</f>
        <v>Currency</v>
      </c>
      <c r="B15" t="str">
        <f>"USD"</f>
        <v>USD</v>
      </c>
      <c r="CL15" t="str">
        <f>""</f>
        <v/>
      </c>
      <c r="CM15" t="str">
        <f>""</f>
        <v/>
      </c>
      <c r="CN15" t="str">
        <f>""</f>
        <v/>
      </c>
      <c r="CO15" t="str">
        <f>""</f>
        <v/>
      </c>
      <c r="CP15" t="str">
        <f>""</f>
        <v/>
      </c>
      <c r="CQ15" t="str">
        <f>""</f>
        <v/>
      </c>
      <c r="CR15" t="str">
        <f>""</f>
        <v/>
      </c>
      <c r="CS15" t="str">
        <f>""</f>
        <v/>
      </c>
      <c r="CT15" t="str">
        <f>""</f>
        <v/>
      </c>
      <c r="CU15" t="str">
        <f>""</f>
        <v/>
      </c>
      <c r="CV15" t="str">
        <f>""</f>
        <v/>
      </c>
      <c r="CW15" t="str">
        <f>""</f>
        <v/>
      </c>
      <c r="CX15" t="str">
        <f>""</f>
        <v/>
      </c>
      <c r="CY15" t="str">
        <f>""</f>
        <v/>
      </c>
      <c r="CZ15" t="str">
        <f>""</f>
        <v/>
      </c>
      <c r="DA15" t="str">
        <f>""</f>
        <v/>
      </c>
      <c r="DB15" t="str">
        <f>""</f>
        <v/>
      </c>
      <c r="DC15" t="str">
        <f>""</f>
        <v/>
      </c>
      <c r="DD15" t="str">
        <f>""</f>
        <v/>
      </c>
      <c r="DE15" t="str">
        <f>""</f>
        <v/>
      </c>
      <c r="DF15" t="str">
        <f>""</f>
        <v/>
      </c>
      <c r="DG15" t="str">
        <f>""</f>
        <v/>
      </c>
      <c r="DH15" t="str">
        <f>""</f>
        <v/>
      </c>
      <c r="DI15" t="str">
        <f>""</f>
        <v/>
      </c>
      <c r="DJ15" t="str">
        <f>""</f>
        <v/>
      </c>
      <c r="DK15" t="str">
        <f>""</f>
        <v/>
      </c>
      <c r="DL15" t="str">
        <f>""</f>
        <v/>
      </c>
      <c r="DM15" t="str">
        <f>""</f>
        <v/>
      </c>
      <c r="DN15" t="str">
        <f>""</f>
        <v/>
      </c>
      <c r="DO15" t="str">
        <f>""</f>
        <v/>
      </c>
      <c r="DP15" t="str">
        <f>""</f>
        <v/>
      </c>
      <c r="DQ15" t="str">
        <f>""</f>
        <v/>
      </c>
      <c r="DR15" t="str">
        <f>""</f>
        <v/>
      </c>
      <c r="DS15" t="str">
        <f>""</f>
        <v/>
      </c>
      <c r="DT15" t="str">
        <f>""</f>
        <v/>
      </c>
      <c r="DU15" t="str">
        <f>""</f>
        <v/>
      </c>
      <c r="DV15" t="str">
        <f>""</f>
        <v/>
      </c>
      <c r="DW15" t="str">
        <f>""</f>
        <v/>
      </c>
      <c r="DX15" t="str">
        <f>""</f>
        <v/>
      </c>
      <c r="DY15" t="str">
        <f>""</f>
        <v/>
      </c>
      <c r="DZ15" t="str">
        <f>""</f>
        <v/>
      </c>
      <c r="EA15" t="str">
        <f>""</f>
        <v/>
      </c>
      <c r="EB15" t="str">
        <f>""</f>
        <v/>
      </c>
      <c r="EC15" t="str">
        <f>""</f>
        <v/>
      </c>
      <c r="ED15" t="str">
        <f>""</f>
        <v/>
      </c>
      <c r="EE15" t="str">
        <f>""</f>
        <v/>
      </c>
      <c r="EF15" t="str">
        <f>""</f>
        <v/>
      </c>
      <c r="EG15" t="str">
        <f>""</f>
        <v/>
      </c>
      <c r="EH15" t="str">
        <f>""</f>
        <v/>
      </c>
      <c r="EI15" t="str">
        <f>""</f>
        <v/>
      </c>
      <c r="EJ15" t="str">
        <f>""</f>
        <v/>
      </c>
      <c r="EK15" t="str">
        <f>""</f>
        <v/>
      </c>
      <c r="EL15" t="str">
        <f>""</f>
        <v/>
      </c>
      <c r="EM15" t="str">
        <f>""</f>
        <v/>
      </c>
      <c r="EN15" t="str">
        <f>""</f>
        <v/>
      </c>
      <c r="EO15" t="str">
        <f>""</f>
        <v/>
      </c>
      <c r="EP15" t="str">
        <f>""</f>
        <v/>
      </c>
      <c r="EQ15" t="str">
        <f>""</f>
        <v/>
      </c>
      <c r="ER15" t="str">
        <f>""</f>
        <v/>
      </c>
      <c r="ES15" t="str">
        <f>""</f>
        <v/>
      </c>
      <c r="ET15" t="str">
        <f>""</f>
        <v/>
      </c>
      <c r="EU15" t="str">
        <f>""</f>
        <v/>
      </c>
      <c r="EV15" t="str">
        <f>""</f>
        <v/>
      </c>
      <c r="EW15" t="str">
        <f>""</f>
        <v/>
      </c>
      <c r="EX15" t="str">
        <f>""</f>
        <v/>
      </c>
      <c r="EY15" t="str">
        <f>""</f>
        <v/>
      </c>
      <c r="EZ15" t="str">
        <f>""</f>
        <v/>
      </c>
      <c r="FA15" t="str">
        <f>""</f>
        <v/>
      </c>
      <c r="FB15" t="str">
        <f>""</f>
        <v/>
      </c>
      <c r="FC15" t="str">
        <f>""</f>
        <v/>
      </c>
      <c r="FD15" t="str">
        <f>""</f>
        <v/>
      </c>
      <c r="FE15" t="str">
        <f>""</f>
        <v/>
      </c>
      <c r="FF15" t="str">
        <f>""</f>
        <v/>
      </c>
      <c r="FG15" t="str">
        <f>""</f>
        <v/>
      </c>
      <c r="FH15" t="str">
        <f>""</f>
        <v/>
      </c>
      <c r="FI15" t="str">
        <f>""</f>
        <v/>
      </c>
      <c r="FJ15" t="str">
        <f>""</f>
        <v/>
      </c>
      <c r="FK15" t="str">
        <f>""</f>
        <v/>
      </c>
      <c r="FL15" t="str">
        <f>""</f>
        <v/>
      </c>
      <c r="FM15" t="str">
        <f>""</f>
        <v/>
      </c>
      <c r="FN15" t="str">
        <f>""</f>
        <v/>
      </c>
      <c r="FO15" t="str">
        <f>""</f>
        <v/>
      </c>
      <c r="FP15" t="str">
        <f>""</f>
        <v/>
      </c>
      <c r="FQ15" t="str">
        <f>""</f>
        <v/>
      </c>
    </row>
    <row r="16" spans="1:173" x14ac:dyDescent="0.25">
      <c r="A16" t="str">
        <f>"Periodicity"</f>
        <v>Periodicity</v>
      </c>
      <c r="B16" t="str">
        <f>"CM"</f>
        <v>CM</v>
      </c>
      <c r="C16" t="str">
        <f>"AM"</f>
        <v>AM</v>
      </c>
      <c r="CL16" t="str">
        <f>""</f>
        <v/>
      </c>
      <c r="CM16" t="str">
        <f>""</f>
        <v/>
      </c>
      <c r="CN16" t="str">
        <f>""</f>
        <v/>
      </c>
      <c r="CO16" t="str">
        <f>""</f>
        <v/>
      </c>
      <c r="CP16" t="str">
        <f>""</f>
        <v/>
      </c>
      <c r="CQ16" t="str">
        <f>""</f>
        <v/>
      </c>
      <c r="CR16" t="str">
        <f>""</f>
        <v/>
      </c>
      <c r="CS16" t="str">
        <f>""</f>
        <v/>
      </c>
      <c r="CT16" t="str">
        <f>""</f>
        <v/>
      </c>
      <c r="CU16" t="str">
        <f>""</f>
        <v/>
      </c>
      <c r="CV16" t="str">
        <f>""</f>
        <v/>
      </c>
      <c r="CW16" t="str">
        <f>""</f>
        <v/>
      </c>
      <c r="CX16" t="str">
        <f>""</f>
        <v/>
      </c>
      <c r="CY16" t="str">
        <f>""</f>
        <v/>
      </c>
      <c r="CZ16" t="str">
        <f>""</f>
        <v/>
      </c>
      <c r="DA16" t="str">
        <f>""</f>
        <v/>
      </c>
      <c r="DB16" t="str">
        <f>""</f>
        <v/>
      </c>
      <c r="DC16" t="str">
        <f>""</f>
        <v/>
      </c>
      <c r="DD16" t="str">
        <f>""</f>
        <v/>
      </c>
      <c r="DE16" t="str">
        <f>""</f>
        <v/>
      </c>
      <c r="DF16" t="str">
        <f>""</f>
        <v/>
      </c>
      <c r="DG16" t="str">
        <f>""</f>
        <v/>
      </c>
      <c r="DH16" t="str">
        <f>""</f>
        <v/>
      </c>
      <c r="DI16" t="str">
        <f>""</f>
        <v/>
      </c>
      <c r="DJ16" t="str">
        <f>""</f>
        <v/>
      </c>
      <c r="DK16" t="str">
        <f>""</f>
        <v/>
      </c>
      <c r="DL16" t="str">
        <f>""</f>
        <v/>
      </c>
      <c r="DM16" t="str">
        <f>""</f>
        <v/>
      </c>
      <c r="DN16" t="str">
        <f>""</f>
        <v/>
      </c>
      <c r="DO16" t="str">
        <f>""</f>
        <v/>
      </c>
      <c r="DP16" t="str">
        <f>""</f>
        <v/>
      </c>
      <c r="DQ16" t="str">
        <f>""</f>
        <v/>
      </c>
      <c r="DR16" t="str">
        <f>""</f>
        <v/>
      </c>
      <c r="DS16" t="str">
        <f>""</f>
        <v/>
      </c>
      <c r="DT16" t="str">
        <f>""</f>
        <v/>
      </c>
      <c r="DU16" t="str">
        <f>""</f>
        <v/>
      </c>
      <c r="DV16" t="str">
        <f>""</f>
        <v/>
      </c>
      <c r="DW16" t="str">
        <f>""</f>
        <v/>
      </c>
      <c r="DX16" t="str">
        <f>""</f>
        <v/>
      </c>
      <c r="DY16" t="str">
        <f>""</f>
        <v/>
      </c>
      <c r="DZ16" t="str">
        <f>""</f>
        <v/>
      </c>
      <c r="EA16" t="str">
        <f>""</f>
        <v/>
      </c>
      <c r="EB16" t="str">
        <f>""</f>
        <v/>
      </c>
      <c r="EC16" t="str">
        <f>""</f>
        <v/>
      </c>
      <c r="ED16" t="str">
        <f>""</f>
        <v/>
      </c>
      <c r="EE16" t="str">
        <f>""</f>
        <v/>
      </c>
      <c r="EF16" t="str">
        <f>""</f>
        <v/>
      </c>
      <c r="EG16" t="str">
        <f>""</f>
        <v/>
      </c>
      <c r="EH16" t="str">
        <f>""</f>
        <v/>
      </c>
      <c r="EI16" t="str">
        <f>""</f>
        <v/>
      </c>
      <c r="EJ16" t="str">
        <f>""</f>
        <v/>
      </c>
      <c r="EK16" t="str">
        <f>""</f>
        <v/>
      </c>
      <c r="EL16" t="str">
        <f>""</f>
        <v/>
      </c>
      <c r="EM16" t="str">
        <f>""</f>
        <v/>
      </c>
      <c r="EN16" t="str">
        <f>""</f>
        <v/>
      </c>
      <c r="EO16" t="str">
        <f>""</f>
        <v/>
      </c>
      <c r="EP16" t="str">
        <f>""</f>
        <v/>
      </c>
      <c r="EQ16" t="str">
        <f>""</f>
        <v/>
      </c>
      <c r="ER16" t="str">
        <f>""</f>
        <v/>
      </c>
      <c r="ES16" t="str">
        <f>""</f>
        <v/>
      </c>
      <c r="ET16" t="str">
        <f>""</f>
        <v/>
      </c>
      <c r="EU16" t="str">
        <f>""</f>
        <v/>
      </c>
      <c r="EV16" t="str">
        <f>""</f>
        <v/>
      </c>
      <c r="EW16" t="str">
        <f>""</f>
        <v/>
      </c>
      <c r="EX16" t="str">
        <f>""</f>
        <v/>
      </c>
      <c r="EY16" t="str">
        <f>""</f>
        <v/>
      </c>
      <c r="EZ16" t="str">
        <f>""</f>
        <v/>
      </c>
      <c r="FA16" t="str">
        <f>""</f>
        <v/>
      </c>
      <c r="FB16" t="str">
        <f>""</f>
        <v/>
      </c>
      <c r="FC16" t="str">
        <f>""</f>
        <v/>
      </c>
      <c r="FD16" t="str">
        <f>""</f>
        <v/>
      </c>
      <c r="FE16" t="str">
        <f>""</f>
        <v/>
      </c>
      <c r="FF16" t="str">
        <f>""</f>
        <v/>
      </c>
      <c r="FG16" t="str">
        <f>""</f>
        <v/>
      </c>
      <c r="FH16" t="str">
        <f>""</f>
        <v/>
      </c>
      <c r="FI16" t="str">
        <f>""</f>
        <v/>
      </c>
      <c r="FJ16" t="str">
        <f>""</f>
        <v/>
      </c>
      <c r="FK16" t="str">
        <f>""</f>
        <v/>
      </c>
      <c r="FL16" t="str">
        <f>""</f>
        <v/>
      </c>
      <c r="FM16" t="str">
        <f>""</f>
        <v/>
      </c>
      <c r="FN16" t="str">
        <f>""</f>
        <v/>
      </c>
      <c r="FO16" t="str">
        <f>""</f>
        <v/>
      </c>
      <c r="FP16" t="str">
        <f>""</f>
        <v/>
      </c>
      <c r="FQ16" t="str">
        <f>""</f>
        <v/>
      </c>
    </row>
    <row r="17" spans="1:173" x14ac:dyDescent="0.25">
      <c r="A17" t="str">
        <f>"Number of Periods"</f>
        <v>Number of Periods</v>
      </c>
      <c r="B17">
        <f>84</f>
        <v>84</v>
      </c>
      <c r="CL17" t="str">
        <f>""</f>
        <v/>
      </c>
      <c r="CM17" t="str">
        <f>""</f>
        <v/>
      </c>
      <c r="CN17" t="str">
        <f>""</f>
        <v/>
      </c>
      <c r="CO17" t="str">
        <f>""</f>
        <v/>
      </c>
      <c r="CP17" t="str">
        <f>""</f>
        <v/>
      </c>
      <c r="CQ17" t="str">
        <f>""</f>
        <v/>
      </c>
      <c r="CR17" t="str">
        <f>""</f>
        <v/>
      </c>
      <c r="CS17" t="str">
        <f>""</f>
        <v/>
      </c>
      <c r="CT17" t="str">
        <f>""</f>
        <v/>
      </c>
      <c r="CU17" t="str">
        <f>""</f>
        <v/>
      </c>
      <c r="CV17" t="str">
        <f>""</f>
        <v/>
      </c>
      <c r="CW17" t="str">
        <f>""</f>
        <v/>
      </c>
      <c r="CX17" t="str">
        <f>""</f>
        <v/>
      </c>
      <c r="CY17" t="str">
        <f>""</f>
        <v/>
      </c>
      <c r="CZ17" t="str">
        <f>""</f>
        <v/>
      </c>
      <c r="DA17" t="str">
        <f>""</f>
        <v/>
      </c>
      <c r="DB17" t="str">
        <f>""</f>
        <v/>
      </c>
      <c r="DC17" t="str">
        <f>""</f>
        <v/>
      </c>
      <c r="DD17" t="str">
        <f>""</f>
        <v/>
      </c>
      <c r="DE17" t="str">
        <f>""</f>
        <v/>
      </c>
      <c r="DF17" t="str">
        <f>""</f>
        <v/>
      </c>
      <c r="DG17" t="str">
        <f>""</f>
        <v/>
      </c>
      <c r="DH17" t="str">
        <f>""</f>
        <v/>
      </c>
      <c r="DI17" t="str">
        <f>""</f>
        <v/>
      </c>
      <c r="DJ17" t="str">
        <f>""</f>
        <v/>
      </c>
      <c r="DK17" t="str">
        <f>""</f>
        <v/>
      </c>
      <c r="DL17" t="str">
        <f>""</f>
        <v/>
      </c>
      <c r="DM17" t="str">
        <f>""</f>
        <v/>
      </c>
      <c r="DN17" t="str">
        <f>""</f>
        <v/>
      </c>
      <c r="DO17" t="str">
        <f>""</f>
        <v/>
      </c>
      <c r="DP17" t="str">
        <f>""</f>
        <v/>
      </c>
      <c r="DQ17" t="str">
        <f>""</f>
        <v/>
      </c>
      <c r="DR17" t="str">
        <f>""</f>
        <v/>
      </c>
      <c r="DS17" t="str">
        <f>""</f>
        <v/>
      </c>
      <c r="DT17" t="str">
        <f>""</f>
        <v/>
      </c>
      <c r="DU17" t="str">
        <f>""</f>
        <v/>
      </c>
      <c r="DV17" t="str">
        <f>""</f>
        <v/>
      </c>
      <c r="DW17" t="str">
        <f>""</f>
        <v/>
      </c>
      <c r="DX17" t="str">
        <f>""</f>
        <v/>
      </c>
      <c r="DY17" t="str">
        <f>""</f>
        <v/>
      </c>
      <c r="DZ17" t="str">
        <f>""</f>
        <v/>
      </c>
      <c r="EA17" t="str">
        <f>""</f>
        <v/>
      </c>
      <c r="EB17" t="str">
        <f>""</f>
        <v/>
      </c>
      <c r="EC17" t="str">
        <f>""</f>
        <v/>
      </c>
      <c r="ED17" t="str">
        <f>""</f>
        <v/>
      </c>
      <c r="EE17" t="str">
        <f>""</f>
        <v/>
      </c>
      <c r="EF17" t="str">
        <f>""</f>
        <v/>
      </c>
      <c r="EG17" t="str">
        <f>""</f>
        <v/>
      </c>
      <c r="EH17" t="str">
        <f>""</f>
        <v/>
      </c>
      <c r="EI17" t="str">
        <f>""</f>
        <v/>
      </c>
      <c r="EJ17" t="str">
        <f>""</f>
        <v/>
      </c>
      <c r="EK17" t="str">
        <f>""</f>
        <v/>
      </c>
      <c r="EL17" t="str">
        <f>""</f>
        <v/>
      </c>
      <c r="EM17" t="str">
        <f>""</f>
        <v/>
      </c>
      <c r="EN17" t="str">
        <f>""</f>
        <v/>
      </c>
      <c r="EO17" t="str">
        <f>""</f>
        <v/>
      </c>
      <c r="EP17" t="str">
        <f>""</f>
        <v/>
      </c>
      <c r="EQ17" t="str">
        <f>""</f>
        <v/>
      </c>
      <c r="ER17" t="str">
        <f>""</f>
        <v/>
      </c>
      <c r="ES17" t="str">
        <f>""</f>
        <v/>
      </c>
      <c r="ET17" t="str">
        <f>""</f>
        <v/>
      </c>
      <c r="EU17" t="str">
        <f>""</f>
        <v/>
      </c>
      <c r="EV17" t="str">
        <f>""</f>
        <v/>
      </c>
      <c r="EW17" t="str">
        <f>""</f>
        <v/>
      </c>
      <c r="EX17" t="str">
        <f>""</f>
        <v/>
      </c>
      <c r="EY17" t="str">
        <f>""</f>
        <v/>
      </c>
      <c r="EZ17" t="str">
        <f>""</f>
        <v/>
      </c>
      <c r="FA17" t="str">
        <f>""</f>
        <v/>
      </c>
      <c r="FB17" t="str">
        <f>""</f>
        <v/>
      </c>
      <c r="FC17" t="str">
        <f>""</f>
        <v/>
      </c>
      <c r="FD17" t="str">
        <f>""</f>
        <v/>
      </c>
      <c r="FE17" t="str">
        <f>""</f>
        <v/>
      </c>
      <c r="FF17" t="str">
        <f>""</f>
        <v/>
      </c>
      <c r="FG17" t="str">
        <f>""</f>
        <v/>
      </c>
      <c r="FH17" t="str">
        <f>""</f>
        <v/>
      </c>
      <c r="FI17" t="str">
        <f>""</f>
        <v/>
      </c>
      <c r="FJ17" t="str">
        <f>""</f>
        <v/>
      </c>
      <c r="FK17" t="str">
        <f>""</f>
        <v/>
      </c>
      <c r="FL17" t="str">
        <f>""</f>
        <v/>
      </c>
      <c r="FM17" t="str">
        <f>""</f>
        <v/>
      </c>
      <c r="FN17" t="str">
        <f>""</f>
        <v/>
      </c>
      <c r="FO17" t="str">
        <f>""</f>
        <v/>
      </c>
      <c r="FP17" t="str">
        <f>""</f>
        <v/>
      </c>
      <c r="FQ17" t="str">
        <f>""</f>
        <v/>
      </c>
    </row>
    <row r="18" spans="1:173" x14ac:dyDescent="0.25">
      <c r="A18" t="str">
        <f>"Start Date"</f>
        <v>Start Date</v>
      </c>
      <c r="B18" t="str">
        <f>CONCATENATE("-",$B$17,$B$16)</f>
        <v>-84CM</v>
      </c>
      <c r="C18" t="str">
        <f>CONCATENATE("-",$B$17,$C$16)</f>
        <v>-84AM</v>
      </c>
      <c r="CL18" t="str">
        <f>""</f>
        <v/>
      </c>
      <c r="CM18" t="str">
        <f>""</f>
        <v/>
      </c>
      <c r="CN18" t="str">
        <f>""</f>
        <v/>
      </c>
      <c r="CO18" t="str">
        <f>""</f>
        <v/>
      </c>
      <c r="CP18" t="str">
        <f>""</f>
        <v/>
      </c>
      <c r="CQ18" t="str">
        <f>""</f>
        <v/>
      </c>
      <c r="CR18" t="str">
        <f>""</f>
        <v/>
      </c>
      <c r="CS18" t="str">
        <f>""</f>
        <v/>
      </c>
      <c r="CT18" t="str">
        <f>""</f>
        <v/>
      </c>
      <c r="CU18" t="str">
        <f>""</f>
        <v/>
      </c>
      <c r="CV18" t="str">
        <f>""</f>
        <v/>
      </c>
      <c r="CW18" t="str">
        <f>""</f>
        <v/>
      </c>
      <c r="CX18" t="str">
        <f>""</f>
        <v/>
      </c>
      <c r="CY18" t="str">
        <f>""</f>
        <v/>
      </c>
      <c r="CZ18" t="str">
        <f>""</f>
        <v/>
      </c>
      <c r="DA18" t="str">
        <f>""</f>
        <v/>
      </c>
      <c r="DB18" t="str">
        <f>""</f>
        <v/>
      </c>
      <c r="DC18" t="str">
        <f>""</f>
        <v/>
      </c>
      <c r="DD18" t="str">
        <f>""</f>
        <v/>
      </c>
      <c r="DE18" t="str">
        <f>""</f>
        <v/>
      </c>
      <c r="DF18" t="str">
        <f>""</f>
        <v/>
      </c>
      <c r="DG18" t="str">
        <f>""</f>
        <v/>
      </c>
      <c r="DH18" t="str">
        <f>""</f>
        <v/>
      </c>
      <c r="DI18" t="str">
        <f>""</f>
        <v/>
      </c>
      <c r="DJ18" t="str">
        <f>""</f>
        <v/>
      </c>
      <c r="DK18" t="str">
        <f>""</f>
        <v/>
      </c>
      <c r="DL18" t="str">
        <f>""</f>
        <v/>
      </c>
      <c r="DM18" t="str">
        <f>""</f>
        <v/>
      </c>
      <c r="DN18" t="str">
        <f>""</f>
        <v/>
      </c>
      <c r="DO18" t="str">
        <f>""</f>
        <v/>
      </c>
      <c r="DP18" t="str">
        <f>""</f>
        <v/>
      </c>
      <c r="DQ18" t="str">
        <f>""</f>
        <v/>
      </c>
      <c r="DR18" t="str">
        <f>""</f>
        <v/>
      </c>
      <c r="DS18" t="str">
        <f>""</f>
        <v/>
      </c>
      <c r="DT18" t="str">
        <f>""</f>
        <v/>
      </c>
      <c r="DU18" t="str">
        <f>""</f>
        <v/>
      </c>
      <c r="DV18" t="str">
        <f>""</f>
        <v/>
      </c>
      <c r="DW18" t="str">
        <f>""</f>
        <v/>
      </c>
      <c r="DX18" t="str">
        <f>""</f>
        <v/>
      </c>
      <c r="DY18" t="str">
        <f>""</f>
        <v/>
      </c>
      <c r="DZ18" t="str">
        <f>""</f>
        <v/>
      </c>
      <c r="EA18" t="str">
        <f>""</f>
        <v/>
      </c>
      <c r="EB18" t="str">
        <f>""</f>
        <v/>
      </c>
      <c r="EC18" t="str">
        <f>""</f>
        <v/>
      </c>
      <c r="ED18" t="str">
        <f>""</f>
        <v/>
      </c>
      <c r="EE18" t="str">
        <f>""</f>
        <v/>
      </c>
      <c r="EF18" t="str">
        <f>""</f>
        <v/>
      </c>
      <c r="EG18" t="str">
        <f>""</f>
        <v/>
      </c>
      <c r="EH18" t="str">
        <f>""</f>
        <v/>
      </c>
      <c r="EI18" t="str">
        <f>""</f>
        <v/>
      </c>
      <c r="EJ18" t="str">
        <f>""</f>
        <v/>
      </c>
      <c r="EK18" t="str">
        <f>""</f>
        <v/>
      </c>
      <c r="EL18" t="str">
        <f>""</f>
        <v/>
      </c>
      <c r="EM18" t="str">
        <f>""</f>
        <v/>
      </c>
      <c r="EN18" t="str">
        <f>""</f>
        <v/>
      </c>
      <c r="EO18" t="str">
        <f>""</f>
        <v/>
      </c>
      <c r="EP18" t="str">
        <f>""</f>
        <v/>
      </c>
      <c r="EQ18" t="str">
        <f>""</f>
        <v/>
      </c>
      <c r="ER18" t="str">
        <f>""</f>
        <v/>
      </c>
      <c r="ES18" t="str">
        <f>""</f>
        <v/>
      </c>
      <c r="ET18" t="str">
        <f>""</f>
        <v/>
      </c>
      <c r="EU18" t="str">
        <f>""</f>
        <v/>
      </c>
      <c r="EV18" t="str">
        <f>""</f>
        <v/>
      </c>
      <c r="EW18" t="str">
        <f>""</f>
        <v/>
      </c>
      <c r="EX18" t="str">
        <f>""</f>
        <v/>
      </c>
      <c r="EY18" t="str">
        <f>""</f>
        <v/>
      </c>
      <c r="EZ18" t="str">
        <f>""</f>
        <v/>
      </c>
      <c r="FA18" t="str">
        <f>""</f>
        <v/>
      </c>
      <c r="FB18" t="str">
        <f>""</f>
        <v/>
      </c>
      <c r="FC18" t="str">
        <f>""</f>
        <v/>
      </c>
      <c r="FD18" t="str">
        <f>""</f>
        <v/>
      </c>
      <c r="FE18" t="str">
        <f>""</f>
        <v/>
      </c>
      <c r="FF18" t="str">
        <f>""</f>
        <v/>
      </c>
      <c r="FG18" t="str">
        <f>""</f>
        <v/>
      </c>
      <c r="FH18" t="str">
        <f>""</f>
        <v/>
      </c>
      <c r="FI18" t="str">
        <f>""</f>
        <v/>
      </c>
      <c r="FJ18" t="str">
        <f>""</f>
        <v/>
      </c>
      <c r="FK18" t="str">
        <f>""</f>
        <v/>
      </c>
      <c r="FL18" t="str">
        <f>""</f>
        <v/>
      </c>
      <c r="FM18" t="str">
        <f>""</f>
        <v/>
      </c>
      <c r="FN18" t="str">
        <f>""</f>
        <v/>
      </c>
      <c r="FO18" t="str">
        <f>""</f>
        <v/>
      </c>
      <c r="FP18" t="str">
        <f>""</f>
        <v/>
      </c>
      <c r="FQ18" t="str">
        <f>""</f>
        <v/>
      </c>
    </row>
    <row r="19" spans="1:173" x14ac:dyDescent="0.25">
      <c r="A19" t="str">
        <f>"End Date"</f>
        <v>End Date</v>
      </c>
      <c r="B19">
        <f ca="1">IF(TODAY()&lt;DATE(2022, 4,30),DATE(2022, 4,30),TODAY())</f>
        <v>44681</v>
      </c>
      <c r="CL19" t="str">
        <f>""</f>
        <v/>
      </c>
      <c r="CM19" t="str">
        <f>""</f>
        <v/>
      </c>
      <c r="CN19" t="str">
        <f>""</f>
        <v/>
      </c>
      <c r="CO19" t="str">
        <f>""</f>
        <v/>
      </c>
      <c r="CP19" t="str">
        <f>""</f>
        <v/>
      </c>
      <c r="CQ19" t="str">
        <f>""</f>
        <v/>
      </c>
      <c r="CR19" t="str">
        <f>""</f>
        <v/>
      </c>
      <c r="CS19" t="str">
        <f>""</f>
        <v/>
      </c>
      <c r="CT19" t="str">
        <f>""</f>
        <v/>
      </c>
      <c r="CU19" t="str">
        <f>""</f>
        <v/>
      </c>
      <c r="CV19" t="str">
        <f>""</f>
        <v/>
      </c>
      <c r="CW19" t="str">
        <f>""</f>
        <v/>
      </c>
      <c r="CX19" t="str">
        <f>""</f>
        <v/>
      </c>
      <c r="CY19" t="str">
        <f>""</f>
        <v/>
      </c>
      <c r="CZ19" t="str">
        <f>""</f>
        <v/>
      </c>
      <c r="DA19" t="str">
        <f>""</f>
        <v/>
      </c>
      <c r="DB19" t="str">
        <f>""</f>
        <v/>
      </c>
      <c r="DC19" t="str">
        <f>""</f>
        <v/>
      </c>
      <c r="DD19" t="str">
        <f>""</f>
        <v/>
      </c>
      <c r="DE19" t="str">
        <f>""</f>
        <v/>
      </c>
      <c r="DF19" t="str">
        <f>""</f>
        <v/>
      </c>
      <c r="DG19" t="str">
        <f>""</f>
        <v/>
      </c>
      <c r="DH19" t="str">
        <f>""</f>
        <v/>
      </c>
      <c r="DI19" t="str">
        <f>""</f>
        <v/>
      </c>
      <c r="DJ19" t="str">
        <f>""</f>
        <v/>
      </c>
      <c r="DK19" t="str">
        <f>""</f>
        <v/>
      </c>
      <c r="DL19" t="str">
        <f>""</f>
        <v/>
      </c>
      <c r="DM19" t="str">
        <f>""</f>
        <v/>
      </c>
      <c r="DN19" t="str">
        <f>""</f>
        <v/>
      </c>
      <c r="DO19" t="str">
        <f>""</f>
        <v/>
      </c>
      <c r="DP19" t="str">
        <f>""</f>
        <v/>
      </c>
      <c r="DQ19" t="str">
        <f>""</f>
        <v/>
      </c>
      <c r="DR19" t="str">
        <f>""</f>
        <v/>
      </c>
      <c r="DS19" t="str">
        <f>""</f>
        <v/>
      </c>
      <c r="DT19" t="str">
        <f>""</f>
        <v/>
      </c>
      <c r="DU19" t="str">
        <f>""</f>
        <v/>
      </c>
      <c r="DV19" t="str">
        <f>""</f>
        <v/>
      </c>
      <c r="DW19" t="str">
        <f>""</f>
        <v/>
      </c>
      <c r="DX19" t="str">
        <f>""</f>
        <v/>
      </c>
      <c r="DY19" t="str">
        <f>""</f>
        <v/>
      </c>
      <c r="DZ19" t="str">
        <f>""</f>
        <v/>
      </c>
      <c r="EA19" t="str">
        <f>""</f>
        <v/>
      </c>
      <c r="EB19" t="str">
        <f>""</f>
        <v/>
      </c>
      <c r="EC19" t="str">
        <f>""</f>
        <v/>
      </c>
      <c r="ED19" t="str">
        <f>""</f>
        <v/>
      </c>
      <c r="EE19" t="str">
        <f>""</f>
        <v/>
      </c>
      <c r="EF19" t="str">
        <f>""</f>
        <v/>
      </c>
      <c r="EG19" t="str">
        <f>""</f>
        <v/>
      </c>
      <c r="EH19" t="str">
        <f>""</f>
        <v/>
      </c>
      <c r="EI19" t="str">
        <f>""</f>
        <v/>
      </c>
      <c r="EJ19" t="str">
        <f>""</f>
        <v/>
      </c>
      <c r="EK19" t="str">
        <f>""</f>
        <v/>
      </c>
      <c r="EL19" t="str">
        <f>""</f>
        <v/>
      </c>
      <c r="EM19" t="str">
        <f>""</f>
        <v/>
      </c>
      <c r="EN19" t="str">
        <f>""</f>
        <v/>
      </c>
      <c r="EO19" t="str">
        <f>""</f>
        <v/>
      </c>
      <c r="EP19" t="str">
        <f>""</f>
        <v/>
      </c>
      <c r="EQ19" t="str">
        <f>""</f>
        <v/>
      </c>
      <c r="ER19" t="str">
        <f>""</f>
        <v/>
      </c>
      <c r="ES19" t="str">
        <f>""</f>
        <v/>
      </c>
      <c r="ET19" t="str">
        <f>""</f>
        <v/>
      </c>
      <c r="EU19" t="str">
        <f>""</f>
        <v/>
      </c>
      <c r="EV19" t="str">
        <f>""</f>
        <v/>
      </c>
      <c r="EW19" t="str">
        <f>""</f>
        <v/>
      </c>
      <c r="EX19" t="str">
        <f>""</f>
        <v/>
      </c>
      <c r="EY19" t="str">
        <f>""</f>
        <v/>
      </c>
      <c r="EZ19" t="str">
        <f>""</f>
        <v/>
      </c>
      <c r="FA19" t="str">
        <f>""</f>
        <v/>
      </c>
      <c r="FB19" t="str">
        <f>""</f>
        <v/>
      </c>
      <c r="FC19" t="str">
        <f>""</f>
        <v/>
      </c>
      <c r="FD19" t="str">
        <f>""</f>
        <v/>
      </c>
      <c r="FE19" t="str">
        <f>""</f>
        <v/>
      </c>
      <c r="FF19" t="str">
        <f>""</f>
        <v/>
      </c>
      <c r="FG19" t="str">
        <f>""</f>
        <v/>
      </c>
      <c r="FH19" t="str">
        <f>""</f>
        <v/>
      </c>
      <c r="FI19" t="str">
        <f>""</f>
        <v/>
      </c>
      <c r="FJ19" t="str">
        <f>""</f>
        <v/>
      </c>
      <c r="FK19" t="str">
        <f>""</f>
        <v/>
      </c>
      <c r="FL19" t="str">
        <f>""</f>
        <v/>
      </c>
      <c r="FM19" t="str">
        <f>""</f>
        <v/>
      </c>
      <c r="FN19" t="str">
        <f>""</f>
        <v/>
      </c>
      <c r="FO19" t="str">
        <f>""</f>
        <v/>
      </c>
      <c r="FP19" t="str">
        <f>""</f>
        <v/>
      </c>
      <c r="FQ19" t="str">
        <f>""</f>
        <v/>
      </c>
    </row>
    <row r="20" spans="1:173" x14ac:dyDescent="0.25">
      <c r="A20" t="str">
        <f>"HeaderStatus"</f>
        <v>HeaderStatus</v>
      </c>
      <c r="B20">
        <f ca="1">$B$41*$B$47</f>
        <v>4</v>
      </c>
      <c r="CL20" t="str">
        <f>""</f>
        <v/>
      </c>
      <c r="CM20" t="str">
        <f>""</f>
        <v/>
      </c>
      <c r="CN20" t="str">
        <f>""</f>
        <v/>
      </c>
      <c r="CO20" t="str">
        <f>""</f>
        <v/>
      </c>
      <c r="CP20" t="str">
        <f>""</f>
        <v/>
      </c>
      <c r="CQ20" t="str">
        <f>""</f>
        <v/>
      </c>
      <c r="CR20" t="str">
        <f>""</f>
        <v/>
      </c>
      <c r="CS20" t="str">
        <f>""</f>
        <v/>
      </c>
      <c r="CT20" t="str">
        <f>""</f>
        <v/>
      </c>
      <c r="CU20" t="str">
        <f>""</f>
        <v/>
      </c>
      <c r="CV20" t="str">
        <f>""</f>
        <v/>
      </c>
      <c r="CW20" t="str">
        <f>""</f>
        <v/>
      </c>
      <c r="CX20" t="str">
        <f>""</f>
        <v/>
      </c>
      <c r="CY20" t="str">
        <f>""</f>
        <v/>
      </c>
      <c r="CZ20" t="str">
        <f>""</f>
        <v/>
      </c>
      <c r="DA20" t="str">
        <f>""</f>
        <v/>
      </c>
      <c r="DB20" t="str">
        <f>""</f>
        <v/>
      </c>
      <c r="DC20" t="str">
        <f>""</f>
        <v/>
      </c>
      <c r="DD20" t="str">
        <f>""</f>
        <v/>
      </c>
      <c r="DE20" t="str">
        <f>""</f>
        <v/>
      </c>
      <c r="DF20" t="str">
        <f>""</f>
        <v/>
      </c>
      <c r="DG20" t="str">
        <f>""</f>
        <v/>
      </c>
      <c r="DH20" t="str">
        <f>""</f>
        <v/>
      </c>
      <c r="DI20" t="str">
        <f>""</f>
        <v/>
      </c>
      <c r="DJ20" t="str">
        <f>""</f>
        <v/>
      </c>
      <c r="DK20" t="str">
        <f>""</f>
        <v/>
      </c>
      <c r="DL20" t="str">
        <f>""</f>
        <v/>
      </c>
      <c r="DM20" t="str">
        <f>""</f>
        <v/>
      </c>
      <c r="DN20" t="str">
        <f>""</f>
        <v/>
      </c>
      <c r="DO20" t="str">
        <f>""</f>
        <v/>
      </c>
      <c r="DP20" t="str">
        <f>""</f>
        <v/>
      </c>
      <c r="DQ20" t="str">
        <f>""</f>
        <v/>
      </c>
      <c r="DR20" t="str">
        <f>""</f>
        <v/>
      </c>
      <c r="DS20" t="str">
        <f>""</f>
        <v/>
      </c>
      <c r="DT20" t="str">
        <f>""</f>
        <v/>
      </c>
      <c r="DU20" t="str">
        <f>""</f>
        <v/>
      </c>
      <c r="DV20" t="str">
        <f>""</f>
        <v/>
      </c>
      <c r="DW20" t="str">
        <f>""</f>
        <v/>
      </c>
      <c r="DX20" t="str">
        <f>""</f>
        <v/>
      </c>
      <c r="DY20" t="str">
        <f>""</f>
        <v/>
      </c>
      <c r="DZ20" t="str">
        <f>""</f>
        <v/>
      </c>
      <c r="EA20" t="str">
        <f>""</f>
        <v/>
      </c>
      <c r="EB20" t="str">
        <f>""</f>
        <v/>
      </c>
      <c r="EC20" t="str">
        <f>""</f>
        <v/>
      </c>
      <c r="ED20" t="str">
        <f>""</f>
        <v/>
      </c>
      <c r="EE20" t="str">
        <f>""</f>
        <v/>
      </c>
      <c r="EF20" t="str">
        <f>""</f>
        <v/>
      </c>
      <c r="EG20" t="str">
        <f>""</f>
        <v/>
      </c>
      <c r="EH20" t="str">
        <f>""</f>
        <v/>
      </c>
      <c r="EI20" t="str">
        <f>""</f>
        <v/>
      </c>
      <c r="EJ20" t="str">
        <f>""</f>
        <v/>
      </c>
      <c r="EK20" t="str">
        <f>""</f>
        <v/>
      </c>
      <c r="EL20" t="str">
        <f>""</f>
        <v/>
      </c>
      <c r="EM20" t="str">
        <f>""</f>
        <v/>
      </c>
      <c r="EN20" t="str">
        <f>""</f>
        <v/>
      </c>
      <c r="EO20" t="str">
        <f>""</f>
        <v/>
      </c>
      <c r="EP20" t="str">
        <f>""</f>
        <v/>
      </c>
      <c r="EQ20" t="str">
        <f>""</f>
        <v/>
      </c>
      <c r="ER20" t="str">
        <f>""</f>
        <v/>
      </c>
      <c r="ES20" t="str">
        <f>""</f>
        <v/>
      </c>
      <c r="ET20" t="str">
        <f>""</f>
        <v/>
      </c>
      <c r="EU20" t="str">
        <f>""</f>
        <v/>
      </c>
      <c r="EV20" t="str">
        <f>""</f>
        <v/>
      </c>
      <c r="EW20" t="str">
        <f>""</f>
        <v/>
      </c>
      <c r="EX20" t="str">
        <f>""</f>
        <v/>
      </c>
      <c r="EY20" t="str">
        <f>""</f>
        <v/>
      </c>
      <c r="EZ20" t="str">
        <f>""</f>
        <v/>
      </c>
      <c r="FA20" t="str">
        <f>""</f>
        <v/>
      </c>
      <c r="FB20" t="str">
        <f>""</f>
        <v/>
      </c>
      <c r="FC20" t="str">
        <f>""</f>
        <v/>
      </c>
      <c r="FD20" t="str">
        <f>""</f>
        <v/>
      </c>
      <c r="FE20" t="str">
        <f>""</f>
        <v/>
      </c>
      <c r="FF20" t="str">
        <f>""</f>
        <v/>
      </c>
      <c r="FG20" t="str">
        <f>""</f>
        <v/>
      </c>
      <c r="FH20" t="str">
        <f>""</f>
        <v/>
      </c>
      <c r="FI20" t="str">
        <f>""</f>
        <v/>
      </c>
      <c r="FJ20" t="str">
        <f>""</f>
        <v/>
      </c>
      <c r="FK20" t="str">
        <f>""</f>
        <v/>
      </c>
      <c r="FL20" t="str">
        <f>""</f>
        <v/>
      </c>
      <c r="FM20" t="str">
        <f>""</f>
        <v/>
      </c>
      <c r="FN20" t="str">
        <f>""</f>
        <v/>
      </c>
      <c r="FO20" t="str">
        <f>""</f>
        <v/>
      </c>
      <c r="FP20" t="str">
        <f>""</f>
        <v/>
      </c>
      <c r="FQ20" t="str">
        <f>""</f>
        <v/>
      </c>
    </row>
    <row r="21" spans="1:173" x14ac:dyDescent="0.25">
      <c r="CL21" t="str">
        <f>""</f>
        <v/>
      </c>
      <c r="CM21" t="str">
        <f>""</f>
        <v/>
      </c>
      <c r="CN21" t="str">
        <f>""</f>
        <v/>
      </c>
      <c r="CO21" t="str">
        <f>""</f>
        <v/>
      </c>
      <c r="CP21" t="str">
        <f>""</f>
        <v/>
      </c>
      <c r="CQ21" t="str">
        <f>""</f>
        <v/>
      </c>
      <c r="CR21" t="str">
        <f>""</f>
        <v/>
      </c>
      <c r="CS21" t="str">
        <f>""</f>
        <v/>
      </c>
      <c r="CT21" t="str">
        <f>""</f>
        <v/>
      </c>
      <c r="CU21" t="str">
        <f>""</f>
        <v/>
      </c>
      <c r="CV21" t="str">
        <f>""</f>
        <v/>
      </c>
      <c r="CW21" t="str">
        <f>""</f>
        <v/>
      </c>
      <c r="CX21" t="str">
        <f>""</f>
        <v/>
      </c>
      <c r="CY21" t="str">
        <f>""</f>
        <v/>
      </c>
      <c r="CZ21" t="str">
        <f>""</f>
        <v/>
      </c>
      <c r="DA21" t="str">
        <f>""</f>
        <v/>
      </c>
      <c r="DB21" t="str">
        <f>""</f>
        <v/>
      </c>
      <c r="DC21" t="str">
        <f>""</f>
        <v/>
      </c>
      <c r="DD21" t="str">
        <f>""</f>
        <v/>
      </c>
      <c r="DE21" t="str">
        <f>""</f>
        <v/>
      </c>
      <c r="DF21" t="str">
        <f>""</f>
        <v/>
      </c>
      <c r="DG21" t="str">
        <f>""</f>
        <v/>
      </c>
      <c r="DH21" t="str">
        <f>""</f>
        <v/>
      </c>
      <c r="DI21" t="str">
        <f>""</f>
        <v/>
      </c>
      <c r="DJ21" t="str">
        <f>""</f>
        <v/>
      </c>
      <c r="DK21" t="str">
        <f>""</f>
        <v/>
      </c>
      <c r="DL21" t="str">
        <f>""</f>
        <v/>
      </c>
      <c r="DM21" t="str">
        <f>""</f>
        <v/>
      </c>
      <c r="DN21" t="str">
        <f>""</f>
        <v/>
      </c>
      <c r="DO21" t="str">
        <f>""</f>
        <v/>
      </c>
      <c r="DP21" t="str">
        <f>""</f>
        <v/>
      </c>
      <c r="DQ21" t="str">
        <f>""</f>
        <v/>
      </c>
      <c r="DR21" t="str">
        <f>""</f>
        <v/>
      </c>
      <c r="DS21" t="str">
        <f>""</f>
        <v/>
      </c>
      <c r="DT21" t="str">
        <f>""</f>
        <v/>
      </c>
      <c r="DU21" t="str">
        <f>""</f>
        <v/>
      </c>
      <c r="DV21" t="str">
        <f>""</f>
        <v/>
      </c>
      <c r="DW21" t="str">
        <f>""</f>
        <v/>
      </c>
      <c r="DX21" t="str">
        <f>""</f>
        <v/>
      </c>
      <c r="DY21" t="str">
        <f>""</f>
        <v/>
      </c>
      <c r="DZ21" t="str">
        <f>""</f>
        <v/>
      </c>
      <c r="EA21" t="str">
        <f>""</f>
        <v/>
      </c>
      <c r="EB21" t="str">
        <f>""</f>
        <v/>
      </c>
      <c r="EC21" t="str">
        <f>""</f>
        <v/>
      </c>
      <c r="ED21" t="str">
        <f>""</f>
        <v/>
      </c>
      <c r="EE21" t="str">
        <f>""</f>
        <v/>
      </c>
      <c r="EF21" t="str">
        <f>""</f>
        <v/>
      </c>
      <c r="EG21" t="str">
        <f>""</f>
        <v/>
      </c>
      <c r="EH21" t="str">
        <f>""</f>
        <v/>
      </c>
      <c r="EI21" t="str">
        <f>""</f>
        <v/>
      </c>
      <c r="EJ21" t="str">
        <f>""</f>
        <v/>
      </c>
      <c r="EK21" t="str">
        <f>""</f>
        <v/>
      </c>
      <c r="EL21" t="str">
        <f>""</f>
        <v/>
      </c>
      <c r="EM21" t="str">
        <f>""</f>
        <v/>
      </c>
      <c r="EN21" t="str">
        <f>""</f>
        <v/>
      </c>
      <c r="EO21" t="str">
        <f>""</f>
        <v/>
      </c>
      <c r="EP21" t="str">
        <f>""</f>
        <v/>
      </c>
      <c r="EQ21" t="str">
        <f>""</f>
        <v/>
      </c>
      <c r="ER21" t="str">
        <f>""</f>
        <v/>
      </c>
      <c r="ES21" t="str">
        <f>""</f>
        <v/>
      </c>
      <c r="ET21" t="str">
        <f>""</f>
        <v/>
      </c>
      <c r="EU21" t="str">
        <f>""</f>
        <v/>
      </c>
      <c r="EV21" t="str">
        <f>""</f>
        <v/>
      </c>
      <c r="EW21" t="str">
        <f>""</f>
        <v/>
      </c>
      <c r="EX21" t="str">
        <f>""</f>
        <v/>
      </c>
      <c r="EY21" t="str">
        <f>""</f>
        <v/>
      </c>
      <c r="EZ21" t="str">
        <f>""</f>
        <v/>
      </c>
      <c r="FA21" t="str">
        <f>""</f>
        <v/>
      </c>
      <c r="FB21" t="str">
        <f>""</f>
        <v/>
      </c>
      <c r="FC21" t="str">
        <f>""</f>
        <v/>
      </c>
      <c r="FD21" t="str">
        <f>""</f>
        <v/>
      </c>
      <c r="FE21" t="str">
        <f>""</f>
        <v/>
      </c>
      <c r="FF21" t="str">
        <f>""</f>
        <v/>
      </c>
      <c r="FG21" t="str">
        <f>""</f>
        <v/>
      </c>
      <c r="FH21" t="str">
        <f>""</f>
        <v/>
      </c>
      <c r="FI21" t="str">
        <f>""</f>
        <v/>
      </c>
      <c r="FJ21" t="str">
        <f>""</f>
        <v/>
      </c>
      <c r="FK21" t="str">
        <f>""</f>
        <v/>
      </c>
      <c r="FL21" t="str">
        <f>""</f>
        <v/>
      </c>
      <c r="FM21" t="str">
        <f>""</f>
        <v/>
      </c>
      <c r="FN21" t="str">
        <f>""</f>
        <v/>
      </c>
      <c r="FO21" t="str">
        <f>""</f>
        <v/>
      </c>
      <c r="FP21" t="str">
        <f>""</f>
        <v/>
      </c>
      <c r="FQ21" t="str">
        <f>""</f>
        <v/>
      </c>
    </row>
    <row r="22" spans="1:173" x14ac:dyDescent="0.25">
      <c r="A22" t="str">
        <f>$A$3</f>
        <v>CPIs (yoy%) - United States - U.S. 1Y Inflation Expectations - University of Michigan</v>
      </c>
      <c r="B22" t="str">
        <f>$B$3</f>
        <v>MIIF1YR Index</v>
      </c>
      <c r="C22" t="str">
        <f>$C$3</f>
        <v>PR005</v>
      </c>
      <c r="D22" t="str">
        <f>$D$3</f>
        <v>PX_LAST</v>
      </c>
      <c r="E22" t="str">
        <f>$E$3</f>
        <v>Dynamic</v>
      </c>
      <c r="F22" t="str">
        <f ca="1">_xll.BDH($B$3,$C$3,$B$18,$B$19,CONCATENATE("Per=",$B$16),"Dts=H","Dir=H",CONCATENATE("Points=",$B$17),"Sort=R","Days=A","Fill=B",CONCATENATE("FX=", $B$15) )</f>
        <v>#N/A Requesting Data...</v>
      </c>
      <c r="CL22" t="str">
        <f>""</f>
        <v/>
      </c>
      <c r="CM22" t="str">
        <f>""</f>
        <v/>
      </c>
      <c r="CN22" t="str">
        <f>""</f>
        <v/>
      </c>
      <c r="CO22" t="str">
        <f>""</f>
        <v/>
      </c>
      <c r="CP22" t="str">
        <f>""</f>
        <v/>
      </c>
      <c r="CQ22" t="str">
        <f>""</f>
        <v/>
      </c>
      <c r="CR22" t="str">
        <f>""</f>
        <v/>
      </c>
      <c r="CS22" t="str">
        <f>""</f>
        <v/>
      </c>
      <c r="CT22" t="str">
        <f>""</f>
        <v/>
      </c>
      <c r="CU22" t="str">
        <f>""</f>
        <v/>
      </c>
      <c r="CV22" t="str">
        <f>""</f>
        <v/>
      </c>
      <c r="CW22" t="str">
        <f>""</f>
        <v/>
      </c>
      <c r="CX22" t="str">
        <f>""</f>
        <v/>
      </c>
      <c r="CY22" t="str">
        <f>""</f>
        <v/>
      </c>
      <c r="CZ22" t="str">
        <f>""</f>
        <v/>
      </c>
      <c r="DA22" t="str">
        <f>""</f>
        <v/>
      </c>
      <c r="DB22" t="str">
        <f>""</f>
        <v/>
      </c>
      <c r="DC22" t="str">
        <f>""</f>
        <v/>
      </c>
      <c r="DD22" t="str">
        <f>""</f>
        <v/>
      </c>
      <c r="DE22" t="str">
        <f>""</f>
        <v/>
      </c>
      <c r="DF22" t="str">
        <f>""</f>
        <v/>
      </c>
      <c r="DG22" t="str">
        <f>""</f>
        <v/>
      </c>
      <c r="DH22" t="str">
        <f>""</f>
        <v/>
      </c>
      <c r="DI22" t="str">
        <f>""</f>
        <v/>
      </c>
      <c r="DJ22" t="str">
        <f>""</f>
        <v/>
      </c>
      <c r="DK22" t="str">
        <f>""</f>
        <v/>
      </c>
      <c r="DL22" t="str">
        <f>""</f>
        <v/>
      </c>
      <c r="DM22" t="str">
        <f>""</f>
        <v/>
      </c>
      <c r="DN22" t="str">
        <f>""</f>
        <v/>
      </c>
      <c r="DO22" t="str">
        <f>""</f>
        <v/>
      </c>
      <c r="DP22" t="str">
        <f>""</f>
        <v/>
      </c>
      <c r="DQ22" t="str">
        <f>""</f>
        <v/>
      </c>
      <c r="DR22" t="str">
        <f>""</f>
        <v/>
      </c>
      <c r="DS22" t="str">
        <f>""</f>
        <v/>
      </c>
      <c r="DT22" t="str">
        <f>""</f>
        <v/>
      </c>
      <c r="DU22" t="str">
        <f>""</f>
        <v/>
      </c>
      <c r="DV22" t="str">
        <f>""</f>
        <v/>
      </c>
      <c r="DW22" t="str">
        <f>""</f>
        <v/>
      </c>
      <c r="DX22" t="str">
        <f>""</f>
        <v/>
      </c>
      <c r="DY22" t="str">
        <f>""</f>
        <v/>
      </c>
      <c r="DZ22" t="str">
        <f>""</f>
        <v/>
      </c>
      <c r="EA22" t="str">
        <f>""</f>
        <v/>
      </c>
      <c r="EB22" t="str">
        <f>""</f>
        <v/>
      </c>
      <c r="EC22" t="str">
        <f>""</f>
        <v/>
      </c>
      <c r="ED22" t="str">
        <f>""</f>
        <v/>
      </c>
      <c r="EE22" t="str">
        <f>""</f>
        <v/>
      </c>
      <c r="EF22" t="str">
        <f>""</f>
        <v/>
      </c>
      <c r="EG22" t="str">
        <f>""</f>
        <v/>
      </c>
      <c r="EH22" t="str">
        <f>""</f>
        <v/>
      </c>
      <c r="EI22" t="str">
        <f>""</f>
        <v/>
      </c>
      <c r="EJ22" t="str">
        <f>""</f>
        <v/>
      </c>
      <c r="EK22" t="str">
        <f>""</f>
        <v/>
      </c>
      <c r="EL22" t="str">
        <f>""</f>
        <v/>
      </c>
      <c r="EM22" t="str">
        <f>""</f>
        <v/>
      </c>
      <c r="EN22" t="str">
        <f>""</f>
        <v/>
      </c>
      <c r="EO22" t="str">
        <f>""</f>
        <v/>
      </c>
      <c r="EP22" t="str">
        <f>""</f>
        <v/>
      </c>
      <c r="EQ22" t="str">
        <f>""</f>
        <v/>
      </c>
      <c r="ER22" t="str">
        <f>""</f>
        <v/>
      </c>
      <c r="ES22" t="str">
        <f>""</f>
        <v/>
      </c>
      <c r="ET22" t="str">
        <f>""</f>
        <v/>
      </c>
      <c r="EU22" t="str">
        <f>""</f>
        <v/>
      </c>
      <c r="EV22" t="str">
        <f>""</f>
        <v/>
      </c>
      <c r="EW22" t="str">
        <f>""</f>
        <v/>
      </c>
      <c r="EX22" t="str">
        <f>""</f>
        <v/>
      </c>
      <c r="EY22" t="str">
        <f>""</f>
        <v/>
      </c>
      <c r="EZ22" t="str">
        <f>""</f>
        <v/>
      </c>
      <c r="FA22" t="str">
        <f>""</f>
        <v/>
      </c>
      <c r="FB22" t="str">
        <f>""</f>
        <v/>
      </c>
      <c r="FC22" t="str">
        <f>""</f>
        <v/>
      </c>
      <c r="FD22" t="str">
        <f>""</f>
        <v/>
      </c>
      <c r="FE22" t="str">
        <f>""</f>
        <v/>
      </c>
      <c r="FF22" t="str">
        <f>""</f>
        <v/>
      </c>
      <c r="FG22" t="str">
        <f>""</f>
        <v/>
      </c>
      <c r="FH22" t="str">
        <f>""</f>
        <v/>
      </c>
      <c r="FI22" t="str">
        <f>""</f>
        <v/>
      </c>
      <c r="FJ22" t="str">
        <f>""</f>
        <v/>
      </c>
      <c r="FK22" t="str">
        <f>""</f>
        <v/>
      </c>
      <c r="FL22" t="str">
        <f>""</f>
        <v/>
      </c>
      <c r="FM22" t="str">
        <f>""</f>
        <v/>
      </c>
      <c r="FN22" t="str">
        <f>""</f>
        <v/>
      </c>
      <c r="FO22" t="str">
        <f>""</f>
        <v/>
      </c>
      <c r="FP22" t="str">
        <f>""</f>
        <v/>
      </c>
      <c r="FQ22" t="str">
        <f>""</f>
        <v/>
      </c>
    </row>
    <row r="23" spans="1:173" x14ac:dyDescent="0.25">
      <c r="A23" t="str">
        <f>$A$4</f>
        <v>CPIs (yoy%) - United States - U.S. 5Y-10Y Inflation Expectations - University of Michigan</v>
      </c>
      <c r="B23" t="str">
        <f>$B$4</f>
        <v>MIIF5YR Index</v>
      </c>
      <c r="C23" t="str">
        <f>$C$4</f>
        <v>PR005</v>
      </c>
      <c r="D23" t="str">
        <f>$D$4</f>
        <v>PX_LAST</v>
      </c>
      <c r="E23" t="str">
        <f>$E$4</f>
        <v>Dynamic</v>
      </c>
      <c r="F23" t="str">
        <f ca="1">_xll.BDH($B$4,$C$4,$B$18,$B$19,CONCATENATE("Per=",$B$16),"Dts=H","Dir=H",CONCATENATE("Points=",$B$17),"Sort=R","Days=A","Fill=B",CONCATENATE("FX=", $B$15) )</f>
        <v>#N/A Requesting Data...</v>
      </c>
      <c r="CL23" t="str">
        <f>""</f>
        <v/>
      </c>
      <c r="CM23" t="str">
        <f>""</f>
        <v/>
      </c>
      <c r="CN23" t="str">
        <f>""</f>
        <v/>
      </c>
      <c r="CO23" t="str">
        <f>""</f>
        <v/>
      </c>
      <c r="CP23" t="str">
        <f>""</f>
        <v/>
      </c>
      <c r="CQ23" t="str">
        <f>""</f>
        <v/>
      </c>
      <c r="CR23" t="str">
        <f>""</f>
        <v/>
      </c>
      <c r="CS23" t="str">
        <f>""</f>
        <v/>
      </c>
      <c r="CT23" t="str">
        <f>""</f>
        <v/>
      </c>
      <c r="CU23" t="str">
        <f>""</f>
        <v/>
      </c>
      <c r="CV23" t="str">
        <f>""</f>
        <v/>
      </c>
      <c r="CW23" t="str">
        <f>""</f>
        <v/>
      </c>
      <c r="CX23" t="str">
        <f>""</f>
        <v/>
      </c>
      <c r="CY23" t="str">
        <f>""</f>
        <v/>
      </c>
      <c r="CZ23" t="str">
        <f>""</f>
        <v/>
      </c>
      <c r="DA23" t="str">
        <f>""</f>
        <v/>
      </c>
      <c r="DB23" t="str">
        <f>""</f>
        <v/>
      </c>
      <c r="DC23" t="str">
        <f>""</f>
        <v/>
      </c>
      <c r="DD23" t="str">
        <f>""</f>
        <v/>
      </c>
      <c r="DE23" t="str">
        <f>""</f>
        <v/>
      </c>
      <c r="DF23" t="str">
        <f>""</f>
        <v/>
      </c>
      <c r="DG23" t="str">
        <f>""</f>
        <v/>
      </c>
      <c r="DH23" t="str">
        <f>""</f>
        <v/>
      </c>
      <c r="DI23" t="str">
        <f>""</f>
        <v/>
      </c>
      <c r="DJ23" t="str">
        <f>""</f>
        <v/>
      </c>
      <c r="DK23" t="str">
        <f>""</f>
        <v/>
      </c>
      <c r="DL23" t="str">
        <f>""</f>
        <v/>
      </c>
      <c r="DM23" t="str">
        <f>""</f>
        <v/>
      </c>
      <c r="DN23" t="str">
        <f>""</f>
        <v/>
      </c>
      <c r="DO23" t="str">
        <f>""</f>
        <v/>
      </c>
      <c r="DP23" t="str">
        <f>""</f>
        <v/>
      </c>
      <c r="DQ23" t="str">
        <f>""</f>
        <v/>
      </c>
      <c r="DR23" t="str">
        <f>""</f>
        <v/>
      </c>
      <c r="DS23" t="str">
        <f>""</f>
        <v/>
      </c>
      <c r="DT23" t="str">
        <f>""</f>
        <v/>
      </c>
      <c r="DU23" t="str">
        <f>""</f>
        <v/>
      </c>
      <c r="DV23" t="str">
        <f>""</f>
        <v/>
      </c>
      <c r="DW23" t="str">
        <f>""</f>
        <v/>
      </c>
      <c r="DX23" t="str">
        <f>""</f>
        <v/>
      </c>
      <c r="DY23" t="str">
        <f>""</f>
        <v/>
      </c>
      <c r="DZ23" t="str">
        <f>""</f>
        <v/>
      </c>
      <c r="EA23" t="str">
        <f>""</f>
        <v/>
      </c>
      <c r="EB23" t="str">
        <f>""</f>
        <v/>
      </c>
      <c r="EC23" t="str">
        <f>""</f>
        <v/>
      </c>
      <c r="ED23" t="str">
        <f>""</f>
        <v/>
      </c>
      <c r="EE23" t="str">
        <f>""</f>
        <v/>
      </c>
      <c r="EF23" t="str">
        <f>""</f>
        <v/>
      </c>
      <c r="EG23" t="str">
        <f>""</f>
        <v/>
      </c>
      <c r="EH23" t="str">
        <f>""</f>
        <v/>
      </c>
      <c r="EI23" t="str">
        <f>""</f>
        <v/>
      </c>
      <c r="EJ23" t="str">
        <f>""</f>
        <v/>
      </c>
      <c r="EK23" t="str">
        <f>""</f>
        <v/>
      </c>
      <c r="EL23" t="str">
        <f>""</f>
        <v/>
      </c>
      <c r="EM23" t="str">
        <f>""</f>
        <v/>
      </c>
      <c r="EN23" t="str">
        <f>""</f>
        <v/>
      </c>
      <c r="EO23" t="str">
        <f>""</f>
        <v/>
      </c>
      <c r="EP23" t="str">
        <f>""</f>
        <v/>
      </c>
      <c r="EQ23" t="str">
        <f>""</f>
        <v/>
      </c>
      <c r="ER23" t="str">
        <f>""</f>
        <v/>
      </c>
      <c r="ES23" t="str">
        <f>""</f>
        <v/>
      </c>
      <c r="ET23" t="str">
        <f>""</f>
        <v/>
      </c>
      <c r="EU23" t="str">
        <f>""</f>
        <v/>
      </c>
      <c r="EV23" t="str">
        <f>""</f>
        <v/>
      </c>
      <c r="EW23" t="str">
        <f>""</f>
        <v/>
      </c>
      <c r="EX23" t="str">
        <f>""</f>
        <v/>
      </c>
      <c r="EY23" t="str">
        <f>""</f>
        <v/>
      </c>
      <c r="EZ23" t="str">
        <f>""</f>
        <v/>
      </c>
      <c r="FA23" t="str">
        <f>""</f>
        <v/>
      </c>
      <c r="FB23" t="str">
        <f>""</f>
        <v/>
      </c>
      <c r="FC23" t="str">
        <f>""</f>
        <v/>
      </c>
      <c r="FD23" t="str">
        <f>""</f>
        <v/>
      </c>
      <c r="FE23" t="str">
        <f>""</f>
        <v/>
      </c>
      <c r="FF23" t="str">
        <f>""</f>
        <v/>
      </c>
      <c r="FG23" t="str">
        <f>""</f>
        <v/>
      </c>
      <c r="FH23" t="str">
        <f>""</f>
        <v/>
      </c>
      <c r="FI23" t="str">
        <f>""</f>
        <v/>
      </c>
      <c r="FJ23" t="str">
        <f>""</f>
        <v/>
      </c>
      <c r="FK23" t="str">
        <f>""</f>
        <v/>
      </c>
      <c r="FL23" t="str">
        <f>""</f>
        <v/>
      </c>
      <c r="FM23" t="str">
        <f>""</f>
        <v/>
      </c>
      <c r="FN23" t="str">
        <f>""</f>
        <v/>
      </c>
      <c r="FO23" t="str">
        <f>""</f>
        <v/>
      </c>
      <c r="FP23" t="str">
        <f>""</f>
        <v/>
      </c>
      <c r="FQ23" t="str">
        <f>""</f>
        <v/>
      </c>
    </row>
    <row r="24" spans="1:173" x14ac:dyDescent="0.25">
      <c r="A24" t="str">
        <f>""</f>
        <v/>
      </c>
      <c r="B24" t="str">
        <f>""</f>
        <v/>
      </c>
      <c r="C24" t="str">
        <f>""</f>
        <v/>
      </c>
      <c r="D24" t="str">
        <f>""</f>
        <v/>
      </c>
      <c r="E24" t="str">
        <f>""</f>
        <v/>
      </c>
      <c r="CL24" t="str">
        <f>""</f>
        <v/>
      </c>
      <c r="CM24" t="str">
        <f>""</f>
        <v/>
      </c>
      <c r="CN24" t="str">
        <f>""</f>
        <v/>
      </c>
      <c r="CO24" t="str">
        <f>""</f>
        <v/>
      </c>
      <c r="CP24" t="str">
        <f>""</f>
        <v/>
      </c>
      <c r="CQ24" t="str">
        <f>""</f>
        <v/>
      </c>
      <c r="CR24" t="str">
        <f>""</f>
        <v/>
      </c>
      <c r="CS24" t="str">
        <f>""</f>
        <v/>
      </c>
      <c r="CT24" t="str">
        <f>""</f>
        <v/>
      </c>
      <c r="CU24" t="str">
        <f>""</f>
        <v/>
      </c>
      <c r="CV24" t="str">
        <f>""</f>
        <v/>
      </c>
      <c r="CW24" t="str">
        <f>""</f>
        <v/>
      </c>
      <c r="CX24" t="str">
        <f>""</f>
        <v/>
      </c>
      <c r="CY24" t="str">
        <f>""</f>
        <v/>
      </c>
      <c r="CZ24" t="str">
        <f>""</f>
        <v/>
      </c>
      <c r="DA24" t="str">
        <f>""</f>
        <v/>
      </c>
      <c r="DB24" t="str">
        <f>""</f>
        <v/>
      </c>
      <c r="DC24" t="str">
        <f>""</f>
        <v/>
      </c>
      <c r="DD24" t="str">
        <f>""</f>
        <v/>
      </c>
      <c r="DE24" t="str">
        <f>""</f>
        <v/>
      </c>
      <c r="DF24" t="str">
        <f>""</f>
        <v/>
      </c>
      <c r="DG24" t="str">
        <f>""</f>
        <v/>
      </c>
      <c r="DH24" t="str">
        <f>""</f>
        <v/>
      </c>
      <c r="DI24" t="str">
        <f>""</f>
        <v/>
      </c>
      <c r="DJ24" t="str">
        <f>""</f>
        <v/>
      </c>
      <c r="DK24" t="str">
        <f>""</f>
        <v/>
      </c>
      <c r="DL24" t="str">
        <f>""</f>
        <v/>
      </c>
      <c r="DM24" t="str">
        <f>""</f>
        <v/>
      </c>
      <c r="DN24" t="str">
        <f>""</f>
        <v/>
      </c>
      <c r="DO24" t="str">
        <f>""</f>
        <v/>
      </c>
      <c r="DP24" t="str">
        <f>""</f>
        <v/>
      </c>
      <c r="DQ24" t="str">
        <f>""</f>
        <v/>
      </c>
      <c r="DR24" t="str">
        <f>""</f>
        <v/>
      </c>
      <c r="DS24" t="str">
        <f>""</f>
        <v/>
      </c>
      <c r="DT24" t="str">
        <f>""</f>
        <v/>
      </c>
      <c r="DU24" t="str">
        <f>""</f>
        <v/>
      </c>
      <c r="DV24" t="str">
        <f>""</f>
        <v/>
      </c>
      <c r="DW24" t="str">
        <f>""</f>
        <v/>
      </c>
      <c r="DX24" t="str">
        <f>""</f>
        <v/>
      </c>
      <c r="DY24" t="str">
        <f>""</f>
        <v/>
      </c>
      <c r="DZ24" t="str">
        <f>""</f>
        <v/>
      </c>
      <c r="EA24" t="str">
        <f>""</f>
        <v/>
      </c>
      <c r="EB24" t="str">
        <f>""</f>
        <v/>
      </c>
      <c r="EC24" t="str">
        <f>""</f>
        <v/>
      </c>
      <c r="ED24" t="str">
        <f>""</f>
        <v/>
      </c>
      <c r="EE24" t="str">
        <f>""</f>
        <v/>
      </c>
      <c r="EF24" t="str">
        <f>""</f>
        <v/>
      </c>
      <c r="EG24" t="str">
        <f>""</f>
        <v/>
      </c>
      <c r="EH24" t="str">
        <f>""</f>
        <v/>
      </c>
      <c r="EI24" t="str">
        <f>""</f>
        <v/>
      </c>
      <c r="EJ24" t="str">
        <f>""</f>
        <v/>
      </c>
      <c r="EK24" t="str">
        <f>""</f>
        <v/>
      </c>
      <c r="EL24" t="str">
        <f>""</f>
        <v/>
      </c>
      <c r="EM24" t="str">
        <f>""</f>
        <v/>
      </c>
      <c r="EN24" t="str">
        <f>""</f>
        <v/>
      </c>
      <c r="EO24" t="str">
        <f>""</f>
        <v/>
      </c>
      <c r="EP24" t="str">
        <f>""</f>
        <v/>
      </c>
      <c r="EQ24" t="str">
        <f>""</f>
        <v/>
      </c>
      <c r="ER24" t="str">
        <f>""</f>
        <v/>
      </c>
      <c r="ES24" t="str">
        <f>""</f>
        <v/>
      </c>
      <c r="ET24" t="str">
        <f>""</f>
        <v/>
      </c>
      <c r="EU24" t="str">
        <f>""</f>
        <v/>
      </c>
      <c r="EV24" t="str">
        <f>""</f>
        <v/>
      </c>
      <c r="EW24" t="str">
        <f>""</f>
        <v/>
      </c>
      <c r="EX24" t="str">
        <f>""</f>
        <v/>
      </c>
      <c r="EY24" t="str">
        <f>""</f>
        <v/>
      </c>
      <c r="EZ24" t="str">
        <f>""</f>
        <v/>
      </c>
      <c r="FA24" t="str">
        <f>""</f>
        <v/>
      </c>
      <c r="FB24" t="str">
        <f>""</f>
        <v/>
      </c>
      <c r="FC24" t="str">
        <f>""</f>
        <v/>
      </c>
      <c r="FD24" t="str">
        <f>""</f>
        <v/>
      </c>
      <c r="FE24" t="str">
        <f>""</f>
        <v/>
      </c>
      <c r="FF24" t="str">
        <f>""</f>
        <v/>
      </c>
      <c r="FG24" t="str">
        <f>""</f>
        <v/>
      </c>
      <c r="FH24" t="str">
        <f>""</f>
        <v/>
      </c>
      <c r="FI24" t="str">
        <f>""</f>
        <v/>
      </c>
      <c r="FJ24" t="str">
        <f>""</f>
        <v/>
      </c>
      <c r="FK24" t="str">
        <f>""</f>
        <v/>
      </c>
      <c r="FL24" t="str">
        <f>""</f>
        <v/>
      </c>
      <c r="FM24" t="str">
        <f>""</f>
        <v/>
      </c>
      <c r="FN24" t="str">
        <f>""</f>
        <v/>
      </c>
      <c r="FO24" t="str">
        <f>""</f>
        <v/>
      </c>
      <c r="FP24" t="str">
        <f>""</f>
        <v/>
      </c>
      <c r="FQ24" t="str">
        <f>""</f>
        <v/>
      </c>
    </row>
    <row r="25" spans="1:173" x14ac:dyDescent="0.25">
      <c r="A25" t="str">
        <f>""</f>
        <v/>
      </c>
      <c r="B25" t="str">
        <f>""</f>
        <v/>
      </c>
      <c r="C25" t="str">
        <f>""</f>
        <v/>
      </c>
      <c r="D25" t="str">
        <f>""</f>
        <v/>
      </c>
      <c r="E25" t="str">
        <f>""</f>
        <v/>
      </c>
      <c r="CL25" t="str">
        <f>""</f>
        <v/>
      </c>
      <c r="CM25" t="str">
        <f>""</f>
        <v/>
      </c>
      <c r="CN25" t="str">
        <f>""</f>
        <v/>
      </c>
      <c r="CO25" t="str">
        <f>""</f>
        <v/>
      </c>
      <c r="CP25" t="str">
        <f>""</f>
        <v/>
      </c>
      <c r="CQ25" t="str">
        <f>""</f>
        <v/>
      </c>
      <c r="CR25" t="str">
        <f>""</f>
        <v/>
      </c>
      <c r="CS25" t="str">
        <f>""</f>
        <v/>
      </c>
      <c r="CT25" t="str">
        <f>""</f>
        <v/>
      </c>
      <c r="CU25" t="str">
        <f>""</f>
        <v/>
      </c>
      <c r="CV25" t="str">
        <f>""</f>
        <v/>
      </c>
      <c r="CW25" t="str">
        <f>""</f>
        <v/>
      </c>
      <c r="CX25" t="str">
        <f>""</f>
        <v/>
      </c>
      <c r="CY25" t="str">
        <f>""</f>
        <v/>
      </c>
      <c r="CZ25" t="str">
        <f>""</f>
        <v/>
      </c>
      <c r="DA25" t="str">
        <f>""</f>
        <v/>
      </c>
      <c r="DB25" t="str">
        <f>""</f>
        <v/>
      </c>
      <c r="DC25" t="str">
        <f>""</f>
        <v/>
      </c>
      <c r="DD25" t="str">
        <f>""</f>
        <v/>
      </c>
      <c r="DE25" t="str">
        <f>""</f>
        <v/>
      </c>
      <c r="DF25" t="str">
        <f>""</f>
        <v/>
      </c>
      <c r="DG25" t="str">
        <f>""</f>
        <v/>
      </c>
      <c r="DH25" t="str">
        <f>""</f>
        <v/>
      </c>
      <c r="DI25" t="str">
        <f>""</f>
        <v/>
      </c>
      <c r="DJ25" t="str">
        <f>""</f>
        <v/>
      </c>
      <c r="DK25" t="str">
        <f>""</f>
        <v/>
      </c>
      <c r="DL25" t="str">
        <f>""</f>
        <v/>
      </c>
      <c r="DM25" t="str">
        <f>""</f>
        <v/>
      </c>
      <c r="DN25" t="str">
        <f>""</f>
        <v/>
      </c>
      <c r="DO25" t="str">
        <f>""</f>
        <v/>
      </c>
      <c r="DP25" t="str">
        <f>""</f>
        <v/>
      </c>
      <c r="DQ25" t="str">
        <f>""</f>
        <v/>
      </c>
      <c r="DR25" t="str">
        <f>""</f>
        <v/>
      </c>
      <c r="DS25" t="str">
        <f>""</f>
        <v/>
      </c>
      <c r="DT25" t="str">
        <f>""</f>
        <v/>
      </c>
      <c r="DU25" t="str">
        <f>""</f>
        <v/>
      </c>
      <c r="DV25" t="str">
        <f>""</f>
        <v/>
      </c>
      <c r="DW25" t="str">
        <f>""</f>
        <v/>
      </c>
      <c r="DX25" t="str">
        <f>""</f>
        <v/>
      </c>
      <c r="DY25" t="str">
        <f>""</f>
        <v/>
      </c>
      <c r="DZ25" t="str">
        <f>""</f>
        <v/>
      </c>
      <c r="EA25" t="str">
        <f>""</f>
        <v/>
      </c>
      <c r="EB25" t="str">
        <f>""</f>
        <v/>
      </c>
      <c r="EC25" t="str">
        <f>""</f>
        <v/>
      </c>
      <c r="ED25" t="str">
        <f>""</f>
        <v/>
      </c>
      <c r="EE25" t="str">
        <f>""</f>
        <v/>
      </c>
      <c r="EF25" t="str">
        <f>""</f>
        <v/>
      </c>
      <c r="EG25" t="str">
        <f>""</f>
        <v/>
      </c>
      <c r="EH25" t="str">
        <f>""</f>
        <v/>
      </c>
      <c r="EI25" t="str">
        <f>""</f>
        <v/>
      </c>
      <c r="EJ25" t="str">
        <f>""</f>
        <v/>
      </c>
      <c r="EK25" t="str">
        <f>""</f>
        <v/>
      </c>
      <c r="EL25" t="str">
        <f>""</f>
        <v/>
      </c>
      <c r="EM25" t="str">
        <f>""</f>
        <v/>
      </c>
      <c r="EN25" t="str">
        <f>""</f>
        <v/>
      </c>
      <c r="EO25" t="str">
        <f>""</f>
        <v/>
      </c>
      <c r="EP25" t="str">
        <f>""</f>
        <v/>
      </c>
      <c r="EQ25" t="str">
        <f>""</f>
        <v/>
      </c>
      <c r="ER25" t="str">
        <f>""</f>
        <v/>
      </c>
      <c r="ES25" t="str">
        <f>""</f>
        <v/>
      </c>
      <c r="ET25" t="str">
        <f>""</f>
        <v/>
      </c>
      <c r="EU25" t="str">
        <f>""</f>
        <v/>
      </c>
      <c r="EV25" t="str">
        <f>""</f>
        <v/>
      </c>
      <c r="EW25" t="str">
        <f>""</f>
        <v/>
      </c>
      <c r="EX25" t="str">
        <f>""</f>
        <v/>
      </c>
      <c r="EY25" t="str">
        <f>""</f>
        <v/>
      </c>
      <c r="EZ25" t="str">
        <f>""</f>
        <v/>
      </c>
      <c r="FA25" t="str">
        <f>""</f>
        <v/>
      </c>
      <c r="FB25" t="str">
        <f>""</f>
        <v/>
      </c>
      <c r="FC25" t="str">
        <f>""</f>
        <v/>
      </c>
      <c r="FD25" t="str">
        <f>""</f>
        <v/>
      </c>
      <c r="FE25" t="str">
        <f>""</f>
        <v/>
      </c>
      <c r="FF25" t="str">
        <f>""</f>
        <v/>
      </c>
      <c r="FG25" t="str">
        <f>""</f>
        <v/>
      </c>
      <c r="FH25" t="str">
        <f>""</f>
        <v/>
      </c>
      <c r="FI25" t="str">
        <f>""</f>
        <v/>
      </c>
      <c r="FJ25" t="str">
        <f>""</f>
        <v/>
      </c>
      <c r="FK25" t="str">
        <f>""</f>
        <v/>
      </c>
      <c r="FL25" t="str">
        <f>""</f>
        <v/>
      </c>
      <c r="FM25" t="str">
        <f>""</f>
        <v/>
      </c>
      <c r="FN25" t="str">
        <f>""</f>
        <v/>
      </c>
      <c r="FO25" t="str">
        <f>""</f>
        <v/>
      </c>
      <c r="FP25" t="str">
        <f>""</f>
        <v/>
      </c>
      <c r="FQ25" t="str">
        <f>""</f>
        <v/>
      </c>
    </row>
    <row r="26" spans="1:173" x14ac:dyDescent="0.25">
      <c r="A26" t="str">
        <f>""</f>
        <v/>
      </c>
      <c r="B26" t="str">
        <f>""</f>
        <v/>
      </c>
      <c r="C26" t="str">
        <f>""</f>
        <v/>
      </c>
      <c r="D26" t="str">
        <f>""</f>
        <v/>
      </c>
      <c r="E26" t="str">
        <f>""</f>
        <v/>
      </c>
      <c r="CL26" t="str">
        <f>""</f>
        <v/>
      </c>
      <c r="CM26" t="str">
        <f>""</f>
        <v/>
      </c>
      <c r="CN26" t="str">
        <f>""</f>
        <v/>
      </c>
      <c r="CO26" t="str">
        <f>""</f>
        <v/>
      </c>
      <c r="CP26" t="str">
        <f>""</f>
        <v/>
      </c>
      <c r="CQ26" t="str">
        <f>""</f>
        <v/>
      </c>
      <c r="CR26" t="str">
        <f>""</f>
        <v/>
      </c>
      <c r="CS26" t="str">
        <f>""</f>
        <v/>
      </c>
      <c r="CT26" t="str">
        <f>""</f>
        <v/>
      </c>
      <c r="CU26" t="str">
        <f>""</f>
        <v/>
      </c>
      <c r="CV26" t="str">
        <f>""</f>
        <v/>
      </c>
      <c r="CW26" t="str">
        <f>""</f>
        <v/>
      </c>
      <c r="CX26" t="str">
        <f>""</f>
        <v/>
      </c>
      <c r="CY26" t="str">
        <f>""</f>
        <v/>
      </c>
      <c r="CZ26" t="str">
        <f>""</f>
        <v/>
      </c>
      <c r="DA26" t="str">
        <f>""</f>
        <v/>
      </c>
      <c r="DB26" t="str">
        <f>""</f>
        <v/>
      </c>
      <c r="DC26" t="str">
        <f>""</f>
        <v/>
      </c>
      <c r="DD26" t="str">
        <f>""</f>
        <v/>
      </c>
      <c r="DE26" t="str">
        <f>""</f>
        <v/>
      </c>
      <c r="DF26" t="str">
        <f>""</f>
        <v/>
      </c>
      <c r="DG26" t="str">
        <f>""</f>
        <v/>
      </c>
      <c r="DH26" t="str">
        <f>""</f>
        <v/>
      </c>
      <c r="DI26" t="str">
        <f>""</f>
        <v/>
      </c>
      <c r="DJ26" t="str">
        <f>""</f>
        <v/>
      </c>
      <c r="DK26" t="str">
        <f>""</f>
        <v/>
      </c>
      <c r="DL26" t="str">
        <f>""</f>
        <v/>
      </c>
      <c r="DM26" t="str">
        <f>""</f>
        <v/>
      </c>
      <c r="DN26" t="str">
        <f>""</f>
        <v/>
      </c>
      <c r="DO26" t="str">
        <f>""</f>
        <v/>
      </c>
      <c r="DP26" t="str">
        <f>""</f>
        <v/>
      </c>
      <c r="DQ26" t="str">
        <f>""</f>
        <v/>
      </c>
      <c r="DR26" t="str">
        <f>""</f>
        <v/>
      </c>
      <c r="DS26" t="str">
        <f>""</f>
        <v/>
      </c>
      <c r="DT26" t="str">
        <f>""</f>
        <v/>
      </c>
      <c r="DU26" t="str">
        <f>""</f>
        <v/>
      </c>
      <c r="DV26" t="str">
        <f>""</f>
        <v/>
      </c>
      <c r="DW26" t="str">
        <f>""</f>
        <v/>
      </c>
      <c r="DX26" t="str">
        <f>""</f>
        <v/>
      </c>
      <c r="DY26" t="str">
        <f>""</f>
        <v/>
      </c>
      <c r="DZ26" t="str">
        <f>""</f>
        <v/>
      </c>
      <c r="EA26" t="str">
        <f>""</f>
        <v/>
      </c>
      <c r="EB26" t="str">
        <f>""</f>
        <v/>
      </c>
      <c r="EC26" t="str">
        <f>""</f>
        <v/>
      </c>
      <c r="ED26" t="str">
        <f>""</f>
        <v/>
      </c>
      <c r="EE26" t="str">
        <f>""</f>
        <v/>
      </c>
      <c r="EF26" t="str">
        <f>""</f>
        <v/>
      </c>
      <c r="EG26" t="str">
        <f>""</f>
        <v/>
      </c>
      <c r="EH26" t="str">
        <f>""</f>
        <v/>
      </c>
      <c r="EI26" t="str">
        <f>""</f>
        <v/>
      </c>
      <c r="EJ26" t="str">
        <f>""</f>
        <v/>
      </c>
      <c r="EK26" t="str">
        <f>""</f>
        <v/>
      </c>
      <c r="EL26" t="str">
        <f>""</f>
        <v/>
      </c>
      <c r="EM26" t="str">
        <f>""</f>
        <v/>
      </c>
      <c r="EN26" t="str">
        <f>""</f>
        <v/>
      </c>
      <c r="EO26" t="str">
        <f>""</f>
        <v/>
      </c>
      <c r="EP26" t="str">
        <f>""</f>
        <v/>
      </c>
      <c r="EQ26" t="str">
        <f>""</f>
        <v/>
      </c>
      <c r="ER26" t="str">
        <f>""</f>
        <v/>
      </c>
      <c r="ES26" t="str">
        <f>""</f>
        <v/>
      </c>
      <c r="ET26" t="str">
        <f>""</f>
        <v/>
      </c>
      <c r="EU26" t="str">
        <f>""</f>
        <v/>
      </c>
      <c r="EV26" t="str">
        <f>""</f>
        <v/>
      </c>
      <c r="EW26" t="str">
        <f>""</f>
        <v/>
      </c>
      <c r="EX26" t="str">
        <f>""</f>
        <v/>
      </c>
      <c r="EY26" t="str">
        <f>""</f>
        <v/>
      </c>
      <c r="EZ26" t="str">
        <f>""</f>
        <v/>
      </c>
      <c r="FA26" t="str">
        <f>""</f>
        <v/>
      </c>
      <c r="FB26" t="str">
        <f>""</f>
        <v/>
      </c>
      <c r="FC26" t="str">
        <f>""</f>
        <v/>
      </c>
      <c r="FD26" t="str">
        <f>""</f>
        <v/>
      </c>
      <c r="FE26" t="str">
        <f>""</f>
        <v/>
      </c>
      <c r="FF26" t="str">
        <f>""</f>
        <v/>
      </c>
      <c r="FG26" t="str">
        <f>""</f>
        <v/>
      </c>
      <c r="FH26" t="str">
        <f>""</f>
        <v/>
      </c>
      <c r="FI26" t="str">
        <f>""</f>
        <v/>
      </c>
      <c r="FJ26" t="str">
        <f>""</f>
        <v/>
      </c>
      <c r="FK26" t="str">
        <f>""</f>
        <v/>
      </c>
      <c r="FL26" t="str">
        <f>""</f>
        <v/>
      </c>
      <c r="FM26" t="str">
        <f>""</f>
        <v/>
      </c>
      <c r="FN26" t="str">
        <f>""</f>
        <v/>
      </c>
      <c r="FO26" t="str">
        <f>""</f>
        <v/>
      </c>
      <c r="FP26" t="str">
        <f>""</f>
        <v/>
      </c>
      <c r="FQ26" t="str">
        <f>""</f>
        <v/>
      </c>
    </row>
    <row r="27" spans="1:173" x14ac:dyDescent="0.25">
      <c r="A27" t="str">
        <f>""</f>
        <v/>
      </c>
      <c r="B27" t="str">
        <f>""</f>
        <v/>
      </c>
      <c r="C27" t="str">
        <f>""</f>
        <v/>
      </c>
      <c r="D27" t="str">
        <f>""</f>
        <v/>
      </c>
      <c r="E27" t="str">
        <f>""</f>
        <v/>
      </c>
      <c r="CL27" t="str">
        <f>""</f>
        <v/>
      </c>
      <c r="CM27" t="str">
        <f>""</f>
        <v/>
      </c>
      <c r="CN27" t="str">
        <f>""</f>
        <v/>
      </c>
      <c r="CO27" t="str">
        <f>""</f>
        <v/>
      </c>
      <c r="CP27" t="str">
        <f>""</f>
        <v/>
      </c>
      <c r="CQ27" t="str">
        <f>""</f>
        <v/>
      </c>
      <c r="CR27" t="str">
        <f>""</f>
        <v/>
      </c>
      <c r="CS27" t="str">
        <f>""</f>
        <v/>
      </c>
      <c r="CT27" t="str">
        <f>""</f>
        <v/>
      </c>
      <c r="CU27" t="str">
        <f>""</f>
        <v/>
      </c>
      <c r="CV27" t="str">
        <f>""</f>
        <v/>
      </c>
      <c r="CW27" t="str">
        <f>""</f>
        <v/>
      </c>
      <c r="CX27" t="str">
        <f>""</f>
        <v/>
      </c>
      <c r="CY27" t="str">
        <f>""</f>
        <v/>
      </c>
      <c r="CZ27" t="str">
        <f>""</f>
        <v/>
      </c>
      <c r="DA27" t="str">
        <f>""</f>
        <v/>
      </c>
      <c r="DB27" t="str">
        <f>""</f>
        <v/>
      </c>
      <c r="DC27" t="str">
        <f>""</f>
        <v/>
      </c>
      <c r="DD27" t="str">
        <f>""</f>
        <v/>
      </c>
      <c r="DE27" t="str">
        <f>""</f>
        <v/>
      </c>
      <c r="DF27" t="str">
        <f>""</f>
        <v/>
      </c>
      <c r="DG27" t="str">
        <f>""</f>
        <v/>
      </c>
      <c r="DH27" t="str">
        <f>""</f>
        <v/>
      </c>
      <c r="DI27" t="str">
        <f>""</f>
        <v/>
      </c>
      <c r="DJ27" t="str">
        <f>""</f>
        <v/>
      </c>
      <c r="DK27" t="str">
        <f>""</f>
        <v/>
      </c>
      <c r="DL27" t="str">
        <f>""</f>
        <v/>
      </c>
      <c r="DM27" t="str">
        <f>""</f>
        <v/>
      </c>
      <c r="DN27" t="str">
        <f>""</f>
        <v/>
      </c>
      <c r="DO27" t="str">
        <f>""</f>
        <v/>
      </c>
      <c r="DP27" t="str">
        <f>""</f>
        <v/>
      </c>
      <c r="DQ27" t="str">
        <f>""</f>
        <v/>
      </c>
      <c r="DR27" t="str">
        <f>""</f>
        <v/>
      </c>
      <c r="DS27" t="str">
        <f>""</f>
        <v/>
      </c>
      <c r="DT27" t="str">
        <f>""</f>
        <v/>
      </c>
      <c r="DU27" t="str">
        <f>""</f>
        <v/>
      </c>
      <c r="DV27" t="str">
        <f>""</f>
        <v/>
      </c>
      <c r="DW27" t="str">
        <f>""</f>
        <v/>
      </c>
      <c r="DX27" t="str">
        <f>""</f>
        <v/>
      </c>
      <c r="DY27" t="str">
        <f>""</f>
        <v/>
      </c>
      <c r="DZ27" t="str">
        <f>""</f>
        <v/>
      </c>
      <c r="EA27" t="str">
        <f>""</f>
        <v/>
      </c>
      <c r="EB27" t="str">
        <f>""</f>
        <v/>
      </c>
      <c r="EC27" t="str">
        <f>""</f>
        <v/>
      </c>
      <c r="ED27" t="str">
        <f>""</f>
        <v/>
      </c>
      <c r="EE27" t="str">
        <f>""</f>
        <v/>
      </c>
      <c r="EF27" t="str">
        <f>""</f>
        <v/>
      </c>
      <c r="EG27" t="str">
        <f>""</f>
        <v/>
      </c>
      <c r="EH27" t="str">
        <f>""</f>
        <v/>
      </c>
      <c r="EI27" t="str">
        <f>""</f>
        <v/>
      </c>
      <c r="EJ27" t="str">
        <f>""</f>
        <v/>
      </c>
      <c r="EK27" t="str">
        <f>""</f>
        <v/>
      </c>
      <c r="EL27" t="str">
        <f>""</f>
        <v/>
      </c>
      <c r="EM27" t="str">
        <f>""</f>
        <v/>
      </c>
      <c r="EN27" t="str">
        <f>""</f>
        <v/>
      </c>
      <c r="EO27" t="str">
        <f>""</f>
        <v/>
      </c>
      <c r="EP27" t="str">
        <f>""</f>
        <v/>
      </c>
      <c r="EQ27" t="str">
        <f>""</f>
        <v/>
      </c>
      <c r="ER27" t="str">
        <f>""</f>
        <v/>
      </c>
      <c r="ES27" t="str">
        <f>""</f>
        <v/>
      </c>
      <c r="ET27" t="str">
        <f>""</f>
        <v/>
      </c>
      <c r="EU27" t="str">
        <f>""</f>
        <v/>
      </c>
      <c r="EV27" t="str">
        <f>""</f>
        <v/>
      </c>
      <c r="EW27" t="str">
        <f>""</f>
        <v/>
      </c>
      <c r="EX27" t="str">
        <f>""</f>
        <v/>
      </c>
      <c r="EY27" t="str">
        <f>""</f>
        <v/>
      </c>
      <c r="EZ27" t="str">
        <f>""</f>
        <v/>
      </c>
      <c r="FA27" t="str">
        <f>""</f>
        <v/>
      </c>
      <c r="FB27" t="str">
        <f>""</f>
        <v/>
      </c>
      <c r="FC27" t="str">
        <f>""</f>
        <v/>
      </c>
      <c r="FD27" t="str">
        <f>""</f>
        <v/>
      </c>
      <c r="FE27" t="str">
        <f>""</f>
        <v/>
      </c>
      <c r="FF27" t="str">
        <f>""</f>
        <v/>
      </c>
      <c r="FG27" t="str">
        <f>""</f>
        <v/>
      </c>
      <c r="FH27" t="str">
        <f>""</f>
        <v/>
      </c>
      <c r="FI27" t="str">
        <f>""</f>
        <v/>
      </c>
      <c r="FJ27" t="str">
        <f>""</f>
        <v/>
      </c>
      <c r="FK27" t="str">
        <f>""</f>
        <v/>
      </c>
      <c r="FL27" t="str">
        <f>""</f>
        <v/>
      </c>
      <c r="FM27" t="str">
        <f>""</f>
        <v/>
      </c>
      <c r="FN27" t="str">
        <f>""</f>
        <v/>
      </c>
      <c r="FO27" t="str">
        <f>""</f>
        <v/>
      </c>
      <c r="FP27" t="str">
        <f>""</f>
        <v/>
      </c>
      <c r="FQ27" t="str">
        <f>""</f>
        <v/>
      </c>
    </row>
    <row r="28" spans="1:173" x14ac:dyDescent="0.25">
      <c r="A28" t="str">
        <f>""</f>
        <v/>
      </c>
      <c r="B28" t="str">
        <f>""</f>
        <v/>
      </c>
      <c r="C28" t="str">
        <f>""</f>
        <v/>
      </c>
      <c r="D28" t="str">
        <f>""</f>
        <v/>
      </c>
      <c r="E28" t="str">
        <f>""</f>
        <v/>
      </c>
      <c r="CL28" t="str">
        <f>""</f>
        <v/>
      </c>
      <c r="CM28" t="str">
        <f>""</f>
        <v/>
      </c>
      <c r="CN28" t="str">
        <f>""</f>
        <v/>
      </c>
      <c r="CO28" t="str">
        <f>""</f>
        <v/>
      </c>
      <c r="CP28" t="str">
        <f>""</f>
        <v/>
      </c>
      <c r="CQ28" t="str">
        <f>""</f>
        <v/>
      </c>
      <c r="CR28" t="str">
        <f>""</f>
        <v/>
      </c>
      <c r="CS28" t="str">
        <f>""</f>
        <v/>
      </c>
      <c r="CT28" t="str">
        <f>""</f>
        <v/>
      </c>
      <c r="CU28" t="str">
        <f>""</f>
        <v/>
      </c>
      <c r="CV28" t="str">
        <f>""</f>
        <v/>
      </c>
      <c r="CW28" t="str">
        <f>""</f>
        <v/>
      </c>
      <c r="CX28" t="str">
        <f>""</f>
        <v/>
      </c>
      <c r="CY28" t="str">
        <f>""</f>
        <v/>
      </c>
      <c r="CZ28" t="str">
        <f>""</f>
        <v/>
      </c>
      <c r="DA28" t="str">
        <f>""</f>
        <v/>
      </c>
      <c r="DB28" t="str">
        <f>""</f>
        <v/>
      </c>
      <c r="DC28" t="str">
        <f>""</f>
        <v/>
      </c>
      <c r="DD28" t="str">
        <f>""</f>
        <v/>
      </c>
      <c r="DE28" t="str">
        <f>""</f>
        <v/>
      </c>
      <c r="DF28" t="str">
        <f>""</f>
        <v/>
      </c>
      <c r="DG28" t="str">
        <f>""</f>
        <v/>
      </c>
      <c r="DH28" t="str">
        <f>""</f>
        <v/>
      </c>
      <c r="DI28" t="str">
        <f>""</f>
        <v/>
      </c>
      <c r="DJ28" t="str">
        <f>""</f>
        <v/>
      </c>
      <c r="DK28" t="str">
        <f>""</f>
        <v/>
      </c>
      <c r="DL28" t="str">
        <f>""</f>
        <v/>
      </c>
      <c r="DM28" t="str">
        <f>""</f>
        <v/>
      </c>
      <c r="DN28" t="str">
        <f>""</f>
        <v/>
      </c>
      <c r="DO28" t="str">
        <f>""</f>
        <v/>
      </c>
      <c r="DP28" t="str">
        <f>""</f>
        <v/>
      </c>
      <c r="DQ28" t="str">
        <f>""</f>
        <v/>
      </c>
      <c r="DR28" t="str">
        <f>""</f>
        <v/>
      </c>
      <c r="DS28" t="str">
        <f>""</f>
        <v/>
      </c>
      <c r="DT28" t="str">
        <f>""</f>
        <v/>
      </c>
      <c r="DU28" t="str">
        <f>""</f>
        <v/>
      </c>
      <c r="DV28" t="str">
        <f>""</f>
        <v/>
      </c>
      <c r="DW28" t="str">
        <f>""</f>
        <v/>
      </c>
      <c r="DX28" t="str">
        <f>""</f>
        <v/>
      </c>
      <c r="DY28" t="str">
        <f>""</f>
        <v/>
      </c>
      <c r="DZ28" t="str">
        <f>""</f>
        <v/>
      </c>
      <c r="EA28" t="str">
        <f>""</f>
        <v/>
      </c>
      <c r="EB28" t="str">
        <f>""</f>
        <v/>
      </c>
      <c r="EC28" t="str">
        <f>""</f>
        <v/>
      </c>
      <c r="ED28" t="str">
        <f>""</f>
        <v/>
      </c>
      <c r="EE28" t="str">
        <f>""</f>
        <v/>
      </c>
      <c r="EF28" t="str">
        <f>""</f>
        <v/>
      </c>
      <c r="EG28" t="str">
        <f>""</f>
        <v/>
      </c>
      <c r="EH28" t="str">
        <f>""</f>
        <v/>
      </c>
      <c r="EI28" t="str">
        <f>""</f>
        <v/>
      </c>
      <c r="EJ28" t="str">
        <f>""</f>
        <v/>
      </c>
      <c r="EK28" t="str">
        <f>""</f>
        <v/>
      </c>
      <c r="EL28" t="str">
        <f>""</f>
        <v/>
      </c>
      <c r="EM28" t="str">
        <f>""</f>
        <v/>
      </c>
      <c r="EN28" t="str">
        <f>""</f>
        <v/>
      </c>
      <c r="EO28" t="str">
        <f>""</f>
        <v/>
      </c>
      <c r="EP28" t="str">
        <f>""</f>
        <v/>
      </c>
      <c r="EQ28" t="str">
        <f>""</f>
        <v/>
      </c>
      <c r="ER28" t="str">
        <f>""</f>
        <v/>
      </c>
      <c r="ES28" t="str">
        <f>""</f>
        <v/>
      </c>
      <c r="ET28" t="str">
        <f>""</f>
        <v/>
      </c>
      <c r="EU28" t="str">
        <f>""</f>
        <v/>
      </c>
      <c r="EV28" t="str">
        <f>""</f>
        <v/>
      </c>
      <c r="EW28" t="str">
        <f>""</f>
        <v/>
      </c>
      <c r="EX28" t="str">
        <f>""</f>
        <v/>
      </c>
      <c r="EY28" t="str">
        <f>""</f>
        <v/>
      </c>
      <c r="EZ28" t="str">
        <f>""</f>
        <v/>
      </c>
      <c r="FA28" t="str">
        <f>""</f>
        <v/>
      </c>
      <c r="FB28" t="str">
        <f>""</f>
        <v/>
      </c>
      <c r="FC28" t="str">
        <f>""</f>
        <v/>
      </c>
      <c r="FD28" t="str">
        <f>""</f>
        <v/>
      </c>
      <c r="FE28" t="str">
        <f>""</f>
        <v/>
      </c>
      <c r="FF28" t="str">
        <f>""</f>
        <v/>
      </c>
      <c r="FG28" t="str">
        <f>""</f>
        <v/>
      </c>
      <c r="FH28" t="str">
        <f>""</f>
        <v/>
      </c>
      <c r="FI28" t="str">
        <f>""</f>
        <v/>
      </c>
      <c r="FJ28" t="str">
        <f>""</f>
        <v/>
      </c>
      <c r="FK28" t="str">
        <f>""</f>
        <v/>
      </c>
      <c r="FL28" t="str">
        <f>""</f>
        <v/>
      </c>
      <c r="FM28" t="str">
        <f>""</f>
        <v/>
      </c>
      <c r="FN28" t="str">
        <f>""</f>
        <v/>
      </c>
      <c r="FO28" t="str">
        <f>""</f>
        <v/>
      </c>
      <c r="FP28" t="str">
        <f>""</f>
        <v/>
      </c>
      <c r="FQ28" t="str">
        <f>""</f>
        <v/>
      </c>
    </row>
    <row r="29" spans="1:173" x14ac:dyDescent="0.25">
      <c r="A29" t="str">
        <f>"~~~~~~~~~~~~~~~~~~~~~"</f>
        <v>~~~~~~~~~~~~~~~~~~~~~</v>
      </c>
      <c r="B29" t="str">
        <f>"~~~~~~~~~~~~~~~~~~~~~"</f>
        <v>~~~~~~~~~~~~~~~~~~~~~</v>
      </c>
      <c r="C29" t="str">
        <f>"~~~~~~~~~~~~~~~~~~~~~"</f>
        <v>~~~~~~~~~~~~~~~~~~~~~</v>
      </c>
      <c r="D29" t="str">
        <f>"~~~~~~~~~~~~~~~~~~~~~"</f>
        <v>~~~~~~~~~~~~~~~~~~~~~</v>
      </c>
      <c r="E29" t="str">
        <f>"~~~~~~~~~~~~~~~~~~~~~"</f>
        <v>~~~~~~~~~~~~~~~~~~~~~</v>
      </c>
      <c r="CL29" t="str">
        <f>""</f>
        <v/>
      </c>
      <c r="CM29" t="str">
        <f>""</f>
        <v/>
      </c>
      <c r="CN29" t="str">
        <f>""</f>
        <v/>
      </c>
      <c r="CO29" t="str">
        <f>""</f>
        <v/>
      </c>
      <c r="CP29" t="str">
        <f>""</f>
        <v/>
      </c>
      <c r="CQ29" t="str">
        <f>""</f>
        <v/>
      </c>
      <c r="CR29" t="str">
        <f>""</f>
        <v/>
      </c>
      <c r="CS29" t="str">
        <f>""</f>
        <v/>
      </c>
      <c r="CT29" t="str">
        <f>""</f>
        <v/>
      </c>
      <c r="CU29" t="str">
        <f>""</f>
        <v/>
      </c>
      <c r="CV29" t="str">
        <f>""</f>
        <v/>
      </c>
      <c r="CW29" t="str">
        <f>""</f>
        <v/>
      </c>
      <c r="CX29" t="str">
        <f>""</f>
        <v/>
      </c>
      <c r="CY29" t="str">
        <f>""</f>
        <v/>
      </c>
      <c r="CZ29" t="str">
        <f>""</f>
        <v/>
      </c>
      <c r="DA29" t="str">
        <f>""</f>
        <v/>
      </c>
      <c r="DB29" t="str">
        <f>""</f>
        <v/>
      </c>
      <c r="DC29" t="str">
        <f>""</f>
        <v/>
      </c>
      <c r="DD29" t="str">
        <f>""</f>
        <v/>
      </c>
      <c r="DE29" t="str">
        <f>""</f>
        <v/>
      </c>
      <c r="DF29" t="str">
        <f>""</f>
        <v/>
      </c>
      <c r="DG29" t="str">
        <f>""</f>
        <v/>
      </c>
      <c r="DH29" t="str">
        <f>""</f>
        <v/>
      </c>
      <c r="DI29" t="str">
        <f>""</f>
        <v/>
      </c>
      <c r="DJ29" t="str">
        <f>""</f>
        <v/>
      </c>
      <c r="DK29" t="str">
        <f>""</f>
        <v/>
      </c>
      <c r="DL29" t="str">
        <f>""</f>
        <v/>
      </c>
      <c r="DM29" t="str">
        <f>""</f>
        <v/>
      </c>
      <c r="DN29" t="str">
        <f>""</f>
        <v/>
      </c>
      <c r="DO29" t="str">
        <f>""</f>
        <v/>
      </c>
      <c r="DP29" t="str">
        <f>""</f>
        <v/>
      </c>
      <c r="DQ29" t="str">
        <f>""</f>
        <v/>
      </c>
      <c r="DR29" t="str">
        <f>""</f>
        <v/>
      </c>
      <c r="DS29" t="str">
        <f>""</f>
        <v/>
      </c>
      <c r="DT29" t="str">
        <f>""</f>
        <v/>
      </c>
      <c r="DU29" t="str">
        <f>""</f>
        <v/>
      </c>
      <c r="DV29" t="str">
        <f>""</f>
        <v/>
      </c>
      <c r="DW29" t="str">
        <f>""</f>
        <v/>
      </c>
      <c r="DX29" t="str">
        <f>""</f>
        <v/>
      </c>
      <c r="DY29" t="str">
        <f>""</f>
        <v/>
      </c>
      <c r="DZ29" t="str">
        <f>""</f>
        <v/>
      </c>
      <c r="EA29" t="str">
        <f>""</f>
        <v/>
      </c>
      <c r="EB29" t="str">
        <f>""</f>
        <v/>
      </c>
      <c r="EC29" t="str">
        <f>""</f>
        <v/>
      </c>
      <c r="ED29" t="str">
        <f>""</f>
        <v/>
      </c>
      <c r="EE29" t="str">
        <f>""</f>
        <v/>
      </c>
      <c r="EF29" t="str">
        <f>""</f>
        <v/>
      </c>
      <c r="EG29" t="str">
        <f>""</f>
        <v/>
      </c>
      <c r="EH29" t="str">
        <f>""</f>
        <v/>
      </c>
      <c r="EI29" t="str">
        <f>""</f>
        <v/>
      </c>
      <c r="EJ29" t="str">
        <f>""</f>
        <v/>
      </c>
      <c r="EK29" t="str">
        <f>""</f>
        <v/>
      </c>
      <c r="EL29" t="str">
        <f>""</f>
        <v/>
      </c>
      <c r="EM29" t="str">
        <f>""</f>
        <v/>
      </c>
      <c r="EN29" t="str">
        <f>""</f>
        <v/>
      </c>
      <c r="EO29" t="str">
        <f>""</f>
        <v/>
      </c>
      <c r="EP29" t="str">
        <f>""</f>
        <v/>
      </c>
      <c r="EQ29" t="str">
        <f>""</f>
        <v/>
      </c>
      <c r="ER29" t="str">
        <f>""</f>
        <v/>
      </c>
      <c r="ES29" t="str">
        <f>""</f>
        <v/>
      </c>
      <c r="ET29" t="str">
        <f>""</f>
        <v/>
      </c>
      <c r="EU29" t="str">
        <f>""</f>
        <v/>
      </c>
      <c r="EV29" t="str">
        <f>""</f>
        <v/>
      </c>
      <c r="EW29" t="str">
        <f>""</f>
        <v/>
      </c>
      <c r="EX29" t="str">
        <f>""</f>
        <v/>
      </c>
      <c r="EY29" t="str">
        <f>""</f>
        <v/>
      </c>
      <c r="EZ29" t="str">
        <f>""</f>
        <v/>
      </c>
      <c r="FA29" t="str">
        <f>""</f>
        <v/>
      </c>
      <c r="FB29" t="str">
        <f>""</f>
        <v/>
      </c>
      <c r="FC29" t="str">
        <f>""</f>
        <v/>
      </c>
      <c r="FD29" t="str">
        <f>""</f>
        <v/>
      </c>
      <c r="FE29" t="str">
        <f>""</f>
        <v/>
      </c>
      <c r="FF29" t="str">
        <f>""</f>
        <v/>
      </c>
      <c r="FG29" t="str">
        <f>""</f>
        <v/>
      </c>
      <c r="FH29" t="str">
        <f>""</f>
        <v/>
      </c>
      <c r="FI29" t="str">
        <f>""</f>
        <v/>
      </c>
      <c r="FJ29" t="str">
        <f>""</f>
        <v/>
      </c>
      <c r="FK29" t="str">
        <f>""</f>
        <v/>
      </c>
      <c r="FL29" t="str">
        <f>""</f>
        <v/>
      </c>
      <c r="FM29" t="str">
        <f>""</f>
        <v/>
      </c>
      <c r="FN29" t="str">
        <f>""</f>
        <v/>
      </c>
      <c r="FO29" t="str">
        <f>""</f>
        <v/>
      </c>
      <c r="FP29" t="str">
        <f>""</f>
        <v/>
      </c>
      <c r="FQ29" t="str">
        <f>""</f>
        <v/>
      </c>
    </row>
    <row r="30" spans="1:173" x14ac:dyDescent="0.25">
      <c r="A30" t="str">
        <f>"Rows below for column date calculation"</f>
        <v>Rows below for column date calculation</v>
      </c>
      <c r="CL30" t="str">
        <f>""</f>
        <v/>
      </c>
      <c r="CM30" t="str">
        <f>""</f>
        <v/>
      </c>
      <c r="CN30" t="str">
        <f>""</f>
        <v/>
      </c>
      <c r="CO30" t="str">
        <f>""</f>
        <v/>
      </c>
      <c r="CP30" t="str">
        <f>""</f>
        <v/>
      </c>
      <c r="CQ30" t="str">
        <f>""</f>
        <v/>
      </c>
      <c r="CR30" t="str">
        <f>""</f>
        <v/>
      </c>
      <c r="CS30" t="str">
        <f>""</f>
        <v/>
      </c>
      <c r="CT30" t="str">
        <f>""</f>
        <v/>
      </c>
      <c r="CU30" t="str">
        <f>""</f>
        <v/>
      </c>
      <c r="CV30" t="str">
        <f>""</f>
        <v/>
      </c>
      <c r="CW30" t="str">
        <f>""</f>
        <v/>
      </c>
      <c r="CX30" t="str">
        <f>""</f>
        <v/>
      </c>
      <c r="CY30" t="str">
        <f>""</f>
        <v/>
      </c>
      <c r="CZ30" t="str">
        <f>""</f>
        <v/>
      </c>
      <c r="DA30" t="str">
        <f>""</f>
        <v/>
      </c>
      <c r="DB30" t="str">
        <f>""</f>
        <v/>
      </c>
      <c r="DC30" t="str">
        <f>""</f>
        <v/>
      </c>
      <c r="DD30" t="str">
        <f>""</f>
        <v/>
      </c>
      <c r="DE30" t="str">
        <f>""</f>
        <v/>
      </c>
      <c r="DF30" t="str">
        <f>""</f>
        <v/>
      </c>
      <c r="DG30" t="str">
        <f>""</f>
        <v/>
      </c>
      <c r="DH30" t="str">
        <f>""</f>
        <v/>
      </c>
      <c r="DI30" t="str">
        <f>""</f>
        <v/>
      </c>
      <c r="DJ30" t="str">
        <f>""</f>
        <v/>
      </c>
      <c r="DK30" t="str">
        <f>""</f>
        <v/>
      </c>
      <c r="DL30" t="str">
        <f>""</f>
        <v/>
      </c>
      <c r="DM30" t="str">
        <f>""</f>
        <v/>
      </c>
      <c r="DN30" t="str">
        <f>""</f>
        <v/>
      </c>
      <c r="DO30" t="str">
        <f>""</f>
        <v/>
      </c>
      <c r="DP30" t="str">
        <f>""</f>
        <v/>
      </c>
      <c r="DQ30" t="str">
        <f>""</f>
        <v/>
      </c>
      <c r="DR30" t="str">
        <f>""</f>
        <v/>
      </c>
      <c r="DS30" t="str">
        <f>""</f>
        <v/>
      </c>
      <c r="DT30" t="str">
        <f>""</f>
        <v/>
      </c>
      <c r="DU30" t="str">
        <f>""</f>
        <v/>
      </c>
      <c r="DV30" t="str">
        <f>""</f>
        <v/>
      </c>
      <c r="DW30" t="str">
        <f>""</f>
        <v/>
      </c>
      <c r="DX30" t="str">
        <f>""</f>
        <v/>
      </c>
      <c r="DY30" t="str">
        <f>""</f>
        <v/>
      </c>
      <c r="DZ30" t="str">
        <f>""</f>
        <v/>
      </c>
      <c r="EA30" t="str">
        <f>""</f>
        <v/>
      </c>
      <c r="EB30" t="str">
        <f>""</f>
        <v/>
      </c>
      <c r="EC30" t="str">
        <f>""</f>
        <v/>
      </c>
      <c r="ED30" t="str">
        <f>""</f>
        <v/>
      </c>
      <c r="EE30" t="str">
        <f>""</f>
        <v/>
      </c>
      <c r="EF30" t="str">
        <f>""</f>
        <v/>
      </c>
      <c r="EG30" t="str">
        <f>""</f>
        <v/>
      </c>
      <c r="EH30" t="str">
        <f>""</f>
        <v/>
      </c>
      <c r="EI30" t="str">
        <f>""</f>
        <v/>
      </c>
      <c r="EJ30" t="str">
        <f>""</f>
        <v/>
      </c>
      <c r="EK30" t="str">
        <f>""</f>
        <v/>
      </c>
      <c r="EL30" t="str">
        <f>""</f>
        <v/>
      </c>
      <c r="EM30" t="str">
        <f>""</f>
        <v/>
      </c>
      <c r="EN30" t="str">
        <f>""</f>
        <v/>
      </c>
      <c r="EO30" t="str">
        <f>""</f>
        <v/>
      </c>
      <c r="EP30" t="str">
        <f>""</f>
        <v/>
      </c>
      <c r="EQ30" t="str">
        <f>""</f>
        <v/>
      </c>
      <c r="ER30" t="str">
        <f>""</f>
        <v/>
      </c>
      <c r="ES30" t="str">
        <f>""</f>
        <v/>
      </c>
      <c r="ET30" t="str">
        <f>""</f>
        <v/>
      </c>
      <c r="EU30" t="str">
        <f>""</f>
        <v/>
      </c>
      <c r="EV30" t="str">
        <f>""</f>
        <v/>
      </c>
      <c r="EW30" t="str">
        <f>""</f>
        <v/>
      </c>
      <c r="EX30" t="str">
        <f>""</f>
        <v/>
      </c>
      <c r="EY30" t="str">
        <f>""</f>
        <v/>
      </c>
      <c r="EZ30" t="str">
        <f>""</f>
        <v/>
      </c>
      <c r="FA30" t="str">
        <f>""</f>
        <v/>
      </c>
      <c r="FB30" t="str">
        <f>""</f>
        <v/>
      </c>
      <c r="FC30" t="str">
        <f>""</f>
        <v/>
      </c>
      <c r="FD30" t="str">
        <f>""</f>
        <v/>
      </c>
      <c r="FE30" t="str">
        <f>""</f>
        <v/>
      </c>
      <c r="FF30" t="str">
        <f>""</f>
        <v/>
      </c>
      <c r="FG30" t="str">
        <f>""</f>
        <v/>
      </c>
      <c r="FH30" t="str">
        <f>""</f>
        <v/>
      </c>
      <c r="FI30" t="str">
        <f>""</f>
        <v/>
      </c>
      <c r="FJ30" t="str">
        <f>""</f>
        <v/>
      </c>
      <c r="FK30" t="str">
        <f>""</f>
        <v/>
      </c>
      <c r="FL30" t="str">
        <f>""</f>
        <v/>
      </c>
      <c r="FM30" t="str">
        <f>""</f>
        <v/>
      </c>
      <c r="FN30" t="str">
        <f>""</f>
        <v/>
      </c>
      <c r="FO30" t="str">
        <f>""</f>
        <v/>
      </c>
      <c r="FP30" t="str">
        <f>""</f>
        <v/>
      </c>
      <c r="FQ30" t="str">
        <f>""</f>
        <v/>
      </c>
    </row>
    <row r="31" spans="1:173" x14ac:dyDescent="0.25">
      <c r="A31" t="str">
        <f>"Downloaded at"</f>
        <v>Downloaded at</v>
      </c>
      <c r="B31">
        <f>DATE(2022, 4,23)</f>
        <v>44674</v>
      </c>
      <c r="C31" t="str">
        <f>""</f>
        <v/>
      </c>
      <c r="D31" t="str">
        <f>""</f>
        <v/>
      </c>
      <c r="E31" t="str">
        <f>""</f>
        <v/>
      </c>
      <c r="CL31" t="str">
        <f>""</f>
        <v/>
      </c>
      <c r="CM31" t="str">
        <f>""</f>
        <v/>
      </c>
      <c r="CN31" t="str">
        <f>""</f>
        <v/>
      </c>
      <c r="CO31" t="str">
        <f>""</f>
        <v/>
      </c>
      <c r="CP31" t="str">
        <f>""</f>
        <v/>
      </c>
      <c r="CQ31" t="str">
        <f>""</f>
        <v/>
      </c>
      <c r="CR31" t="str">
        <f>""</f>
        <v/>
      </c>
      <c r="CS31" t="str">
        <f>""</f>
        <v/>
      </c>
      <c r="CT31" t="str">
        <f>""</f>
        <v/>
      </c>
      <c r="CU31" t="str">
        <f>""</f>
        <v/>
      </c>
      <c r="CV31" t="str">
        <f>""</f>
        <v/>
      </c>
      <c r="CW31" t="str">
        <f>""</f>
        <v/>
      </c>
      <c r="CX31" t="str">
        <f>""</f>
        <v/>
      </c>
      <c r="CY31" t="str">
        <f>""</f>
        <v/>
      </c>
      <c r="CZ31" t="str">
        <f>""</f>
        <v/>
      </c>
      <c r="DA31" t="str">
        <f>""</f>
        <v/>
      </c>
      <c r="DB31" t="str">
        <f>""</f>
        <v/>
      </c>
      <c r="DC31" t="str">
        <f>""</f>
        <v/>
      </c>
      <c r="DD31" t="str">
        <f>""</f>
        <v/>
      </c>
      <c r="DE31" t="str">
        <f>""</f>
        <v/>
      </c>
      <c r="DF31" t="str">
        <f>""</f>
        <v/>
      </c>
      <c r="DG31" t="str">
        <f>""</f>
        <v/>
      </c>
      <c r="DH31" t="str">
        <f>""</f>
        <v/>
      </c>
      <c r="DI31" t="str">
        <f>""</f>
        <v/>
      </c>
      <c r="DJ31" t="str">
        <f>""</f>
        <v/>
      </c>
      <c r="DK31" t="str">
        <f>""</f>
        <v/>
      </c>
      <c r="DL31" t="str">
        <f>""</f>
        <v/>
      </c>
      <c r="DM31" t="str">
        <f>""</f>
        <v/>
      </c>
      <c r="DN31" t="str">
        <f>""</f>
        <v/>
      </c>
      <c r="DO31" t="str">
        <f>""</f>
        <v/>
      </c>
      <c r="DP31" t="str">
        <f>""</f>
        <v/>
      </c>
      <c r="DQ31" t="str">
        <f>""</f>
        <v/>
      </c>
      <c r="DR31" t="str">
        <f>""</f>
        <v/>
      </c>
      <c r="DS31" t="str">
        <f>""</f>
        <v/>
      </c>
      <c r="DT31" t="str">
        <f>""</f>
        <v/>
      </c>
      <c r="DU31" t="str">
        <f>""</f>
        <v/>
      </c>
      <c r="DV31" t="str">
        <f>""</f>
        <v/>
      </c>
      <c r="DW31" t="str">
        <f>""</f>
        <v/>
      </c>
      <c r="DX31" t="str">
        <f>""</f>
        <v/>
      </c>
      <c r="DY31" t="str">
        <f>""</f>
        <v/>
      </c>
      <c r="DZ31" t="str">
        <f>""</f>
        <v/>
      </c>
      <c r="EA31" t="str">
        <f>""</f>
        <v/>
      </c>
      <c r="EB31" t="str">
        <f>""</f>
        <v/>
      </c>
      <c r="EC31" t="str">
        <f>""</f>
        <v/>
      </c>
      <c r="ED31" t="str">
        <f>""</f>
        <v/>
      </c>
      <c r="EE31" t="str">
        <f>""</f>
        <v/>
      </c>
      <c r="EF31" t="str">
        <f>""</f>
        <v/>
      </c>
      <c r="EG31" t="str">
        <f>""</f>
        <v/>
      </c>
      <c r="EH31" t="str">
        <f>""</f>
        <v/>
      </c>
      <c r="EI31" t="str">
        <f>""</f>
        <v/>
      </c>
      <c r="EJ31" t="str">
        <f>""</f>
        <v/>
      </c>
      <c r="EK31" t="str">
        <f>""</f>
        <v/>
      </c>
      <c r="EL31" t="str">
        <f>""</f>
        <v/>
      </c>
      <c r="EM31" t="str">
        <f>""</f>
        <v/>
      </c>
      <c r="EN31" t="str">
        <f>""</f>
        <v/>
      </c>
      <c r="EO31" t="str">
        <f>""</f>
        <v/>
      </c>
      <c r="EP31" t="str">
        <f>""</f>
        <v/>
      </c>
      <c r="EQ31" t="str">
        <f>""</f>
        <v/>
      </c>
      <c r="ER31" t="str">
        <f>""</f>
        <v/>
      </c>
      <c r="ES31" t="str">
        <f>""</f>
        <v/>
      </c>
      <c r="ET31" t="str">
        <f>""</f>
        <v/>
      </c>
      <c r="EU31" t="str">
        <f>""</f>
        <v/>
      </c>
      <c r="EV31" t="str">
        <f>""</f>
        <v/>
      </c>
      <c r="EW31" t="str">
        <f>""</f>
        <v/>
      </c>
      <c r="EX31" t="str">
        <f>""</f>
        <v/>
      </c>
      <c r="EY31" t="str">
        <f>""</f>
        <v/>
      </c>
      <c r="EZ31" t="str">
        <f>""</f>
        <v/>
      </c>
      <c r="FA31" t="str">
        <f>""</f>
        <v/>
      </c>
      <c r="FB31" t="str">
        <f>""</f>
        <v/>
      </c>
      <c r="FC31" t="str">
        <f>""</f>
        <v/>
      </c>
      <c r="FD31" t="str">
        <f>""</f>
        <v/>
      </c>
      <c r="FE31" t="str">
        <f>""</f>
        <v/>
      </c>
      <c r="FF31" t="str">
        <f>""</f>
        <v/>
      </c>
      <c r="FG31" t="str">
        <f>""</f>
        <v/>
      </c>
      <c r="FH31" t="str">
        <f>""</f>
        <v/>
      </c>
      <c r="FI31" t="str">
        <f>""</f>
        <v/>
      </c>
      <c r="FJ31" t="str">
        <f>""</f>
        <v/>
      </c>
      <c r="FK31" t="str">
        <f>""</f>
        <v/>
      </c>
      <c r="FL31" t="str">
        <f>""</f>
        <v/>
      </c>
      <c r="FM31" t="str">
        <f>""</f>
        <v/>
      </c>
      <c r="FN31" t="str">
        <f>""</f>
        <v/>
      </c>
      <c r="FO31" t="str">
        <f>""</f>
        <v/>
      </c>
      <c r="FP31" t="str">
        <f>""</f>
        <v/>
      </c>
      <c r="FQ31" t="str">
        <f>""</f>
        <v/>
      </c>
    </row>
    <row r="32" spans="1:173" x14ac:dyDescent="0.25">
      <c r="A32" t="str">
        <f>"This is End Date"</f>
        <v>This is End Date</v>
      </c>
      <c r="B32">
        <f ca="1">$B$19</f>
        <v>44681</v>
      </c>
      <c r="C32" t="str">
        <f>""</f>
        <v/>
      </c>
      <c r="D32" t="str">
        <f>""</f>
        <v/>
      </c>
      <c r="E32" t="str">
        <f>""</f>
        <v/>
      </c>
      <c r="CL32" t="str">
        <f>""</f>
        <v/>
      </c>
      <c r="CM32" t="str">
        <f>""</f>
        <v/>
      </c>
      <c r="CN32" t="str">
        <f>""</f>
        <v/>
      </c>
      <c r="CO32" t="str">
        <f>""</f>
        <v/>
      </c>
      <c r="CP32" t="str">
        <f>""</f>
        <v/>
      </c>
      <c r="CQ32" t="str">
        <f>""</f>
        <v/>
      </c>
      <c r="CR32" t="str">
        <f>""</f>
        <v/>
      </c>
      <c r="CS32" t="str">
        <f>""</f>
        <v/>
      </c>
      <c r="CT32" t="str">
        <f>""</f>
        <v/>
      </c>
      <c r="CU32" t="str">
        <f>""</f>
        <v/>
      </c>
      <c r="CV32" t="str">
        <f>""</f>
        <v/>
      </c>
      <c r="CW32" t="str">
        <f>""</f>
        <v/>
      </c>
      <c r="CX32" t="str">
        <f>""</f>
        <v/>
      </c>
      <c r="CY32" t="str">
        <f>""</f>
        <v/>
      </c>
      <c r="CZ32" t="str">
        <f>""</f>
        <v/>
      </c>
      <c r="DA32" t="str">
        <f>""</f>
        <v/>
      </c>
      <c r="DB32" t="str">
        <f>""</f>
        <v/>
      </c>
      <c r="DC32" t="str">
        <f>""</f>
        <v/>
      </c>
      <c r="DD32" t="str">
        <f>""</f>
        <v/>
      </c>
      <c r="DE32" t="str">
        <f>""</f>
        <v/>
      </c>
      <c r="DF32" t="str">
        <f>""</f>
        <v/>
      </c>
      <c r="DG32" t="str">
        <f>""</f>
        <v/>
      </c>
      <c r="DH32" t="str">
        <f>""</f>
        <v/>
      </c>
      <c r="DI32" t="str">
        <f>""</f>
        <v/>
      </c>
      <c r="DJ32" t="str">
        <f>""</f>
        <v/>
      </c>
      <c r="DK32" t="str">
        <f>""</f>
        <v/>
      </c>
      <c r="DL32" t="str">
        <f>""</f>
        <v/>
      </c>
      <c r="DM32" t="str">
        <f>""</f>
        <v/>
      </c>
      <c r="DN32" t="str">
        <f>""</f>
        <v/>
      </c>
      <c r="DO32" t="str">
        <f>""</f>
        <v/>
      </c>
      <c r="DP32" t="str">
        <f>""</f>
        <v/>
      </c>
      <c r="DQ32" t="str">
        <f>""</f>
        <v/>
      </c>
      <c r="DR32" t="str">
        <f>""</f>
        <v/>
      </c>
      <c r="DS32" t="str">
        <f>""</f>
        <v/>
      </c>
      <c r="DT32" t="str">
        <f>""</f>
        <v/>
      </c>
      <c r="DU32" t="str">
        <f>""</f>
        <v/>
      </c>
      <c r="DV32" t="str">
        <f>""</f>
        <v/>
      </c>
      <c r="DW32" t="str">
        <f>""</f>
        <v/>
      </c>
      <c r="DX32" t="str">
        <f>""</f>
        <v/>
      </c>
      <c r="DY32" t="str">
        <f>""</f>
        <v/>
      </c>
      <c r="DZ32" t="str">
        <f>""</f>
        <v/>
      </c>
      <c r="EA32" t="str">
        <f>""</f>
        <v/>
      </c>
      <c r="EB32" t="str">
        <f>""</f>
        <v/>
      </c>
      <c r="EC32" t="str">
        <f>""</f>
        <v/>
      </c>
      <c r="ED32" t="str">
        <f>""</f>
        <v/>
      </c>
      <c r="EE32" t="str">
        <f>""</f>
        <v/>
      </c>
      <c r="EF32" t="str">
        <f>""</f>
        <v/>
      </c>
      <c r="EG32" t="str">
        <f>""</f>
        <v/>
      </c>
      <c r="EH32" t="str">
        <f>""</f>
        <v/>
      </c>
      <c r="EI32" t="str">
        <f>""</f>
        <v/>
      </c>
      <c r="EJ32" t="str">
        <f>""</f>
        <v/>
      </c>
      <c r="EK32" t="str">
        <f>""</f>
        <v/>
      </c>
      <c r="EL32" t="str">
        <f>""</f>
        <v/>
      </c>
      <c r="EM32" t="str">
        <f>""</f>
        <v/>
      </c>
      <c r="EN32" t="str">
        <f>""</f>
        <v/>
      </c>
      <c r="EO32" t="str">
        <f>""</f>
        <v/>
      </c>
      <c r="EP32" t="str">
        <f>""</f>
        <v/>
      </c>
      <c r="EQ32" t="str">
        <f>""</f>
        <v/>
      </c>
      <c r="ER32" t="str">
        <f>""</f>
        <v/>
      </c>
      <c r="ES32" t="str">
        <f>""</f>
        <v/>
      </c>
      <c r="ET32" t="str">
        <f>""</f>
        <v/>
      </c>
      <c r="EU32" t="str">
        <f>""</f>
        <v/>
      </c>
      <c r="EV32" t="str">
        <f>""</f>
        <v/>
      </c>
      <c r="EW32" t="str">
        <f>""</f>
        <v/>
      </c>
      <c r="EX32" t="str">
        <f>""</f>
        <v/>
      </c>
      <c r="EY32" t="str">
        <f>""</f>
        <v/>
      </c>
      <c r="EZ32" t="str">
        <f>""</f>
        <v/>
      </c>
      <c r="FA32" t="str">
        <f>""</f>
        <v/>
      </c>
      <c r="FB32" t="str">
        <f>""</f>
        <v/>
      </c>
      <c r="FC32" t="str">
        <f>""</f>
        <v/>
      </c>
      <c r="FD32" t="str">
        <f>""</f>
        <v/>
      </c>
      <c r="FE32" t="str">
        <f>""</f>
        <v/>
      </c>
      <c r="FF32" t="str">
        <f>""</f>
        <v/>
      </c>
      <c r="FG32" t="str">
        <f>""</f>
        <v/>
      </c>
      <c r="FH32" t="str">
        <f>""</f>
        <v/>
      </c>
      <c r="FI32" t="str">
        <f>""</f>
        <v/>
      </c>
      <c r="FJ32" t="str">
        <f>""</f>
        <v/>
      </c>
      <c r="FK32" t="str">
        <f>""</f>
        <v/>
      </c>
      <c r="FL32" t="str">
        <f>""</f>
        <v/>
      </c>
      <c r="FM32" t="str">
        <f>""</f>
        <v/>
      </c>
      <c r="FN32" t="str">
        <f>""</f>
        <v/>
      </c>
      <c r="FO32" t="str">
        <f>""</f>
        <v/>
      </c>
      <c r="FP32" t="str">
        <f>""</f>
        <v/>
      </c>
      <c r="FQ32" t="str">
        <f>""</f>
        <v/>
      </c>
    </row>
    <row r="33" spans="1:173" x14ac:dyDescent="0.25">
      <c r="A33" t="str">
        <f>"Description"</f>
        <v>Description</v>
      </c>
      <c r="B33" t="str">
        <f>"Ticker"</f>
        <v>Ticker</v>
      </c>
      <c r="C33" t="str">
        <f>"Field ID"</f>
        <v>Field ID</v>
      </c>
      <c r="D33" t="str">
        <f>"Field Mnemonic"</f>
        <v>Field Mnemonic</v>
      </c>
      <c r="E33" t="str">
        <f>"Data State"</f>
        <v>Data State</v>
      </c>
      <c r="CL33" t="str">
        <f>""</f>
        <v/>
      </c>
      <c r="CM33" t="str">
        <f>""</f>
        <v/>
      </c>
      <c r="CN33" t="str">
        <f>""</f>
        <v/>
      </c>
      <c r="CO33" t="str">
        <f>""</f>
        <v/>
      </c>
      <c r="CP33" t="str">
        <f>""</f>
        <v/>
      </c>
      <c r="CQ33" t="str">
        <f>""</f>
        <v/>
      </c>
      <c r="CR33" t="str">
        <f>""</f>
        <v/>
      </c>
      <c r="CS33" t="str">
        <f>""</f>
        <v/>
      </c>
      <c r="CT33" t="str">
        <f>""</f>
        <v/>
      </c>
      <c r="CU33" t="str">
        <f>""</f>
        <v/>
      </c>
      <c r="CV33" t="str">
        <f>""</f>
        <v/>
      </c>
      <c r="CW33" t="str">
        <f>""</f>
        <v/>
      </c>
      <c r="CX33" t="str">
        <f>""</f>
        <v/>
      </c>
      <c r="CY33" t="str">
        <f>""</f>
        <v/>
      </c>
      <c r="CZ33" t="str">
        <f>""</f>
        <v/>
      </c>
      <c r="DA33" t="str">
        <f>""</f>
        <v/>
      </c>
      <c r="DB33" t="str">
        <f>""</f>
        <v/>
      </c>
      <c r="DC33" t="str">
        <f>""</f>
        <v/>
      </c>
      <c r="DD33" t="str">
        <f>""</f>
        <v/>
      </c>
      <c r="DE33" t="str">
        <f>""</f>
        <v/>
      </c>
      <c r="DF33" t="str">
        <f>""</f>
        <v/>
      </c>
      <c r="DG33" t="str">
        <f>""</f>
        <v/>
      </c>
      <c r="DH33" t="str">
        <f>""</f>
        <v/>
      </c>
      <c r="DI33" t="str">
        <f>""</f>
        <v/>
      </c>
      <c r="DJ33" t="str">
        <f>""</f>
        <v/>
      </c>
      <c r="DK33" t="str">
        <f>""</f>
        <v/>
      </c>
      <c r="DL33" t="str">
        <f>""</f>
        <v/>
      </c>
      <c r="DM33" t="str">
        <f>""</f>
        <v/>
      </c>
      <c r="DN33" t="str">
        <f>""</f>
        <v/>
      </c>
      <c r="DO33" t="str">
        <f>""</f>
        <v/>
      </c>
      <c r="DP33" t="str">
        <f>""</f>
        <v/>
      </c>
      <c r="DQ33" t="str">
        <f>""</f>
        <v/>
      </c>
      <c r="DR33" t="str">
        <f>""</f>
        <v/>
      </c>
      <c r="DS33" t="str">
        <f>""</f>
        <v/>
      </c>
      <c r="DT33" t="str">
        <f>""</f>
        <v/>
      </c>
      <c r="DU33" t="str">
        <f>""</f>
        <v/>
      </c>
      <c r="DV33" t="str">
        <f>""</f>
        <v/>
      </c>
      <c r="DW33" t="str">
        <f>""</f>
        <v/>
      </c>
      <c r="DX33" t="str">
        <f>""</f>
        <v/>
      </c>
      <c r="DY33" t="str">
        <f>""</f>
        <v/>
      </c>
      <c r="DZ33" t="str">
        <f>""</f>
        <v/>
      </c>
      <c r="EA33" t="str">
        <f>""</f>
        <v/>
      </c>
      <c r="EB33" t="str">
        <f>""</f>
        <v/>
      </c>
      <c r="EC33" t="str">
        <f>""</f>
        <v/>
      </c>
      <c r="ED33" t="str">
        <f>""</f>
        <v/>
      </c>
      <c r="EE33" t="str">
        <f>""</f>
        <v/>
      </c>
      <c r="EF33" t="str">
        <f>""</f>
        <v/>
      </c>
      <c r="EG33" t="str">
        <f>""</f>
        <v/>
      </c>
      <c r="EH33" t="str">
        <f>""</f>
        <v/>
      </c>
      <c r="EI33" t="str">
        <f>""</f>
        <v/>
      </c>
      <c r="EJ33" t="str">
        <f>""</f>
        <v/>
      </c>
      <c r="EK33" t="str">
        <f>""</f>
        <v/>
      </c>
      <c r="EL33" t="str">
        <f>""</f>
        <v/>
      </c>
      <c r="EM33" t="str">
        <f>""</f>
        <v/>
      </c>
      <c r="EN33" t="str">
        <f>""</f>
        <v/>
      </c>
      <c r="EO33" t="str">
        <f>""</f>
        <v/>
      </c>
      <c r="EP33" t="str">
        <f>""</f>
        <v/>
      </c>
      <c r="EQ33" t="str">
        <f>""</f>
        <v/>
      </c>
      <c r="ER33" t="str">
        <f>""</f>
        <v/>
      </c>
      <c r="ES33" t="str">
        <f>""</f>
        <v/>
      </c>
      <c r="ET33" t="str">
        <f>""</f>
        <v/>
      </c>
      <c r="EU33" t="str">
        <f>""</f>
        <v/>
      </c>
      <c r="EV33" t="str">
        <f>""</f>
        <v/>
      </c>
      <c r="EW33" t="str">
        <f>""</f>
        <v/>
      </c>
      <c r="EX33" t="str">
        <f>""</f>
        <v/>
      </c>
      <c r="EY33" t="str">
        <f>""</f>
        <v/>
      </c>
      <c r="EZ33" t="str">
        <f>""</f>
        <v/>
      </c>
      <c r="FA33" t="str">
        <f>""</f>
        <v/>
      </c>
      <c r="FB33" t="str">
        <f>""</f>
        <v/>
      </c>
      <c r="FC33" t="str">
        <f>""</f>
        <v/>
      </c>
      <c r="FD33" t="str">
        <f>""</f>
        <v/>
      </c>
      <c r="FE33" t="str">
        <f>""</f>
        <v/>
      </c>
      <c r="FF33" t="str">
        <f>""</f>
        <v/>
      </c>
      <c r="FG33" t="str">
        <f>""</f>
        <v/>
      </c>
      <c r="FH33" t="str">
        <f>""</f>
        <v/>
      </c>
      <c r="FI33" t="str">
        <f>""</f>
        <v/>
      </c>
      <c r="FJ33" t="str">
        <f>""</f>
        <v/>
      </c>
      <c r="FK33" t="str">
        <f>""</f>
        <v/>
      </c>
      <c r="FL33" t="str">
        <f>""</f>
        <v/>
      </c>
      <c r="FM33" t="str">
        <f>""</f>
        <v/>
      </c>
      <c r="FN33" t="str">
        <f>""</f>
        <v/>
      </c>
      <c r="FO33" t="str">
        <f>""</f>
        <v/>
      </c>
      <c r="FP33" t="str">
        <f>""</f>
        <v/>
      </c>
      <c r="FQ33" t="str">
        <f>""</f>
        <v/>
      </c>
    </row>
    <row r="34" spans="1:173" x14ac:dyDescent="0.25">
      <c r="A34" t="str">
        <f>"Snapshot Date"</f>
        <v>Snapshot Date</v>
      </c>
      <c r="B34">
        <f>DATE(2022, 4,30)</f>
        <v>44681</v>
      </c>
      <c r="C34" t="str">
        <f>""</f>
        <v/>
      </c>
      <c r="D34" t="str">
        <f>""</f>
        <v/>
      </c>
      <c r="E34" t="str">
        <f>""</f>
        <v/>
      </c>
      <c r="CL34" t="str">
        <f>""</f>
        <v/>
      </c>
      <c r="CM34" t="str">
        <f>""</f>
        <v/>
      </c>
      <c r="CN34" t="str">
        <f>""</f>
        <v/>
      </c>
      <c r="CO34" t="str">
        <f>""</f>
        <v/>
      </c>
      <c r="CP34" t="str">
        <f>""</f>
        <v/>
      </c>
      <c r="CQ34" t="str">
        <f>""</f>
        <v/>
      </c>
      <c r="CR34" t="str">
        <f>""</f>
        <v/>
      </c>
      <c r="CS34" t="str">
        <f>""</f>
        <v/>
      </c>
      <c r="CT34" t="str">
        <f>""</f>
        <v/>
      </c>
      <c r="CU34" t="str">
        <f>""</f>
        <v/>
      </c>
      <c r="CV34" t="str">
        <f>""</f>
        <v/>
      </c>
      <c r="CW34" t="str">
        <f>""</f>
        <v/>
      </c>
      <c r="CX34" t="str">
        <f>""</f>
        <v/>
      </c>
      <c r="CY34" t="str">
        <f>""</f>
        <v/>
      </c>
      <c r="CZ34" t="str">
        <f>""</f>
        <v/>
      </c>
      <c r="DA34" t="str">
        <f>""</f>
        <v/>
      </c>
      <c r="DB34" t="str">
        <f>""</f>
        <v/>
      </c>
      <c r="DC34" t="str">
        <f>""</f>
        <v/>
      </c>
      <c r="DD34" t="str">
        <f>""</f>
        <v/>
      </c>
      <c r="DE34" t="str">
        <f>""</f>
        <v/>
      </c>
      <c r="DF34" t="str">
        <f>""</f>
        <v/>
      </c>
      <c r="DG34" t="str">
        <f>""</f>
        <v/>
      </c>
      <c r="DH34" t="str">
        <f>""</f>
        <v/>
      </c>
      <c r="DI34" t="str">
        <f>""</f>
        <v/>
      </c>
      <c r="DJ34" t="str">
        <f>""</f>
        <v/>
      </c>
      <c r="DK34" t="str">
        <f>""</f>
        <v/>
      </c>
      <c r="DL34" t="str">
        <f>""</f>
        <v/>
      </c>
      <c r="DM34" t="str">
        <f>""</f>
        <v/>
      </c>
      <c r="DN34" t="str">
        <f>""</f>
        <v/>
      </c>
      <c r="DO34" t="str">
        <f>""</f>
        <v/>
      </c>
      <c r="DP34" t="str">
        <f>""</f>
        <v/>
      </c>
      <c r="DQ34" t="str">
        <f>""</f>
        <v/>
      </c>
      <c r="DR34" t="str">
        <f>""</f>
        <v/>
      </c>
      <c r="DS34" t="str">
        <f>""</f>
        <v/>
      </c>
      <c r="DT34" t="str">
        <f>""</f>
        <v/>
      </c>
      <c r="DU34" t="str">
        <f>""</f>
        <v/>
      </c>
      <c r="DV34" t="str">
        <f>""</f>
        <v/>
      </c>
      <c r="DW34" t="str">
        <f>""</f>
        <v/>
      </c>
      <c r="DX34" t="str">
        <f>""</f>
        <v/>
      </c>
      <c r="DY34" t="str">
        <f>""</f>
        <v/>
      </c>
      <c r="DZ34" t="str">
        <f>""</f>
        <v/>
      </c>
      <c r="EA34" t="str">
        <f>""</f>
        <v/>
      </c>
      <c r="EB34" t="str">
        <f>""</f>
        <v/>
      </c>
      <c r="EC34" t="str">
        <f>""</f>
        <v/>
      </c>
      <c r="ED34" t="str">
        <f>""</f>
        <v/>
      </c>
      <c r="EE34" t="str">
        <f>""</f>
        <v/>
      </c>
      <c r="EF34" t="str">
        <f>""</f>
        <v/>
      </c>
      <c r="EG34" t="str">
        <f>""</f>
        <v/>
      </c>
      <c r="EH34" t="str">
        <f>""</f>
        <v/>
      </c>
      <c r="EI34" t="str">
        <f>""</f>
        <v/>
      </c>
      <c r="EJ34" t="str">
        <f>""</f>
        <v/>
      </c>
      <c r="EK34" t="str">
        <f>""</f>
        <v/>
      </c>
      <c r="EL34" t="str">
        <f>""</f>
        <v/>
      </c>
      <c r="EM34" t="str">
        <f>""</f>
        <v/>
      </c>
      <c r="EN34" t="str">
        <f>""</f>
        <v/>
      </c>
      <c r="EO34" t="str">
        <f>""</f>
        <v/>
      </c>
      <c r="EP34" t="str">
        <f>""</f>
        <v/>
      </c>
      <c r="EQ34" t="str">
        <f>""</f>
        <v/>
      </c>
      <c r="ER34" t="str">
        <f>""</f>
        <v/>
      </c>
      <c r="ES34" t="str">
        <f>""</f>
        <v/>
      </c>
      <c r="ET34" t="str">
        <f>""</f>
        <v/>
      </c>
      <c r="EU34" t="str">
        <f>""</f>
        <v/>
      </c>
      <c r="EV34" t="str">
        <f>""</f>
        <v/>
      </c>
      <c r="EW34" t="str">
        <f>""</f>
        <v/>
      </c>
      <c r="EX34" t="str">
        <f>""</f>
        <v/>
      </c>
      <c r="EY34" t="str">
        <f>""</f>
        <v/>
      </c>
      <c r="EZ34" t="str">
        <f>""</f>
        <v/>
      </c>
      <c r="FA34" t="str">
        <f>""</f>
        <v/>
      </c>
      <c r="FB34" t="str">
        <f>""</f>
        <v/>
      </c>
      <c r="FC34" t="str">
        <f>""</f>
        <v/>
      </c>
      <c r="FD34" t="str">
        <f>""</f>
        <v/>
      </c>
      <c r="FE34" t="str">
        <f>""</f>
        <v/>
      </c>
      <c r="FF34" t="str">
        <f>""</f>
        <v/>
      </c>
      <c r="FG34" t="str">
        <f>""</f>
        <v/>
      </c>
      <c r="FH34" t="str">
        <f>""</f>
        <v/>
      </c>
      <c r="FI34" t="str">
        <f>""</f>
        <v/>
      </c>
      <c r="FJ34" t="str">
        <f>""</f>
        <v/>
      </c>
      <c r="FK34" t="str">
        <f>""</f>
        <v/>
      </c>
      <c r="FL34" t="str">
        <f>""</f>
        <v/>
      </c>
      <c r="FM34" t="str">
        <f>""</f>
        <v/>
      </c>
      <c r="FN34" t="str">
        <f>""</f>
        <v/>
      </c>
      <c r="FO34" t="str">
        <f>""</f>
        <v/>
      </c>
      <c r="FP34" t="str">
        <f>""</f>
        <v/>
      </c>
      <c r="FQ34" t="str">
        <f>""</f>
        <v/>
      </c>
    </row>
    <row r="35" spans="1:173" x14ac:dyDescent="0.25">
      <c r="A35" t="str">
        <f>"Snapshot header"</f>
        <v>Snapshot header</v>
      </c>
      <c r="B35">
        <f>2</f>
        <v>2</v>
      </c>
      <c r="C35" t="str">
        <f>"4/2022"</f>
        <v>4/2022</v>
      </c>
      <c r="D35" t="str">
        <f>"3/2022"</f>
        <v>3/2022</v>
      </c>
      <c r="E35" t="str">
        <f>"2/2022"</f>
        <v>2/2022</v>
      </c>
      <c r="F35" t="str">
        <f>"1/2022"</f>
        <v>1/2022</v>
      </c>
      <c r="G35" t="str">
        <f>"12/2021"</f>
        <v>12/2021</v>
      </c>
      <c r="H35" t="str">
        <f>"11/2021"</f>
        <v>11/2021</v>
      </c>
      <c r="I35" t="str">
        <f>"10/2021"</f>
        <v>10/2021</v>
      </c>
      <c r="J35" t="str">
        <f>"9/2021"</f>
        <v>9/2021</v>
      </c>
      <c r="K35" t="str">
        <f>"8/2021"</f>
        <v>8/2021</v>
      </c>
      <c r="L35" t="str">
        <f>"7/2021"</f>
        <v>7/2021</v>
      </c>
      <c r="M35" t="str">
        <f>"6/2021"</f>
        <v>6/2021</v>
      </c>
      <c r="N35" t="str">
        <f>"5/2021"</f>
        <v>5/2021</v>
      </c>
      <c r="O35" t="str">
        <f>"4/2021"</f>
        <v>4/2021</v>
      </c>
      <c r="P35" t="str">
        <f>"3/2021"</f>
        <v>3/2021</v>
      </c>
      <c r="Q35" t="str">
        <f>"2/2021"</f>
        <v>2/2021</v>
      </c>
      <c r="R35" t="str">
        <f>"1/2021"</f>
        <v>1/2021</v>
      </c>
      <c r="S35" t="str">
        <f>"12/2020"</f>
        <v>12/2020</v>
      </c>
      <c r="T35" t="str">
        <f>"11/2020"</f>
        <v>11/2020</v>
      </c>
      <c r="U35" t="str">
        <f>"10/2020"</f>
        <v>10/2020</v>
      </c>
      <c r="V35" t="str">
        <f>"9/2020"</f>
        <v>9/2020</v>
      </c>
      <c r="W35" t="str">
        <f>"8/2020"</f>
        <v>8/2020</v>
      </c>
      <c r="X35" t="str">
        <f>"7/2020"</f>
        <v>7/2020</v>
      </c>
      <c r="Y35" t="str">
        <f>"6/2020"</f>
        <v>6/2020</v>
      </c>
      <c r="Z35" t="str">
        <f>"5/2020"</f>
        <v>5/2020</v>
      </c>
      <c r="AA35" t="str">
        <f>"4/2020"</f>
        <v>4/2020</v>
      </c>
      <c r="AB35" t="str">
        <f>"3/2020"</f>
        <v>3/2020</v>
      </c>
      <c r="AC35" t="str">
        <f>"2/2020"</f>
        <v>2/2020</v>
      </c>
      <c r="AD35" t="str">
        <f>"1/2020"</f>
        <v>1/2020</v>
      </c>
      <c r="AE35" t="str">
        <f>"12/2019"</f>
        <v>12/2019</v>
      </c>
      <c r="AF35" t="str">
        <f>"11/2019"</f>
        <v>11/2019</v>
      </c>
      <c r="AG35" t="str">
        <f>"10/2019"</f>
        <v>10/2019</v>
      </c>
      <c r="AH35" t="str">
        <f>"9/2019"</f>
        <v>9/2019</v>
      </c>
      <c r="AI35" t="str">
        <f>"8/2019"</f>
        <v>8/2019</v>
      </c>
      <c r="AJ35" t="str">
        <f>"7/2019"</f>
        <v>7/2019</v>
      </c>
      <c r="AK35" t="str">
        <f>"6/2019"</f>
        <v>6/2019</v>
      </c>
      <c r="AL35" t="str">
        <f>"5/2019"</f>
        <v>5/2019</v>
      </c>
      <c r="AM35" t="str">
        <f>"4/2019"</f>
        <v>4/2019</v>
      </c>
      <c r="AN35" t="str">
        <f>"3/2019"</f>
        <v>3/2019</v>
      </c>
      <c r="AO35" t="str">
        <f>"2/2019"</f>
        <v>2/2019</v>
      </c>
      <c r="AP35" t="str">
        <f>"1/2019"</f>
        <v>1/2019</v>
      </c>
      <c r="AQ35" t="str">
        <f>"12/2018"</f>
        <v>12/2018</v>
      </c>
      <c r="AR35" t="str">
        <f>"11/2018"</f>
        <v>11/2018</v>
      </c>
      <c r="AS35" t="str">
        <f>"10/2018"</f>
        <v>10/2018</v>
      </c>
      <c r="AT35" t="str">
        <f>"9/2018"</f>
        <v>9/2018</v>
      </c>
      <c r="AU35" t="str">
        <f>"8/2018"</f>
        <v>8/2018</v>
      </c>
      <c r="AV35" t="str">
        <f>"7/2018"</f>
        <v>7/2018</v>
      </c>
      <c r="AW35" t="str">
        <f>"6/2018"</f>
        <v>6/2018</v>
      </c>
      <c r="AX35" t="str">
        <f>"5/2018"</f>
        <v>5/2018</v>
      </c>
      <c r="AY35" t="str">
        <f>"4/2018"</f>
        <v>4/2018</v>
      </c>
      <c r="AZ35" t="str">
        <f>"3/2018"</f>
        <v>3/2018</v>
      </c>
      <c r="BA35" t="str">
        <f>"2/2018"</f>
        <v>2/2018</v>
      </c>
      <c r="BB35" t="str">
        <f>"1/2018"</f>
        <v>1/2018</v>
      </c>
      <c r="BC35" t="str">
        <f>"12/2017"</f>
        <v>12/2017</v>
      </c>
      <c r="BD35" t="str">
        <f>"11/2017"</f>
        <v>11/2017</v>
      </c>
      <c r="BE35" t="str">
        <f>"10/2017"</f>
        <v>10/2017</v>
      </c>
      <c r="BF35" t="str">
        <f>"9/2017"</f>
        <v>9/2017</v>
      </c>
      <c r="BG35" t="str">
        <f>"8/2017"</f>
        <v>8/2017</v>
      </c>
      <c r="BH35" t="str">
        <f>"7/2017"</f>
        <v>7/2017</v>
      </c>
      <c r="BI35" t="str">
        <f>"6/2017"</f>
        <v>6/2017</v>
      </c>
      <c r="BJ35" t="str">
        <f>"5/2017"</f>
        <v>5/2017</v>
      </c>
      <c r="BK35" t="str">
        <f>"4/2017"</f>
        <v>4/2017</v>
      </c>
      <c r="BL35" t="str">
        <f>"3/2017"</f>
        <v>3/2017</v>
      </c>
      <c r="BM35" t="str">
        <f>"2/2017"</f>
        <v>2/2017</v>
      </c>
      <c r="BN35" t="str">
        <f>"1/2017"</f>
        <v>1/2017</v>
      </c>
      <c r="BO35" t="str">
        <f>"12/2016"</f>
        <v>12/2016</v>
      </c>
      <c r="BP35" t="str">
        <f>"11/2016"</f>
        <v>11/2016</v>
      </c>
      <c r="BQ35" t="str">
        <f>"10/2016"</f>
        <v>10/2016</v>
      </c>
      <c r="BR35" t="str">
        <f>"9/2016"</f>
        <v>9/2016</v>
      </c>
      <c r="BS35" t="str">
        <f>"8/2016"</f>
        <v>8/2016</v>
      </c>
      <c r="BT35" t="str">
        <f>"7/2016"</f>
        <v>7/2016</v>
      </c>
      <c r="BU35" t="str">
        <f>"6/2016"</f>
        <v>6/2016</v>
      </c>
      <c r="BV35" t="str">
        <f>"5/2016"</f>
        <v>5/2016</v>
      </c>
      <c r="BW35" t="str">
        <f>"4/2016"</f>
        <v>4/2016</v>
      </c>
      <c r="BX35" t="str">
        <f>"3/2016"</f>
        <v>3/2016</v>
      </c>
      <c r="BY35" t="str">
        <f>"2/2016"</f>
        <v>2/2016</v>
      </c>
      <c r="BZ35" t="str">
        <f>"1/2016"</f>
        <v>1/2016</v>
      </c>
      <c r="CA35" t="str">
        <f>"12/2015"</f>
        <v>12/2015</v>
      </c>
      <c r="CB35" t="str">
        <f>"11/2015"</f>
        <v>11/2015</v>
      </c>
      <c r="CC35" t="str">
        <f>"10/2015"</f>
        <v>10/2015</v>
      </c>
      <c r="CD35" t="str">
        <f>"9/2015"</f>
        <v>9/2015</v>
      </c>
      <c r="CE35" t="str">
        <f>"8/2015"</f>
        <v>8/2015</v>
      </c>
      <c r="CF35" t="str">
        <f>"7/2015"</f>
        <v>7/2015</v>
      </c>
      <c r="CG35" t="str">
        <f>"6/2015"</f>
        <v>6/2015</v>
      </c>
      <c r="CH35" t="str">
        <f>"5/2015"</f>
        <v>5/2015</v>
      </c>
      <c r="CL35" t="str">
        <f>""</f>
        <v/>
      </c>
      <c r="CM35" t="str">
        <f>""</f>
        <v/>
      </c>
      <c r="CN35" t="str">
        <f>""</f>
        <v/>
      </c>
      <c r="CO35" t="str">
        <f>""</f>
        <v/>
      </c>
      <c r="CP35" t="str">
        <f>""</f>
        <v/>
      </c>
      <c r="CQ35" t="str">
        <f>""</f>
        <v/>
      </c>
      <c r="CR35" t="str">
        <f>""</f>
        <v/>
      </c>
      <c r="CS35" t="str">
        <f>""</f>
        <v/>
      </c>
      <c r="CT35" t="str">
        <f>""</f>
        <v/>
      </c>
      <c r="CU35" t="str">
        <f>""</f>
        <v/>
      </c>
      <c r="CV35" t="str">
        <f>""</f>
        <v/>
      </c>
      <c r="CW35" t="str">
        <f>""</f>
        <v/>
      </c>
      <c r="CX35" t="str">
        <f>""</f>
        <v/>
      </c>
      <c r="CY35" t="str">
        <f>""</f>
        <v/>
      </c>
      <c r="CZ35" t="str">
        <f>""</f>
        <v/>
      </c>
      <c r="DA35" t="str">
        <f>""</f>
        <v/>
      </c>
      <c r="DB35" t="str">
        <f>""</f>
        <v/>
      </c>
      <c r="DC35" t="str">
        <f>""</f>
        <v/>
      </c>
      <c r="DD35" t="str">
        <f>""</f>
        <v/>
      </c>
      <c r="DE35" t="str">
        <f>""</f>
        <v/>
      </c>
      <c r="DF35" t="str">
        <f>""</f>
        <v/>
      </c>
      <c r="DG35" t="str">
        <f>""</f>
        <v/>
      </c>
      <c r="DH35" t="str">
        <f>""</f>
        <v/>
      </c>
      <c r="DI35" t="str">
        <f>""</f>
        <v/>
      </c>
      <c r="DJ35" t="str">
        <f>""</f>
        <v/>
      </c>
      <c r="DK35" t="str">
        <f>""</f>
        <v/>
      </c>
      <c r="DL35" t="str">
        <f>""</f>
        <v/>
      </c>
      <c r="DM35" t="str">
        <f>""</f>
        <v/>
      </c>
      <c r="DN35" t="str">
        <f>""</f>
        <v/>
      </c>
      <c r="DO35" t="str">
        <f>""</f>
        <v/>
      </c>
      <c r="DP35" t="str">
        <f>""</f>
        <v/>
      </c>
      <c r="DQ35" t="str">
        <f>""</f>
        <v/>
      </c>
      <c r="DR35" t="str">
        <f>""</f>
        <v/>
      </c>
      <c r="DS35" t="str">
        <f>""</f>
        <v/>
      </c>
      <c r="DT35" t="str">
        <f>""</f>
        <v/>
      </c>
      <c r="DU35" t="str">
        <f>""</f>
        <v/>
      </c>
      <c r="DV35" t="str">
        <f>""</f>
        <v/>
      </c>
      <c r="DW35" t="str">
        <f>""</f>
        <v/>
      </c>
      <c r="DX35" t="str">
        <f>""</f>
        <v/>
      </c>
      <c r="DY35" t="str">
        <f>""</f>
        <v/>
      </c>
      <c r="DZ35" t="str">
        <f>""</f>
        <v/>
      </c>
      <c r="EA35" t="str">
        <f>""</f>
        <v/>
      </c>
      <c r="EB35" t="str">
        <f>""</f>
        <v/>
      </c>
      <c r="EC35" t="str">
        <f>""</f>
        <v/>
      </c>
      <c r="ED35" t="str">
        <f>""</f>
        <v/>
      </c>
      <c r="EE35" t="str">
        <f>""</f>
        <v/>
      </c>
      <c r="EF35" t="str">
        <f>""</f>
        <v/>
      </c>
      <c r="EG35" t="str">
        <f>""</f>
        <v/>
      </c>
      <c r="EH35" t="str">
        <f>""</f>
        <v/>
      </c>
      <c r="EI35" t="str">
        <f>""</f>
        <v/>
      </c>
      <c r="EJ35" t="str">
        <f>""</f>
        <v/>
      </c>
      <c r="EK35" t="str">
        <f>""</f>
        <v/>
      </c>
      <c r="EL35" t="str">
        <f>""</f>
        <v/>
      </c>
      <c r="EM35" t="str">
        <f>""</f>
        <v/>
      </c>
      <c r="EN35" t="str">
        <f>""</f>
        <v/>
      </c>
      <c r="EO35" t="str">
        <f>""</f>
        <v/>
      </c>
      <c r="EP35" t="str">
        <f>""</f>
        <v/>
      </c>
      <c r="EQ35" t="str">
        <f>""</f>
        <v/>
      </c>
      <c r="ER35" t="str">
        <f>""</f>
        <v/>
      </c>
      <c r="ES35" t="str">
        <f>""</f>
        <v/>
      </c>
      <c r="ET35" t="str">
        <f>""</f>
        <v/>
      </c>
      <c r="EU35" t="str">
        <f>""</f>
        <v/>
      </c>
      <c r="EV35" t="str">
        <f>""</f>
        <v/>
      </c>
      <c r="EW35" t="str">
        <f>""</f>
        <v/>
      </c>
      <c r="EX35" t="str">
        <f>""</f>
        <v/>
      </c>
      <c r="EY35" t="str">
        <f>""</f>
        <v/>
      </c>
      <c r="EZ35" t="str">
        <f>""</f>
        <v/>
      </c>
      <c r="FA35" t="str">
        <f>""</f>
        <v/>
      </c>
      <c r="FB35" t="str">
        <f>""</f>
        <v/>
      </c>
      <c r="FC35" t="str">
        <f>""</f>
        <v/>
      </c>
      <c r="FD35" t="str">
        <f>""</f>
        <v/>
      </c>
      <c r="FE35" t="str">
        <f>""</f>
        <v/>
      </c>
      <c r="FF35" t="str">
        <f>""</f>
        <v/>
      </c>
      <c r="FG35" t="str">
        <f>""</f>
        <v/>
      </c>
      <c r="FH35" t="str">
        <f>""</f>
        <v/>
      </c>
      <c r="FI35" t="str">
        <f>""</f>
        <v/>
      </c>
      <c r="FJ35" t="str">
        <f>""</f>
        <v/>
      </c>
      <c r="FK35" t="str">
        <f>""</f>
        <v/>
      </c>
      <c r="FL35" t="str">
        <f>""</f>
        <v/>
      </c>
      <c r="FM35" t="str">
        <f>""</f>
        <v/>
      </c>
      <c r="FN35" t="str">
        <f>""</f>
        <v/>
      </c>
      <c r="FO35" t="str">
        <f>""</f>
        <v/>
      </c>
      <c r="FP35" t="str">
        <f>""</f>
        <v/>
      </c>
      <c r="FQ35" t="str">
        <f>""</f>
        <v/>
      </c>
    </row>
    <row r="36" spans="1:173" x14ac:dyDescent="0.25">
      <c r="A36" t="str">
        <f>"BDH snapshot header0"</f>
        <v>BDH snapshot header0</v>
      </c>
      <c r="B36">
        <f>IF(OR(ISERROR($C$36),ISBLANK($C$36),ISNUMBER(SEARCH("N/A",$C$36) ),ISERROR($C$37),ISBLANK($C$37)),0,1)</f>
        <v>0</v>
      </c>
      <c r="C36" t="str">
        <f>_xll.BDH($B$3,$C$3,$B$18,$B$34,"PER=CM","Dts=S","DtFmt=FI", "rows=2","Dir=H","Points=84","Sort=R","Days=A","Fill=B","FX=USD" )</f>
        <v>#N/A Requesting Data...</v>
      </c>
      <c r="CL36" t="str">
        <f>""</f>
        <v/>
      </c>
      <c r="CM36" t="str">
        <f>""</f>
        <v/>
      </c>
      <c r="CN36" t="str">
        <f>""</f>
        <v/>
      </c>
      <c r="CO36" t="str">
        <f>""</f>
        <v/>
      </c>
      <c r="CP36" t="str">
        <f>""</f>
        <v/>
      </c>
      <c r="CQ36" t="str">
        <f>""</f>
        <v/>
      </c>
      <c r="CR36" t="str">
        <f>""</f>
        <v/>
      </c>
      <c r="CS36" t="str">
        <f>""</f>
        <v/>
      </c>
      <c r="CT36" t="str">
        <f>""</f>
        <v/>
      </c>
      <c r="CU36" t="str">
        <f>""</f>
        <v/>
      </c>
      <c r="CV36" t="str">
        <f>""</f>
        <v/>
      </c>
      <c r="CW36" t="str">
        <f>""</f>
        <v/>
      </c>
      <c r="CX36" t="str">
        <f>""</f>
        <v/>
      </c>
      <c r="CY36" t="str">
        <f>""</f>
        <v/>
      </c>
      <c r="CZ36" t="str">
        <f>""</f>
        <v/>
      </c>
      <c r="DA36" t="str">
        <f>""</f>
        <v/>
      </c>
      <c r="DB36" t="str">
        <f>""</f>
        <v/>
      </c>
      <c r="DC36" t="str">
        <f>""</f>
        <v/>
      </c>
      <c r="DD36" t="str">
        <f>""</f>
        <v/>
      </c>
      <c r="DE36" t="str">
        <f>""</f>
        <v/>
      </c>
      <c r="DF36" t="str">
        <f>""</f>
        <v/>
      </c>
      <c r="DG36" t="str">
        <f>""</f>
        <v/>
      </c>
      <c r="DH36" t="str">
        <f>""</f>
        <v/>
      </c>
      <c r="DI36" t="str">
        <f>""</f>
        <v/>
      </c>
      <c r="DJ36" t="str">
        <f>""</f>
        <v/>
      </c>
      <c r="DK36" t="str">
        <f>""</f>
        <v/>
      </c>
      <c r="DL36" t="str">
        <f>""</f>
        <v/>
      </c>
      <c r="DM36" t="str">
        <f>""</f>
        <v/>
      </c>
      <c r="DN36" t="str">
        <f>""</f>
        <v/>
      </c>
      <c r="DO36" t="str">
        <f>""</f>
        <v/>
      </c>
      <c r="DP36" t="str">
        <f>""</f>
        <v/>
      </c>
      <c r="DQ36" t="str">
        <f>""</f>
        <v/>
      </c>
      <c r="DR36" t="str">
        <f>""</f>
        <v/>
      </c>
      <c r="DS36" t="str">
        <f>""</f>
        <v/>
      </c>
      <c r="DT36" t="str">
        <f>""</f>
        <v/>
      </c>
      <c r="DU36" t="str">
        <f>""</f>
        <v/>
      </c>
      <c r="DV36" t="str">
        <f>""</f>
        <v/>
      </c>
      <c r="DW36" t="str">
        <f>""</f>
        <v/>
      </c>
      <c r="DX36" t="str">
        <f>""</f>
        <v/>
      </c>
      <c r="DY36" t="str">
        <f>""</f>
        <v/>
      </c>
      <c r="DZ36" t="str">
        <f>""</f>
        <v/>
      </c>
      <c r="EA36" t="str">
        <f>""</f>
        <v/>
      </c>
      <c r="EB36" t="str">
        <f>""</f>
        <v/>
      </c>
      <c r="EC36" t="str">
        <f>""</f>
        <v/>
      </c>
      <c r="ED36" t="str">
        <f>""</f>
        <v/>
      </c>
      <c r="EE36" t="str">
        <f>""</f>
        <v/>
      </c>
      <c r="EF36" t="str">
        <f>""</f>
        <v/>
      </c>
      <c r="EG36" t="str">
        <f>""</f>
        <v/>
      </c>
      <c r="EH36" t="str">
        <f>""</f>
        <v/>
      </c>
      <c r="EI36" t="str">
        <f>""</f>
        <v/>
      </c>
      <c r="EJ36" t="str">
        <f>""</f>
        <v/>
      </c>
      <c r="EK36" t="str">
        <f>""</f>
        <v/>
      </c>
      <c r="EL36" t="str">
        <f>""</f>
        <v/>
      </c>
      <c r="EM36" t="str">
        <f>""</f>
        <v/>
      </c>
      <c r="EN36" t="str">
        <f>""</f>
        <v/>
      </c>
      <c r="EO36" t="str">
        <f>""</f>
        <v/>
      </c>
      <c r="EP36" t="str">
        <f>""</f>
        <v/>
      </c>
      <c r="EQ36" t="str">
        <f>""</f>
        <v/>
      </c>
      <c r="ER36" t="str">
        <f>""</f>
        <v/>
      </c>
      <c r="ES36" t="str">
        <f>""</f>
        <v/>
      </c>
      <c r="ET36" t="str">
        <f>""</f>
        <v/>
      </c>
      <c r="EU36" t="str">
        <f>""</f>
        <v/>
      </c>
      <c r="EV36" t="str">
        <f>""</f>
        <v/>
      </c>
      <c r="EW36" t="str">
        <f>""</f>
        <v/>
      </c>
      <c r="EX36" t="str">
        <f>""</f>
        <v/>
      </c>
      <c r="EY36" t="str">
        <f>""</f>
        <v/>
      </c>
      <c r="EZ36" t="str">
        <f>""</f>
        <v/>
      </c>
      <c r="FA36" t="str">
        <f>""</f>
        <v/>
      </c>
      <c r="FB36" t="str">
        <f>""</f>
        <v/>
      </c>
      <c r="FC36" t="str">
        <f>""</f>
        <v/>
      </c>
      <c r="FD36" t="str">
        <f>""</f>
        <v/>
      </c>
      <c r="FE36" t="str">
        <f>""</f>
        <v/>
      </c>
      <c r="FF36" t="str">
        <f>""</f>
        <v/>
      </c>
      <c r="FG36" t="str">
        <f>""</f>
        <v/>
      </c>
      <c r="FH36" t="str">
        <f>""</f>
        <v/>
      </c>
      <c r="FI36" t="str">
        <f>""</f>
        <v/>
      </c>
      <c r="FJ36" t="str">
        <f>""</f>
        <v/>
      </c>
      <c r="FK36" t="str">
        <f>""</f>
        <v/>
      </c>
      <c r="FL36" t="str">
        <f>""</f>
        <v/>
      </c>
      <c r="FM36" t="str">
        <f>""</f>
        <v/>
      </c>
      <c r="FN36" t="str">
        <f>""</f>
        <v/>
      </c>
      <c r="FO36" t="str">
        <f>""</f>
        <v/>
      </c>
      <c r="FP36" t="str">
        <f>""</f>
        <v/>
      </c>
      <c r="FQ36" t="str">
        <f>""</f>
        <v/>
      </c>
    </row>
    <row r="37" spans="1:173" x14ac:dyDescent="0.25">
      <c r="A37" t="str">
        <f>"BDH snapshot result0"</f>
        <v>BDH snapshot result0</v>
      </c>
      <c r="CL37" t="str">
        <f>""</f>
        <v/>
      </c>
      <c r="CM37" t="str">
        <f>""</f>
        <v/>
      </c>
      <c r="CN37" t="str">
        <f>""</f>
        <v/>
      </c>
      <c r="CO37" t="str">
        <f>""</f>
        <v/>
      </c>
      <c r="CP37" t="str">
        <f>""</f>
        <v/>
      </c>
      <c r="CQ37" t="str">
        <f>""</f>
        <v/>
      </c>
      <c r="CR37" t="str">
        <f>""</f>
        <v/>
      </c>
      <c r="CS37" t="str">
        <f>""</f>
        <v/>
      </c>
      <c r="CT37" t="str">
        <f>""</f>
        <v/>
      </c>
      <c r="CU37" t="str">
        <f>""</f>
        <v/>
      </c>
      <c r="CV37" t="str">
        <f>""</f>
        <v/>
      </c>
      <c r="CW37" t="str">
        <f>""</f>
        <v/>
      </c>
      <c r="CX37" t="str">
        <f>""</f>
        <v/>
      </c>
      <c r="CY37" t="str">
        <f>""</f>
        <v/>
      </c>
      <c r="CZ37" t="str">
        <f>""</f>
        <v/>
      </c>
      <c r="DA37" t="str">
        <f>""</f>
        <v/>
      </c>
      <c r="DB37" t="str">
        <f>""</f>
        <v/>
      </c>
      <c r="DC37" t="str">
        <f>""</f>
        <v/>
      </c>
      <c r="DD37" t="str">
        <f>""</f>
        <v/>
      </c>
      <c r="DE37" t="str">
        <f>""</f>
        <v/>
      </c>
      <c r="DF37" t="str">
        <f>""</f>
        <v/>
      </c>
      <c r="DG37" t="str">
        <f>""</f>
        <v/>
      </c>
      <c r="DH37" t="str">
        <f>""</f>
        <v/>
      </c>
      <c r="DI37" t="str">
        <f>""</f>
        <v/>
      </c>
      <c r="DJ37" t="str">
        <f>""</f>
        <v/>
      </c>
      <c r="DK37" t="str">
        <f>""</f>
        <v/>
      </c>
      <c r="DL37" t="str">
        <f>""</f>
        <v/>
      </c>
      <c r="DM37" t="str">
        <f>""</f>
        <v/>
      </c>
      <c r="DN37" t="str">
        <f>""</f>
        <v/>
      </c>
      <c r="DO37" t="str">
        <f>""</f>
        <v/>
      </c>
      <c r="DP37" t="str">
        <f>""</f>
        <v/>
      </c>
      <c r="DQ37" t="str">
        <f>""</f>
        <v/>
      </c>
      <c r="DR37" t="str">
        <f>""</f>
        <v/>
      </c>
      <c r="DS37" t="str">
        <f>""</f>
        <v/>
      </c>
      <c r="DT37" t="str">
        <f>""</f>
        <v/>
      </c>
      <c r="DU37" t="str">
        <f>""</f>
        <v/>
      </c>
      <c r="DV37" t="str">
        <f>""</f>
        <v/>
      </c>
      <c r="DW37" t="str">
        <f>""</f>
        <v/>
      </c>
      <c r="DX37" t="str">
        <f>""</f>
        <v/>
      </c>
      <c r="DY37" t="str">
        <f>""</f>
        <v/>
      </c>
      <c r="DZ37" t="str">
        <f>""</f>
        <v/>
      </c>
      <c r="EA37" t="str">
        <f>""</f>
        <v/>
      </c>
      <c r="EB37" t="str">
        <f>""</f>
        <v/>
      </c>
      <c r="EC37" t="str">
        <f>""</f>
        <v/>
      </c>
      <c r="ED37" t="str">
        <f>""</f>
        <v/>
      </c>
      <c r="EE37" t="str">
        <f>""</f>
        <v/>
      </c>
      <c r="EF37" t="str">
        <f>""</f>
        <v/>
      </c>
      <c r="EG37" t="str">
        <f>""</f>
        <v/>
      </c>
      <c r="EH37" t="str">
        <f>""</f>
        <v/>
      </c>
      <c r="EI37" t="str">
        <f>""</f>
        <v/>
      </c>
      <c r="EJ37" t="str">
        <f>""</f>
        <v/>
      </c>
      <c r="EK37" t="str">
        <f>""</f>
        <v/>
      </c>
      <c r="EL37" t="str">
        <f>""</f>
        <v/>
      </c>
      <c r="EM37" t="str">
        <f>""</f>
        <v/>
      </c>
      <c r="EN37" t="str">
        <f>""</f>
        <v/>
      </c>
      <c r="EO37" t="str">
        <f>""</f>
        <v/>
      </c>
      <c r="EP37" t="str">
        <f>""</f>
        <v/>
      </c>
      <c r="EQ37" t="str">
        <f>""</f>
        <v/>
      </c>
      <c r="ER37" t="str">
        <f>""</f>
        <v/>
      </c>
      <c r="ES37" t="str">
        <f>""</f>
        <v/>
      </c>
      <c r="ET37" t="str">
        <f>""</f>
        <v/>
      </c>
      <c r="EU37" t="str">
        <f>""</f>
        <v/>
      </c>
      <c r="EV37" t="str">
        <f>""</f>
        <v/>
      </c>
      <c r="EW37" t="str">
        <f>""</f>
        <v/>
      </c>
      <c r="EX37" t="str">
        <f>""</f>
        <v/>
      </c>
      <c r="EY37" t="str">
        <f>""</f>
        <v/>
      </c>
      <c r="EZ37" t="str">
        <f>""</f>
        <v/>
      </c>
      <c r="FA37" t="str">
        <f>""</f>
        <v/>
      </c>
      <c r="FB37" t="str">
        <f>""</f>
        <v/>
      </c>
      <c r="FC37" t="str">
        <f>""</f>
        <v/>
      </c>
      <c r="FD37" t="str">
        <f>""</f>
        <v/>
      </c>
      <c r="FE37" t="str">
        <f>""</f>
        <v/>
      </c>
      <c r="FF37" t="str">
        <f>""</f>
        <v/>
      </c>
      <c r="FG37" t="str">
        <f>""</f>
        <v/>
      </c>
      <c r="FH37" t="str">
        <f>""</f>
        <v/>
      </c>
      <c r="FI37" t="str">
        <f>""</f>
        <v/>
      </c>
      <c r="FJ37" t="str">
        <f>""</f>
        <v/>
      </c>
      <c r="FK37" t="str">
        <f>""</f>
        <v/>
      </c>
      <c r="FL37" t="str">
        <f>""</f>
        <v/>
      </c>
      <c r="FM37" t="str">
        <f>""</f>
        <v/>
      </c>
      <c r="FN37" t="str">
        <f>""</f>
        <v/>
      </c>
      <c r="FO37" t="str">
        <f>""</f>
        <v/>
      </c>
      <c r="FP37" t="str">
        <f>""</f>
        <v/>
      </c>
      <c r="FQ37" t="str">
        <f>""</f>
        <v/>
      </c>
    </row>
    <row r="38" spans="1:173" x14ac:dyDescent="0.25">
      <c r="A38" t="str">
        <f>"BDH snapshot header1"</f>
        <v>BDH snapshot header1</v>
      </c>
      <c r="B38">
        <f>IF(OR(ISERROR($C$38),ISBLANK($C$38),ISNUMBER(SEARCH("N/A",$C$38) ),ISERROR($C$39),ISBLANK($C$39)),0,1)</f>
        <v>0</v>
      </c>
      <c r="C38" t="str">
        <f>_xll.BDH($B$4,$C$4,$B$18,$B$34,"PER=CM","Dts=S","DtFmt=FI", "rows=2","Dir=H","Points=84","Sort=R","Days=A","Fill=B","FX=USD" )</f>
        <v>#N/A Requesting Data...</v>
      </c>
      <c r="CL38" t="str">
        <f>""</f>
        <v/>
      </c>
      <c r="CM38" t="str">
        <f>""</f>
        <v/>
      </c>
      <c r="CN38" t="str">
        <f>""</f>
        <v/>
      </c>
      <c r="CO38" t="str">
        <f>""</f>
        <v/>
      </c>
      <c r="CP38" t="str">
        <f>""</f>
        <v/>
      </c>
      <c r="CQ38" t="str">
        <f>""</f>
        <v/>
      </c>
      <c r="CR38" t="str">
        <f>""</f>
        <v/>
      </c>
      <c r="CS38" t="str">
        <f>""</f>
        <v/>
      </c>
      <c r="CT38" t="str">
        <f>""</f>
        <v/>
      </c>
      <c r="CU38" t="str">
        <f>""</f>
        <v/>
      </c>
      <c r="CV38" t="str">
        <f>""</f>
        <v/>
      </c>
      <c r="CW38" t="str">
        <f>""</f>
        <v/>
      </c>
      <c r="CX38" t="str">
        <f>""</f>
        <v/>
      </c>
      <c r="CY38" t="str">
        <f>""</f>
        <v/>
      </c>
      <c r="CZ38" t="str">
        <f>""</f>
        <v/>
      </c>
      <c r="DA38" t="str">
        <f>""</f>
        <v/>
      </c>
      <c r="DB38" t="str">
        <f>""</f>
        <v/>
      </c>
      <c r="DC38" t="str">
        <f>""</f>
        <v/>
      </c>
      <c r="DD38" t="str">
        <f>""</f>
        <v/>
      </c>
      <c r="DE38" t="str">
        <f>""</f>
        <v/>
      </c>
      <c r="DF38" t="str">
        <f>""</f>
        <v/>
      </c>
      <c r="DG38" t="str">
        <f>""</f>
        <v/>
      </c>
      <c r="DH38" t="str">
        <f>""</f>
        <v/>
      </c>
      <c r="DI38" t="str">
        <f>""</f>
        <v/>
      </c>
      <c r="DJ38" t="str">
        <f>""</f>
        <v/>
      </c>
      <c r="DK38" t="str">
        <f>""</f>
        <v/>
      </c>
      <c r="DL38" t="str">
        <f>""</f>
        <v/>
      </c>
      <c r="DM38" t="str">
        <f>""</f>
        <v/>
      </c>
      <c r="DN38" t="str">
        <f>""</f>
        <v/>
      </c>
      <c r="DO38" t="str">
        <f>""</f>
        <v/>
      </c>
      <c r="DP38" t="str">
        <f>""</f>
        <v/>
      </c>
      <c r="DQ38" t="str">
        <f>""</f>
        <v/>
      </c>
      <c r="DR38" t="str">
        <f>""</f>
        <v/>
      </c>
      <c r="DS38" t="str">
        <f>""</f>
        <v/>
      </c>
      <c r="DT38" t="str">
        <f>""</f>
        <v/>
      </c>
      <c r="DU38" t="str">
        <f>""</f>
        <v/>
      </c>
      <c r="DV38" t="str">
        <f>""</f>
        <v/>
      </c>
      <c r="DW38" t="str">
        <f>""</f>
        <v/>
      </c>
      <c r="DX38" t="str">
        <f>""</f>
        <v/>
      </c>
      <c r="DY38" t="str">
        <f>""</f>
        <v/>
      </c>
      <c r="DZ38" t="str">
        <f>""</f>
        <v/>
      </c>
      <c r="EA38" t="str">
        <f>""</f>
        <v/>
      </c>
      <c r="EB38" t="str">
        <f>""</f>
        <v/>
      </c>
      <c r="EC38" t="str">
        <f>""</f>
        <v/>
      </c>
      <c r="ED38" t="str">
        <f>""</f>
        <v/>
      </c>
      <c r="EE38" t="str">
        <f>""</f>
        <v/>
      </c>
      <c r="EF38" t="str">
        <f>""</f>
        <v/>
      </c>
      <c r="EG38" t="str">
        <f>""</f>
        <v/>
      </c>
      <c r="EH38" t="str">
        <f>""</f>
        <v/>
      </c>
      <c r="EI38" t="str">
        <f>""</f>
        <v/>
      </c>
      <c r="EJ38" t="str">
        <f>""</f>
        <v/>
      </c>
      <c r="EK38" t="str">
        <f>""</f>
        <v/>
      </c>
      <c r="EL38" t="str">
        <f>""</f>
        <v/>
      </c>
      <c r="EM38" t="str">
        <f>""</f>
        <v/>
      </c>
      <c r="EN38" t="str">
        <f>""</f>
        <v/>
      </c>
      <c r="EO38" t="str">
        <f>""</f>
        <v/>
      </c>
      <c r="EP38" t="str">
        <f>""</f>
        <v/>
      </c>
      <c r="EQ38" t="str">
        <f>""</f>
        <v/>
      </c>
      <c r="ER38" t="str">
        <f>""</f>
        <v/>
      </c>
      <c r="ES38" t="str">
        <f>""</f>
        <v/>
      </c>
      <c r="ET38" t="str">
        <f>""</f>
        <v/>
      </c>
      <c r="EU38" t="str">
        <f>""</f>
        <v/>
      </c>
      <c r="EV38" t="str">
        <f>""</f>
        <v/>
      </c>
      <c r="EW38" t="str">
        <f>""</f>
        <v/>
      </c>
      <c r="EX38" t="str">
        <f>""</f>
        <v/>
      </c>
      <c r="EY38" t="str">
        <f>""</f>
        <v/>
      </c>
      <c r="EZ38" t="str">
        <f>""</f>
        <v/>
      </c>
      <c r="FA38" t="str">
        <f>""</f>
        <v/>
      </c>
      <c r="FB38" t="str">
        <f>""</f>
        <v/>
      </c>
      <c r="FC38" t="str">
        <f>""</f>
        <v/>
      </c>
      <c r="FD38" t="str">
        <f>""</f>
        <v/>
      </c>
      <c r="FE38" t="str">
        <f>""</f>
        <v/>
      </c>
      <c r="FF38" t="str">
        <f>""</f>
        <v/>
      </c>
      <c r="FG38" t="str">
        <f>""</f>
        <v/>
      </c>
      <c r="FH38" t="str">
        <f>""</f>
        <v/>
      </c>
      <c r="FI38" t="str">
        <f>""</f>
        <v/>
      </c>
      <c r="FJ38" t="str">
        <f>""</f>
        <v/>
      </c>
      <c r="FK38" t="str">
        <f>""</f>
        <v/>
      </c>
      <c r="FL38" t="str">
        <f>""</f>
        <v/>
      </c>
      <c r="FM38" t="str">
        <f>""</f>
        <v/>
      </c>
      <c r="FN38" t="str">
        <f>""</f>
        <v/>
      </c>
      <c r="FO38" t="str">
        <f>""</f>
        <v/>
      </c>
      <c r="FP38" t="str">
        <f>""</f>
        <v/>
      </c>
      <c r="FQ38" t="str">
        <f>""</f>
        <v/>
      </c>
    </row>
    <row r="39" spans="1:173" x14ac:dyDescent="0.25">
      <c r="A39" t="str">
        <f>"BDH snapshot result1"</f>
        <v>BDH snapshot result1</v>
      </c>
      <c r="CL39" t="str">
        <f>""</f>
        <v/>
      </c>
      <c r="CM39" t="str">
        <f>""</f>
        <v/>
      </c>
      <c r="CN39" t="str">
        <f>""</f>
        <v/>
      </c>
      <c r="CO39" t="str">
        <f>""</f>
        <v/>
      </c>
      <c r="CP39" t="str">
        <f>""</f>
        <v/>
      </c>
      <c r="CQ39" t="str">
        <f>""</f>
        <v/>
      </c>
      <c r="CR39" t="str">
        <f>""</f>
        <v/>
      </c>
      <c r="CS39" t="str">
        <f>""</f>
        <v/>
      </c>
      <c r="CT39" t="str">
        <f>""</f>
        <v/>
      </c>
      <c r="CU39" t="str">
        <f>""</f>
        <v/>
      </c>
      <c r="CV39" t="str">
        <f>""</f>
        <v/>
      </c>
      <c r="CW39" t="str">
        <f>""</f>
        <v/>
      </c>
      <c r="CX39" t="str">
        <f>""</f>
        <v/>
      </c>
      <c r="CY39" t="str">
        <f>""</f>
        <v/>
      </c>
      <c r="CZ39" t="str">
        <f>""</f>
        <v/>
      </c>
      <c r="DA39" t="str">
        <f>""</f>
        <v/>
      </c>
      <c r="DB39" t="str">
        <f>""</f>
        <v/>
      </c>
      <c r="DC39" t="str">
        <f>""</f>
        <v/>
      </c>
      <c r="DD39" t="str">
        <f>""</f>
        <v/>
      </c>
      <c r="DE39" t="str">
        <f>""</f>
        <v/>
      </c>
      <c r="DF39" t="str">
        <f>""</f>
        <v/>
      </c>
      <c r="DG39" t="str">
        <f>""</f>
        <v/>
      </c>
      <c r="DH39" t="str">
        <f>""</f>
        <v/>
      </c>
      <c r="DI39" t="str">
        <f>""</f>
        <v/>
      </c>
      <c r="DJ39" t="str">
        <f>""</f>
        <v/>
      </c>
      <c r="DK39" t="str">
        <f>""</f>
        <v/>
      </c>
      <c r="DL39" t="str">
        <f>""</f>
        <v/>
      </c>
      <c r="DM39" t="str">
        <f>""</f>
        <v/>
      </c>
      <c r="DN39" t="str">
        <f>""</f>
        <v/>
      </c>
      <c r="DO39" t="str">
        <f>""</f>
        <v/>
      </c>
      <c r="DP39" t="str">
        <f>""</f>
        <v/>
      </c>
      <c r="DQ39" t="str">
        <f>""</f>
        <v/>
      </c>
      <c r="DR39" t="str">
        <f>""</f>
        <v/>
      </c>
      <c r="DS39" t="str">
        <f>""</f>
        <v/>
      </c>
      <c r="DT39" t="str">
        <f>""</f>
        <v/>
      </c>
      <c r="DU39" t="str">
        <f>""</f>
        <v/>
      </c>
      <c r="DV39" t="str">
        <f>""</f>
        <v/>
      </c>
      <c r="DW39" t="str">
        <f>""</f>
        <v/>
      </c>
      <c r="DX39" t="str">
        <f>""</f>
        <v/>
      </c>
      <c r="DY39" t="str">
        <f>""</f>
        <v/>
      </c>
      <c r="DZ39" t="str">
        <f>""</f>
        <v/>
      </c>
      <c r="EA39" t="str">
        <f>""</f>
        <v/>
      </c>
      <c r="EB39" t="str">
        <f>""</f>
        <v/>
      </c>
      <c r="EC39" t="str">
        <f>""</f>
        <v/>
      </c>
      <c r="ED39" t="str">
        <f>""</f>
        <v/>
      </c>
      <c r="EE39" t="str">
        <f>""</f>
        <v/>
      </c>
      <c r="EF39" t="str">
        <f>""</f>
        <v/>
      </c>
      <c r="EG39" t="str">
        <f>""</f>
        <v/>
      </c>
      <c r="EH39" t="str">
        <f>""</f>
        <v/>
      </c>
      <c r="EI39" t="str">
        <f>""</f>
        <v/>
      </c>
      <c r="EJ39" t="str">
        <f>""</f>
        <v/>
      </c>
      <c r="EK39" t="str">
        <f>""</f>
        <v/>
      </c>
      <c r="EL39" t="str">
        <f>""</f>
        <v/>
      </c>
      <c r="EM39" t="str">
        <f>""</f>
        <v/>
      </c>
      <c r="EN39" t="str">
        <f>""</f>
        <v/>
      </c>
      <c r="EO39" t="str">
        <f>""</f>
        <v/>
      </c>
      <c r="EP39" t="str">
        <f>""</f>
        <v/>
      </c>
      <c r="EQ39" t="str">
        <f>""</f>
        <v/>
      </c>
      <c r="ER39" t="str">
        <f>""</f>
        <v/>
      </c>
      <c r="ES39" t="str">
        <f>""</f>
        <v/>
      </c>
      <c r="ET39" t="str">
        <f>""</f>
        <v/>
      </c>
      <c r="EU39" t="str">
        <f>""</f>
        <v/>
      </c>
      <c r="EV39" t="str">
        <f>""</f>
        <v/>
      </c>
      <c r="EW39" t="str">
        <f>""</f>
        <v/>
      </c>
      <c r="EX39" t="str">
        <f>""</f>
        <v/>
      </c>
      <c r="EY39" t="str">
        <f>""</f>
        <v/>
      </c>
      <c r="EZ39" t="str">
        <f>""</f>
        <v/>
      </c>
      <c r="FA39" t="str">
        <f>""</f>
        <v/>
      </c>
      <c r="FB39" t="str">
        <f>""</f>
        <v/>
      </c>
      <c r="FC39" t="str">
        <f>""</f>
        <v/>
      </c>
      <c r="FD39" t="str">
        <f>""</f>
        <v/>
      </c>
      <c r="FE39" t="str">
        <f>""</f>
        <v/>
      </c>
      <c r="FF39" t="str">
        <f>""</f>
        <v/>
      </c>
      <c r="FG39" t="str">
        <f>""</f>
        <v/>
      </c>
      <c r="FH39" t="str">
        <f>""</f>
        <v/>
      </c>
      <c r="FI39" t="str">
        <f>""</f>
        <v/>
      </c>
      <c r="FJ39" t="str">
        <f>""</f>
        <v/>
      </c>
      <c r="FK39" t="str">
        <f>""</f>
        <v/>
      </c>
      <c r="FL39" t="str">
        <f>""</f>
        <v/>
      </c>
      <c r="FM39" t="str">
        <f>""</f>
        <v/>
      </c>
      <c r="FN39" t="str">
        <f>""</f>
        <v/>
      </c>
      <c r="FO39" t="str">
        <f>""</f>
        <v/>
      </c>
      <c r="FP39" t="str">
        <f>""</f>
        <v/>
      </c>
      <c r="FQ39" t="str">
        <f>""</f>
        <v/>
      </c>
    </row>
    <row r="40" spans="1:173" x14ac:dyDescent="0.25">
      <c r="A40" t="str">
        <f>"BDH snapshot"</f>
        <v>BDH snapshot</v>
      </c>
      <c r="B40">
        <f>IF($B$36&gt;=1,$B$36,IF($B$38&gt;=1,$B$38,$B$35))</f>
        <v>2</v>
      </c>
      <c r="C40" t="str">
        <f>IF($B$36&gt;=1,$C$36,IF($B$38&gt;=1,$C$38,$C$35))</f>
        <v>4/2022</v>
      </c>
      <c r="D40" t="str">
        <f>IF($B$36&gt;=1,$D$36,IF($B$38&gt;=1,$D$38,$D$35))</f>
        <v>3/2022</v>
      </c>
      <c r="E40" t="str">
        <f>IF($B$36&gt;=1,$E$36,IF($B$38&gt;=1,$E$38,$E$35))</f>
        <v>2/2022</v>
      </c>
      <c r="F40" t="str">
        <f>IF($B$36&gt;=1,$F$36,IF($B$38&gt;=1,$F$38,$F$35))</f>
        <v>1/2022</v>
      </c>
      <c r="G40" t="str">
        <f>IF($B$36&gt;=1,$G$36,IF($B$38&gt;=1,$G$38,$G$35))</f>
        <v>12/2021</v>
      </c>
      <c r="H40" t="str">
        <f>IF($B$36&gt;=1,$H$36,IF($B$38&gt;=1,$H$38,$H$35))</f>
        <v>11/2021</v>
      </c>
      <c r="I40" t="str">
        <f>IF($B$36&gt;=1,$I$36,IF($B$38&gt;=1,$I$38,$I$35))</f>
        <v>10/2021</v>
      </c>
      <c r="J40" t="str">
        <f>IF($B$36&gt;=1,$J$36,IF($B$38&gt;=1,$J$38,$J$35))</f>
        <v>9/2021</v>
      </c>
      <c r="K40" t="str">
        <f>IF($B$36&gt;=1,$K$36,IF($B$38&gt;=1,$K$38,$K$35))</f>
        <v>8/2021</v>
      </c>
      <c r="L40" t="str">
        <f>IF($B$36&gt;=1,$L$36,IF($B$38&gt;=1,$L$38,$L$35))</f>
        <v>7/2021</v>
      </c>
      <c r="M40" t="str">
        <f>IF($B$36&gt;=1,$M$36,IF($B$38&gt;=1,$M$38,$M$35))</f>
        <v>6/2021</v>
      </c>
      <c r="N40" t="str">
        <f>IF($B$36&gt;=1,$N$36,IF($B$38&gt;=1,$N$38,$N$35))</f>
        <v>5/2021</v>
      </c>
      <c r="O40" t="str">
        <f>IF($B$36&gt;=1,$O$36,IF($B$38&gt;=1,$O$38,$O$35))</f>
        <v>4/2021</v>
      </c>
      <c r="P40" t="str">
        <f>IF($B$36&gt;=1,$P$36,IF($B$38&gt;=1,$P$38,$P$35))</f>
        <v>3/2021</v>
      </c>
      <c r="Q40" t="str">
        <f>IF($B$36&gt;=1,$Q$36,IF($B$38&gt;=1,$Q$38,$Q$35))</f>
        <v>2/2021</v>
      </c>
      <c r="R40" t="str">
        <f>IF($B$36&gt;=1,$R$36,IF($B$38&gt;=1,$R$38,$R$35))</f>
        <v>1/2021</v>
      </c>
      <c r="S40" t="str">
        <f>IF($B$36&gt;=1,$S$36,IF($B$38&gt;=1,$S$38,$S$35))</f>
        <v>12/2020</v>
      </c>
      <c r="T40" t="str">
        <f>IF($B$36&gt;=1,$T$36,IF($B$38&gt;=1,$T$38,$T$35))</f>
        <v>11/2020</v>
      </c>
      <c r="U40" t="str">
        <f>IF($B$36&gt;=1,$U$36,IF($B$38&gt;=1,$U$38,$U$35))</f>
        <v>10/2020</v>
      </c>
      <c r="V40" t="str">
        <f>IF($B$36&gt;=1,$V$36,IF($B$38&gt;=1,$V$38,$V$35))</f>
        <v>9/2020</v>
      </c>
      <c r="W40" t="str">
        <f>IF($B$36&gt;=1,$W$36,IF($B$38&gt;=1,$W$38,$W$35))</f>
        <v>8/2020</v>
      </c>
      <c r="X40" t="str">
        <f>IF($B$36&gt;=1,$X$36,IF($B$38&gt;=1,$X$38,$X$35))</f>
        <v>7/2020</v>
      </c>
      <c r="Y40" t="str">
        <f>IF($B$36&gt;=1,$Y$36,IF($B$38&gt;=1,$Y$38,$Y$35))</f>
        <v>6/2020</v>
      </c>
      <c r="Z40" t="str">
        <f>IF($B$36&gt;=1,$Z$36,IF($B$38&gt;=1,$Z$38,$Z$35))</f>
        <v>5/2020</v>
      </c>
      <c r="AA40" t="str">
        <f>IF($B$36&gt;=1,$AA$36,IF($B$38&gt;=1,$AA$38,$AA$35))</f>
        <v>4/2020</v>
      </c>
      <c r="AB40" t="str">
        <f>IF($B$36&gt;=1,$AB$36,IF($B$38&gt;=1,$AB$38,$AB$35))</f>
        <v>3/2020</v>
      </c>
      <c r="AC40" t="str">
        <f>IF($B$36&gt;=1,$AC$36,IF($B$38&gt;=1,$AC$38,$AC$35))</f>
        <v>2/2020</v>
      </c>
      <c r="AD40" t="str">
        <f>IF($B$36&gt;=1,$AD$36,IF($B$38&gt;=1,$AD$38,$AD$35))</f>
        <v>1/2020</v>
      </c>
      <c r="AE40" t="str">
        <f>IF($B$36&gt;=1,$AE$36,IF($B$38&gt;=1,$AE$38,$AE$35))</f>
        <v>12/2019</v>
      </c>
      <c r="AF40" t="str">
        <f>IF($B$36&gt;=1,$AF$36,IF($B$38&gt;=1,$AF$38,$AF$35))</f>
        <v>11/2019</v>
      </c>
      <c r="AG40" t="str">
        <f>IF($B$36&gt;=1,$AG$36,IF($B$38&gt;=1,$AG$38,$AG$35))</f>
        <v>10/2019</v>
      </c>
      <c r="AH40" t="str">
        <f>IF($B$36&gt;=1,$AH$36,IF($B$38&gt;=1,$AH$38,$AH$35))</f>
        <v>9/2019</v>
      </c>
      <c r="AI40" t="str">
        <f>IF($B$36&gt;=1,$AI$36,IF($B$38&gt;=1,$AI$38,$AI$35))</f>
        <v>8/2019</v>
      </c>
      <c r="AJ40" t="str">
        <f>IF($B$36&gt;=1,$AJ$36,IF($B$38&gt;=1,$AJ$38,$AJ$35))</f>
        <v>7/2019</v>
      </c>
      <c r="AK40" t="str">
        <f>IF($B$36&gt;=1,$AK$36,IF($B$38&gt;=1,$AK$38,$AK$35))</f>
        <v>6/2019</v>
      </c>
      <c r="AL40" t="str">
        <f>IF($B$36&gt;=1,$AL$36,IF($B$38&gt;=1,$AL$38,$AL$35))</f>
        <v>5/2019</v>
      </c>
      <c r="AM40" t="str">
        <f>IF($B$36&gt;=1,$AM$36,IF($B$38&gt;=1,$AM$38,$AM$35))</f>
        <v>4/2019</v>
      </c>
      <c r="AN40" t="str">
        <f>IF($B$36&gt;=1,$AN$36,IF($B$38&gt;=1,$AN$38,$AN$35))</f>
        <v>3/2019</v>
      </c>
      <c r="AO40" t="str">
        <f>IF($B$36&gt;=1,$AO$36,IF($B$38&gt;=1,$AO$38,$AO$35))</f>
        <v>2/2019</v>
      </c>
      <c r="AP40" t="str">
        <f>IF($B$36&gt;=1,$AP$36,IF($B$38&gt;=1,$AP$38,$AP$35))</f>
        <v>1/2019</v>
      </c>
      <c r="AQ40" t="str">
        <f>IF($B$36&gt;=1,$AQ$36,IF($B$38&gt;=1,$AQ$38,$AQ$35))</f>
        <v>12/2018</v>
      </c>
      <c r="AR40" t="str">
        <f>IF($B$36&gt;=1,$AR$36,IF($B$38&gt;=1,$AR$38,$AR$35))</f>
        <v>11/2018</v>
      </c>
      <c r="AS40" t="str">
        <f>IF($B$36&gt;=1,$AS$36,IF($B$38&gt;=1,$AS$38,$AS$35))</f>
        <v>10/2018</v>
      </c>
      <c r="AT40" t="str">
        <f>IF($B$36&gt;=1,$AT$36,IF($B$38&gt;=1,$AT$38,$AT$35))</f>
        <v>9/2018</v>
      </c>
      <c r="AU40" t="str">
        <f>IF($B$36&gt;=1,$AU$36,IF($B$38&gt;=1,$AU$38,$AU$35))</f>
        <v>8/2018</v>
      </c>
      <c r="AV40" t="str">
        <f>IF($B$36&gt;=1,$AV$36,IF($B$38&gt;=1,$AV$38,$AV$35))</f>
        <v>7/2018</v>
      </c>
      <c r="AW40" t="str">
        <f>IF($B$36&gt;=1,$AW$36,IF($B$38&gt;=1,$AW$38,$AW$35))</f>
        <v>6/2018</v>
      </c>
      <c r="AX40" t="str">
        <f>IF($B$36&gt;=1,$AX$36,IF($B$38&gt;=1,$AX$38,$AX$35))</f>
        <v>5/2018</v>
      </c>
      <c r="AY40" t="str">
        <f>IF($B$36&gt;=1,$AY$36,IF($B$38&gt;=1,$AY$38,$AY$35))</f>
        <v>4/2018</v>
      </c>
      <c r="AZ40" t="str">
        <f>IF($B$36&gt;=1,$AZ$36,IF($B$38&gt;=1,$AZ$38,$AZ$35))</f>
        <v>3/2018</v>
      </c>
      <c r="BA40" t="str">
        <f>IF($B$36&gt;=1,$BA$36,IF($B$38&gt;=1,$BA$38,$BA$35))</f>
        <v>2/2018</v>
      </c>
      <c r="BB40" t="str">
        <f>IF($B$36&gt;=1,$BB$36,IF($B$38&gt;=1,$BB$38,$BB$35))</f>
        <v>1/2018</v>
      </c>
      <c r="BC40" t="str">
        <f>IF($B$36&gt;=1,$BC$36,IF($B$38&gt;=1,$BC$38,$BC$35))</f>
        <v>12/2017</v>
      </c>
      <c r="BD40" t="str">
        <f>IF($B$36&gt;=1,$BD$36,IF($B$38&gt;=1,$BD$38,$BD$35))</f>
        <v>11/2017</v>
      </c>
      <c r="BE40" t="str">
        <f>IF($B$36&gt;=1,$BE$36,IF($B$38&gt;=1,$BE$38,$BE$35))</f>
        <v>10/2017</v>
      </c>
      <c r="BF40" t="str">
        <f>IF($B$36&gt;=1,$BF$36,IF($B$38&gt;=1,$BF$38,$BF$35))</f>
        <v>9/2017</v>
      </c>
      <c r="BG40" t="str">
        <f>IF($B$36&gt;=1,$BG$36,IF($B$38&gt;=1,$BG$38,$BG$35))</f>
        <v>8/2017</v>
      </c>
      <c r="BH40" t="str">
        <f>IF($B$36&gt;=1,$BH$36,IF($B$38&gt;=1,$BH$38,$BH$35))</f>
        <v>7/2017</v>
      </c>
      <c r="BI40" t="str">
        <f>IF($B$36&gt;=1,$BI$36,IF($B$38&gt;=1,$BI$38,$BI$35))</f>
        <v>6/2017</v>
      </c>
      <c r="BJ40" t="str">
        <f>IF($B$36&gt;=1,$BJ$36,IF($B$38&gt;=1,$BJ$38,$BJ$35))</f>
        <v>5/2017</v>
      </c>
      <c r="BK40" t="str">
        <f>IF($B$36&gt;=1,$BK$36,IF($B$38&gt;=1,$BK$38,$BK$35))</f>
        <v>4/2017</v>
      </c>
      <c r="BL40" t="str">
        <f>IF($B$36&gt;=1,$BL$36,IF($B$38&gt;=1,$BL$38,$BL$35))</f>
        <v>3/2017</v>
      </c>
      <c r="BM40" t="str">
        <f>IF($B$36&gt;=1,$BM$36,IF($B$38&gt;=1,$BM$38,$BM$35))</f>
        <v>2/2017</v>
      </c>
      <c r="BN40" t="str">
        <f>IF($B$36&gt;=1,$BN$36,IF($B$38&gt;=1,$BN$38,$BN$35))</f>
        <v>1/2017</v>
      </c>
      <c r="BO40" t="str">
        <f>IF($B$36&gt;=1,$BO$36,IF($B$38&gt;=1,$BO$38,$BO$35))</f>
        <v>12/2016</v>
      </c>
      <c r="BP40" t="str">
        <f>IF($B$36&gt;=1,$BP$36,IF($B$38&gt;=1,$BP$38,$BP$35))</f>
        <v>11/2016</v>
      </c>
      <c r="BQ40" t="str">
        <f>IF($B$36&gt;=1,$BQ$36,IF($B$38&gt;=1,$BQ$38,$BQ$35))</f>
        <v>10/2016</v>
      </c>
      <c r="BR40" t="str">
        <f>IF($B$36&gt;=1,$BR$36,IF($B$38&gt;=1,$BR$38,$BR$35))</f>
        <v>9/2016</v>
      </c>
      <c r="BS40" t="str">
        <f>IF($B$36&gt;=1,$BS$36,IF($B$38&gt;=1,$BS$38,$BS$35))</f>
        <v>8/2016</v>
      </c>
      <c r="BT40" t="str">
        <f>IF($B$36&gt;=1,$BT$36,IF($B$38&gt;=1,$BT$38,$BT$35))</f>
        <v>7/2016</v>
      </c>
      <c r="BU40" t="str">
        <f>IF($B$36&gt;=1,$BU$36,IF($B$38&gt;=1,$BU$38,$BU$35))</f>
        <v>6/2016</v>
      </c>
      <c r="BV40" t="str">
        <f>IF($B$36&gt;=1,$BV$36,IF($B$38&gt;=1,$BV$38,$BV$35))</f>
        <v>5/2016</v>
      </c>
      <c r="BW40" t="str">
        <f>IF($B$36&gt;=1,$BW$36,IF($B$38&gt;=1,$BW$38,$BW$35))</f>
        <v>4/2016</v>
      </c>
      <c r="BX40" t="str">
        <f>IF($B$36&gt;=1,$BX$36,IF($B$38&gt;=1,$BX$38,$BX$35))</f>
        <v>3/2016</v>
      </c>
      <c r="BY40" t="str">
        <f>IF($B$36&gt;=1,$BY$36,IF($B$38&gt;=1,$BY$38,$BY$35))</f>
        <v>2/2016</v>
      </c>
      <c r="BZ40" t="str">
        <f>IF($B$36&gt;=1,$BZ$36,IF($B$38&gt;=1,$BZ$38,$BZ$35))</f>
        <v>1/2016</v>
      </c>
      <c r="CA40" t="str">
        <f>IF($B$36&gt;=1,$CA$36,IF($B$38&gt;=1,$CA$38,$CA$35))</f>
        <v>12/2015</v>
      </c>
      <c r="CB40" t="str">
        <f>IF($B$36&gt;=1,$CB$36,IF($B$38&gt;=1,$CB$38,$CB$35))</f>
        <v>11/2015</v>
      </c>
      <c r="CC40" t="str">
        <f>IF($B$36&gt;=1,$CC$36,IF($B$38&gt;=1,$CC$38,$CC$35))</f>
        <v>10/2015</v>
      </c>
      <c r="CD40" t="str">
        <f>IF($B$36&gt;=1,$CD$36,IF($B$38&gt;=1,$CD$38,$CD$35))</f>
        <v>9/2015</v>
      </c>
      <c r="CE40" t="str">
        <f>IF($B$36&gt;=1,$CE$36,IF($B$38&gt;=1,$CE$38,$CE$35))</f>
        <v>8/2015</v>
      </c>
      <c r="CF40" t="str">
        <f>IF($B$36&gt;=1,$CF$36,IF($B$38&gt;=1,$CF$38,$CF$35))</f>
        <v>7/2015</v>
      </c>
      <c r="CG40" t="str">
        <f>IF($B$36&gt;=1,$CG$36,IF($B$38&gt;=1,$CG$38,$CG$35))</f>
        <v>6/2015</v>
      </c>
      <c r="CH40" t="str">
        <f>IF($B$36&gt;=1,$CH$36,IF($B$38&gt;=1,$CH$38,$CH$35))</f>
        <v>5/2015</v>
      </c>
      <c r="CL40" t="str">
        <f>""</f>
        <v/>
      </c>
      <c r="CM40" t="str">
        <f>""</f>
        <v/>
      </c>
      <c r="CN40" t="str">
        <f>""</f>
        <v/>
      </c>
      <c r="CO40" t="str">
        <f>""</f>
        <v/>
      </c>
      <c r="CP40" t="str">
        <f>""</f>
        <v/>
      </c>
      <c r="CQ40" t="str">
        <f>""</f>
        <v/>
      </c>
      <c r="CR40" t="str">
        <f>""</f>
        <v/>
      </c>
      <c r="CS40" t="str">
        <f>""</f>
        <v/>
      </c>
      <c r="CT40" t="str">
        <f>""</f>
        <v/>
      </c>
      <c r="CU40" t="str">
        <f>""</f>
        <v/>
      </c>
      <c r="CV40" t="str">
        <f>""</f>
        <v/>
      </c>
      <c r="CW40" t="str">
        <f>""</f>
        <v/>
      </c>
      <c r="CX40" t="str">
        <f>""</f>
        <v/>
      </c>
      <c r="CY40" t="str">
        <f>""</f>
        <v/>
      </c>
      <c r="CZ40" t="str">
        <f>""</f>
        <v/>
      </c>
      <c r="DA40" t="str">
        <f>""</f>
        <v/>
      </c>
      <c r="DB40" t="str">
        <f>""</f>
        <v/>
      </c>
      <c r="DC40" t="str">
        <f>""</f>
        <v/>
      </c>
      <c r="DD40" t="str">
        <f>""</f>
        <v/>
      </c>
      <c r="DE40" t="str">
        <f>""</f>
        <v/>
      </c>
      <c r="DF40" t="str">
        <f>""</f>
        <v/>
      </c>
      <c r="DG40" t="str">
        <f>""</f>
        <v/>
      </c>
      <c r="DH40" t="str">
        <f>""</f>
        <v/>
      </c>
      <c r="DI40" t="str">
        <f>""</f>
        <v/>
      </c>
      <c r="DJ40" t="str">
        <f>""</f>
        <v/>
      </c>
      <c r="DK40" t="str">
        <f>""</f>
        <v/>
      </c>
      <c r="DL40" t="str">
        <f>""</f>
        <v/>
      </c>
      <c r="DM40" t="str">
        <f>""</f>
        <v/>
      </c>
      <c r="DN40" t="str">
        <f>""</f>
        <v/>
      </c>
      <c r="DO40" t="str">
        <f>""</f>
        <v/>
      </c>
      <c r="DP40" t="str">
        <f>""</f>
        <v/>
      </c>
      <c r="DQ40" t="str">
        <f>""</f>
        <v/>
      </c>
      <c r="DR40" t="str">
        <f>""</f>
        <v/>
      </c>
      <c r="DS40" t="str">
        <f>""</f>
        <v/>
      </c>
      <c r="DT40" t="str">
        <f>""</f>
        <v/>
      </c>
      <c r="DU40" t="str">
        <f>""</f>
        <v/>
      </c>
      <c r="DV40" t="str">
        <f>""</f>
        <v/>
      </c>
      <c r="DW40" t="str">
        <f>""</f>
        <v/>
      </c>
      <c r="DX40" t="str">
        <f>""</f>
        <v/>
      </c>
      <c r="DY40" t="str">
        <f>""</f>
        <v/>
      </c>
      <c r="DZ40" t="str">
        <f>""</f>
        <v/>
      </c>
      <c r="EA40" t="str">
        <f>""</f>
        <v/>
      </c>
      <c r="EB40" t="str">
        <f>""</f>
        <v/>
      </c>
      <c r="EC40" t="str">
        <f>""</f>
        <v/>
      </c>
      <c r="ED40" t="str">
        <f>""</f>
        <v/>
      </c>
      <c r="EE40" t="str">
        <f>""</f>
        <v/>
      </c>
      <c r="EF40" t="str">
        <f>""</f>
        <v/>
      </c>
      <c r="EG40" t="str">
        <f>""</f>
        <v/>
      </c>
      <c r="EH40" t="str">
        <f>""</f>
        <v/>
      </c>
      <c r="EI40" t="str">
        <f>""</f>
        <v/>
      </c>
      <c r="EJ40" t="str">
        <f>""</f>
        <v/>
      </c>
      <c r="EK40" t="str">
        <f>""</f>
        <v/>
      </c>
      <c r="EL40" t="str">
        <f>""</f>
        <v/>
      </c>
      <c r="EM40" t="str">
        <f>""</f>
        <v/>
      </c>
      <c r="EN40" t="str">
        <f>""</f>
        <v/>
      </c>
      <c r="EO40" t="str">
        <f>""</f>
        <v/>
      </c>
      <c r="EP40" t="str">
        <f>""</f>
        <v/>
      </c>
      <c r="EQ40" t="str">
        <f>""</f>
        <v/>
      </c>
      <c r="ER40" t="str">
        <f>""</f>
        <v/>
      </c>
      <c r="ES40" t="str">
        <f>""</f>
        <v/>
      </c>
      <c r="ET40" t="str">
        <f>""</f>
        <v/>
      </c>
      <c r="EU40" t="str">
        <f>""</f>
        <v/>
      </c>
      <c r="EV40" t="str">
        <f>""</f>
        <v/>
      </c>
      <c r="EW40" t="str">
        <f>""</f>
        <v/>
      </c>
      <c r="EX40" t="str">
        <f>""</f>
        <v/>
      </c>
      <c r="EY40" t="str">
        <f>""</f>
        <v/>
      </c>
      <c r="EZ40" t="str">
        <f>""</f>
        <v/>
      </c>
      <c r="FA40" t="str">
        <f>""</f>
        <v/>
      </c>
      <c r="FB40" t="str">
        <f>""</f>
        <v/>
      </c>
      <c r="FC40" t="str">
        <f>""</f>
        <v/>
      </c>
      <c r="FD40" t="str">
        <f>""</f>
        <v/>
      </c>
      <c r="FE40" t="str">
        <f>""</f>
        <v/>
      </c>
      <c r="FF40" t="str">
        <f>""</f>
        <v/>
      </c>
      <c r="FG40" t="str">
        <f>""</f>
        <v/>
      </c>
      <c r="FH40" t="str">
        <f>""</f>
        <v/>
      </c>
      <c r="FI40" t="str">
        <f>""</f>
        <v/>
      </c>
      <c r="FJ40" t="str">
        <f>""</f>
        <v/>
      </c>
      <c r="FK40" t="str">
        <f>""</f>
        <v/>
      </c>
      <c r="FL40" t="str">
        <f>""</f>
        <v/>
      </c>
      <c r="FM40" t="str">
        <f>""</f>
        <v/>
      </c>
      <c r="FN40" t="str">
        <f>""</f>
        <v/>
      </c>
      <c r="FO40" t="str">
        <f>""</f>
        <v/>
      </c>
      <c r="FP40" t="str">
        <f>""</f>
        <v/>
      </c>
      <c r="FQ40" t="str">
        <f>""</f>
        <v/>
      </c>
    </row>
    <row r="41" spans="1:173" x14ac:dyDescent="0.25">
      <c r="A41" t="str">
        <f>"BDH snapshot title"</f>
        <v>BDH snapshot title</v>
      </c>
      <c r="B41">
        <f>$B$40</f>
        <v>2</v>
      </c>
      <c r="C41" t="str">
        <f>$C$40</f>
        <v>4/2022</v>
      </c>
      <c r="D41" t="str">
        <f>$D$40</f>
        <v>3/2022</v>
      </c>
      <c r="E41" t="str">
        <f>$E$40</f>
        <v>2/2022</v>
      </c>
      <c r="F41" t="str">
        <f>$F$40</f>
        <v>1/2022</v>
      </c>
      <c r="G41" t="str">
        <f>$G$40</f>
        <v>12/2021</v>
      </c>
      <c r="H41" t="str">
        <f>$H$40</f>
        <v>11/2021</v>
      </c>
      <c r="I41" t="str">
        <f>$I$40</f>
        <v>10/2021</v>
      </c>
      <c r="J41" t="str">
        <f>$J$40</f>
        <v>9/2021</v>
      </c>
      <c r="K41" t="str">
        <f>$K$40</f>
        <v>8/2021</v>
      </c>
      <c r="L41" t="str">
        <f>$L$40</f>
        <v>7/2021</v>
      </c>
      <c r="M41" t="str">
        <f>$M$40</f>
        <v>6/2021</v>
      </c>
      <c r="N41" t="str">
        <f>$N$40</f>
        <v>5/2021</v>
      </c>
      <c r="O41" t="str">
        <f>$O$40</f>
        <v>4/2021</v>
      </c>
      <c r="P41" t="str">
        <f>$P$40</f>
        <v>3/2021</v>
      </c>
      <c r="Q41" t="str">
        <f>$Q$40</f>
        <v>2/2021</v>
      </c>
      <c r="R41" t="str">
        <f>$R$40</f>
        <v>1/2021</v>
      </c>
      <c r="S41" t="str">
        <f>$S$40</f>
        <v>12/2020</v>
      </c>
      <c r="T41" t="str">
        <f>$T$40</f>
        <v>11/2020</v>
      </c>
      <c r="U41" t="str">
        <f>$U$40</f>
        <v>10/2020</v>
      </c>
      <c r="V41" t="str">
        <f>$V$40</f>
        <v>9/2020</v>
      </c>
      <c r="W41" t="str">
        <f>$W$40</f>
        <v>8/2020</v>
      </c>
      <c r="X41" t="str">
        <f>$X$40</f>
        <v>7/2020</v>
      </c>
      <c r="Y41" t="str">
        <f>$Y$40</f>
        <v>6/2020</v>
      </c>
      <c r="Z41" t="str">
        <f>$Z$40</f>
        <v>5/2020</v>
      </c>
      <c r="AA41" t="str">
        <f>$AA$40</f>
        <v>4/2020</v>
      </c>
      <c r="AB41" t="str">
        <f>$AB$40</f>
        <v>3/2020</v>
      </c>
      <c r="AC41" t="str">
        <f>$AC$40</f>
        <v>2/2020</v>
      </c>
      <c r="AD41" t="str">
        <f>$AD$40</f>
        <v>1/2020</v>
      </c>
      <c r="AE41" t="str">
        <f>$AE$40</f>
        <v>12/2019</v>
      </c>
      <c r="AF41" t="str">
        <f>$AF$40</f>
        <v>11/2019</v>
      </c>
      <c r="AG41" t="str">
        <f>$AG$40</f>
        <v>10/2019</v>
      </c>
      <c r="AH41" t="str">
        <f>$AH$40</f>
        <v>9/2019</v>
      </c>
      <c r="AI41" t="str">
        <f>$AI$40</f>
        <v>8/2019</v>
      </c>
      <c r="AJ41" t="str">
        <f>$AJ$40</f>
        <v>7/2019</v>
      </c>
      <c r="AK41" t="str">
        <f>$AK$40</f>
        <v>6/2019</v>
      </c>
      <c r="AL41" t="str">
        <f>$AL$40</f>
        <v>5/2019</v>
      </c>
      <c r="AM41" t="str">
        <f>$AM$40</f>
        <v>4/2019</v>
      </c>
      <c r="AN41" t="str">
        <f>$AN$40</f>
        <v>3/2019</v>
      </c>
      <c r="AO41" t="str">
        <f>$AO$40</f>
        <v>2/2019</v>
      </c>
      <c r="AP41" t="str">
        <f>$AP$40</f>
        <v>1/2019</v>
      </c>
      <c r="AQ41" t="str">
        <f>$AQ$40</f>
        <v>12/2018</v>
      </c>
      <c r="AR41" t="str">
        <f>$AR$40</f>
        <v>11/2018</v>
      </c>
      <c r="AS41" t="str">
        <f>$AS$40</f>
        <v>10/2018</v>
      </c>
      <c r="AT41" t="str">
        <f>$AT$40</f>
        <v>9/2018</v>
      </c>
      <c r="AU41" t="str">
        <f>$AU$40</f>
        <v>8/2018</v>
      </c>
      <c r="AV41" t="str">
        <f>$AV$40</f>
        <v>7/2018</v>
      </c>
      <c r="AW41" t="str">
        <f>$AW$40</f>
        <v>6/2018</v>
      </c>
      <c r="AX41" t="str">
        <f>$AX$40</f>
        <v>5/2018</v>
      </c>
      <c r="AY41" t="str">
        <f>$AY$40</f>
        <v>4/2018</v>
      </c>
      <c r="AZ41" t="str">
        <f>$AZ$40</f>
        <v>3/2018</v>
      </c>
      <c r="BA41" t="str">
        <f>$BA$40</f>
        <v>2/2018</v>
      </c>
      <c r="BB41" t="str">
        <f>$BB$40</f>
        <v>1/2018</v>
      </c>
      <c r="BC41" t="str">
        <f>$BC$40</f>
        <v>12/2017</v>
      </c>
      <c r="BD41" t="str">
        <f>$BD$40</f>
        <v>11/2017</v>
      </c>
      <c r="BE41" t="str">
        <f>$BE$40</f>
        <v>10/2017</v>
      </c>
      <c r="BF41" t="str">
        <f>$BF$40</f>
        <v>9/2017</v>
      </c>
      <c r="BG41" t="str">
        <f>$BG$40</f>
        <v>8/2017</v>
      </c>
      <c r="BH41" t="str">
        <f>$BH$40</f>
        <v>7/2017</v>
      </c>
      <c r="BI41" t="str">
        <f>$BI$40</f>
        <v>6/2017</v>
      </c>
      <c r="BJ41" t="str">
        <f>$BJ$40</f>
        <v>5/2017</v>
      </c>
      <c r="BK41" t="str">
        <f>$BK$40</f>
        <v>4/2017</v>
      </c>
      <c r="BL41" t="str">
        <f>$BL$40</f>
        <v>3/2017</v>
      </c>
      <c r="BM41" t="str">
        <f>$BM$40</f>
        <v>2/2017</v>
      </c>
      <c r="BN41" t="str">
        <f>$BN$40</f>
        <v>1/2017</v>
      </c>
      <c r="BO41" t="str">
        <f>$BO$40</f>
        <v>12/2016</v>
      </c>
      <c r="BP41" t="str">
        <f>$BP$40</f>
        <v>11/2016</v>
      </c>
      <c r="BQ41" t="str">
        <f>$BQ$40</f>
        <v>10/2016</v>
      </c>
      <c r="BR41" t="str">
        <f>$BR$40</f>
        <v>9/2016</v>
      </c>
      <c r="BS41" t="str">
        <f>$BS$40</f>
        <v>8/2016</v>
      </c>
      <c r="BT41" t="str">
        <f>$BT$40</f>
        <v>7/2016</v>
      </c>
      <c r="BU41" t="str">
        <f>$BU$40</f>
        <v>6/2016</v>
      </c>
      <c r="BV41" t="str">
        <f>$BV$40</f>
        <v>5/2016</v>
      </c>
      <c r="BW41" t="str">
        <f>$BW$40</f>
        <v>4/2016</v>
      </c>
      <c r="BX41" t="str">
        <f>$BX$40</f>
        <v>3/2016</v>
      </c>
      <c r="BY41" t="str">
        <f>$BY$40</f>
        <v>2/2016</v>
      </c>
      <c r="BZ41" t="str">
        <f>$BZ$40</f>
        <v>1/2016</v>
      </c>
      <c r="CA41" t="str">
        <f>$CA$40</f>
        <v>12/2015</v>
      </c>
      <c r="CB41" t="str">
        <f>$CB$40</f>
        <v>11/2015</v>
      </c>
      <c r="CC41" t="str">
        <f>$CC$40</f>
        <v>10/2015</v>
      </c>
      <c r="CD41" t="str">
        <f>$CD$40</f>
        <v>9/2015</v>
      </c>
      <c r="CE41" t="str">
        <f>$CE$40</f>
        <v>8/2015</v>
      </c>
      <c r="CF41" t="str">
        <f>$CF$40</f>
        <v>7/2015</v>
      </c>
      <c r="CG41" t="str">
        <f>$CG$40</f>
        <v>6/2015</v>
      </c>
      <c r="CH41" t="str">
        <f>$CH$40</f>
        <v>5/2015</v>
      </c>
      <c r="CL41" t="str">
        <f>""</f>
        <v/>
      </c>
      <c r="CM41" t="str">
        <f>""</f>
        <v/>
      </c>
      <c r="CN41" t="str">
        <f>""</f>
        <v/>
      </c>
      <c r="CO41" t="str">
        <f>""</f>
        <v/>
      </c>
      <c r="CP41" t="str">
        <f>""</f>
        <v/>
      </c>
      <c r="CQ41" t="str">
        <f>""</f>
        <v/>
      </c>
      <c r="CR41" t="str">
        <f>""</f>
        <v/>
      </c>
      <c r="CS41" t="str">
        <f>""</f>
        <v/>
      </c>
      <c r="CT41" t="str">
        <f>""</f>
        <v/>
      </c>
      <c r="CU41" t="str">
        <f>""</f>
        <v/>
      </c>
      <c r="CV41" t="str">
        <f>""</f>
        <v/>
      </c>
      <c r="CW41" t="str">
        <f>""</f>
        <v/>
      </c>
      <c r="CX41" t="str">
        <f>""</f>
        <v/>
      </c>
      <c r="CY41" t="str">
        <f>""</f>
        <v/>
      </c>
      <c r="CZ41" t="str">
        <f>""</f>
        <v/>
      </c>
      <c r="DA41" t="str">
        <f>""</f>
        <v/>
      </c>
      <c r="DB41" t="str">
        <f>""</f>
        <v/>
      </c>
      <c r="DC41" t="str">
        <f>""</f>
        <v/>
      </c>
      <c r="DD41" t="str">
        <f>""</f>
        <v/>
      </c>
      <c r="DE41" t="str">
        <f>""</f>
        <v/>
      </c>
      <c r="DF41" t="str">
        <f>""</f>
        <v/>
      </c>
      <c r="DG41" t="str">
        <f>""</f>
        <v/>
      </c>
      <c r="DH41" t="str">
        <f>""</f>
        <v/>
      </c>
      <c r="DI41" t="str">
        <f>""</f>
        <v/>
      </c>
      <c r="DJ41" t="str">
        <f>""</f>
        <v/>
      </c>
      <c r="DK41" t="str">
        <f>""</f>
        <v/>
      </c>
      <c r="DL41" t="str">
        <f>""</f>
        <v/>
      </c>
      <c r="DM41" t="str">
        <f>""</f>
        <v/>
      </c>
      <c r="DN41" t="str">
        <f>""</f>
        <v/>
      </c>
      <c r="DO41" t="str">
        <f>""</f>
        <v/>
      </c>
      <c r="DP41" t="str">
        <f>""</f>
        <v/>
      </c>
      <c r="DQ41" t="str">
        <f>""</f>
        <v/>
      </c>
      <c r="DR41" t="str">
        <f>""</f>
        <v/>
      </c>
      <c r="DS41" t="str">
        <f>""</f>
        <v/>
      </c>
      <c r="DT41" t="str">
        <f>""</f>
        <v/>
      </c>
      <c r="DU41" t="str">
        <f>""</f>
        <v/>
      </c>
      <c r="DV41" t="str">
        <f>""</f>
        <v/>
      </c>
      <c r="DW41" t="str">
        <f>""</f>
        <v/>
      </c>
      <c r="DX41" t="str">
        <f>""</f>
        <v/>
      </c>
      <c r="DY41" t="str">
        <f>""</f>
        <v/>
      </c>
      <c r="DZ41" t="str">
        <f>""</f>
        <v/>
      </c>
      <c r="EA41" t="str">
        <f>""</f>
        <v/>
      </c>
      <c r="EB41" t="str">
        <f>""</f>
        <v/>
      </c>
      <c r="EC41" t="str">
        <f>""</f>
        <v/>
      </c>
      <c r="ED41" t="str">
        <f>""</f>
        <v/>
      </c>
      <c r="EE41" t="str">
        <f>""</f>
        <v/>
      </c>
      <c r="EF41" t="str">
        <f>""</f>
        <v/>
      </c>
      <c r="EG41" t="str">
        <f>""</f>
        <v/>
      </c>
      <c r="EH41" t="str">
        <f>""</f>
        <v/>
      </c>
      <c r="EI41" t="str">
        <f>""</f>
        <v/>
      </c>
      <c r="EJ41" t="str">
        <f>""</f>
        <v/>
      </c>
      <c r="EK41" t="str">
        <f>""</f>
        <v/>
      </c>
      <c r="EL41" t="str">
        <f>""</f>
        <v/>
      </c>
      <c r="EM41" t="str">
        <f>""</f>
        <v/>
      </c>
      <c r="EN41" t="str">
        <f>""</f>
        <v/>
      </c>
      <c r="EO41" t="str">
        <f>""</f>
        <v/>
      </c>
      <c r="EP41" t="str">
        <f>""</f>
        <v/>
      </c>
      <c r="EQ41" t="str">
        <f>""</f>
        <v/>
      </c>
      <c r="ER41" t="str">
        <f>""</f>
        <v/>
      </c>
      <c r="ES41" t="str">
        <f>""</f>
        <v/>
      </c>
      <c r="ET41" t="str">
        <f>""</f>
        <v/>
      </c>
      <c r="EU41" t="str">
        <f>""</f>
        <v/>
      </c>
      <c r="EV41" t="str">
        <f>""</f>
        <v/>
      </c>
      <c r="EW41" t="str">
        <f>""</f>
        <v/>
      </c>
      <c r="EX41" t="str">
        <f>""</f>
        <v/>
      </c>
      <c r="EY41" t="str">
        <f>""</f>
        <v/>
      </c>
      <c r="EZ41" t="str">
        <f>""</f>
        <v/>
      </c>
      <c r="FA41" t="str">
        <f>""</f>
        <v/>
      </c>
      <c r="FB41" t="str">
        <f>""</f>
        <v/>
      </c>
      <c r="FC41" t="str">
        <f>""</f>
        <v/>
      </c>
      <c r="FD41" t="str">
        <f>""</f>
        <v/>
      </c>
      <c r="FE41" t="str">
        <f>""</f>
        <v/>
      </c>
      <c r="FF41" t="str">
        <f>""</f>
        <v/>
      </c>
      <c r="FG41" t="str">
        <f>""</f>
        <v/>
      </c>
      <c r="FH41" t="str">
        <f>""</f>
        <v/>
      </c>
      <c r="FI41" t="str">
        <f>""</f>
        <v/>
      </c>
      <c r="FJ41" t="str">
        <f>""</f>
        <v/>
      </c>
      <c r="FK41" t="str">
        <f>""</f>
        <v/>
      </c>
      <c r="FL41" t="str">
        <f>""</f>
        <v/>
      </c>
      <c r="FM41" t="str">
        <f>""</f>
        <v/>
      </c>
      <c r="FN41" t="str">
        <f>""</f>
        <v/>
      </c>
      <c r="FO41" t="str">
        <f>""</f>
        <v/>
      </c>
      <c r="FP41" t="str">
        <f>""</f>
        <v/>
      </c>
      <c r="FQ41" t="str">
        <f>""</f>
        <v/>
      </c>
    </row>
    <row r="42" spans="1:173" x14ac:dyDescent="0.25">
      <c r="A42" t="str">
        <f>"BDH dynamic header0"</f>
        <v>BDH dynamic header0</v>
      </c>
      <c r="B42">
        <f ca="1">IF(OR(ISERROR($C$42),ISBLANK($C$42),ISNUMBER(SEARCH("N/A",$C$42) ),ISERROR($C$43),ISBLANK($C$43)),0,1)</f>
        <v>0</v>
      </c>
      <c r="C42" t="str">
        <f ca="1">_xll.BDH($B$3,$C$3,$B$18,$B$19,"PER=CM","Dts=S","DtFmt=FI", "rows=2","Dir=H","Points=84","Sort=R","Days=A","Fill=B","FX=USD" )</f>
        <v>#N/A Requesting Data...</v>
      </c>
      <c r="CL42" t="str">
        <f>""</f>
        <v/>
      </c>
      <c r="CM42" t="str">
        <f>""</f>
        <v/>
      </c>
      <c r="CN42" t="str">
        <f>""</f>
        <v/>
      </c>
      <c r="CO42" t="str">
        <f>""</f>
        <v/>
      </c>
      <c r="CP42" t="str">
        <f>""</f>
        <v/>
      </c>
      <c r="CQ42" t="str">
        <f>""</f>
        <v/>
      </c>
      <c r="CR42" t="str">
        <f>""</f>
        <v/>
      </c>
      <c r="CS42" t="str">
        <f>""</f>
        <v/>
      </c>
      <c r="CT42" t="str">
        <f>""</f>
        <v/>
      </c>
      <c r="CU42" t="str">
        <f>""</f>
        <v/>
      </c>
      <c r="CV42" t="str">
        <f>""</f>
        <v/>
      </c>
      <c r="CW42" t="str">
        <f>""</f>
        <v/>
      </c>
      <c r="CX42" t="str">
        <f>""</f>
        <v/>
      </c>
      <c r="CY42" t="str">
        <f>""</f>
        <v/>
      </c>
      <c r="CZ42" t="str">
        <f>""</f>
        <v/>
      </c>
      <c r="DA42" t="str">
        <f>""</f>
        <v/>
      </c>
      <c r="DB42" t="str">
        <f>""</f>
        <v/>
      </c>
      <c r="DC42" t="str">
        <f>""</f>
        <v/>
      </c>
      <c r="DD42" t="str">
        <f>""</f>
        <v/>
      </c>
      <c r="DE42" t="str">
        <f>""</f>
        <v/>
      </c>
      <c r="DF42" t="str">
        <f>""</f>
        <v/>
      </c>
      <c r="DG42" t="str">
        <f>""</f>
        <v/>
      </c>
      <c r="DH42" t="str">
        <f>""</f>
        <v/>
      </c>
      <c r="DI42" t="str">
        <f>""</f>
        <v/>
      </c>
      <c r="DJ42" t="str">
        <f>""</f>
        <v/>
      </c>
      <c r="DK42" t="str">
        <f>""</f>
        <v/>
      </c>
      <c r="DL42" t="str">
        <f>""</f>
        <v/>
      </c>
      <c r="DM42" t="str">
        <f>""</f>
        <v/>
      </c>
      <c r="DN42" t="str">
        <f>""</f>
        <v/>
      </c>
      <c r="DO42" t="str">
        <f>""</f>
        <v/>
      </c>
      <c r="DP42" t="str">
        <f>""</f>
        <v/>
      </c>
      <c r="DQ42" t="str">
        <f>""</f>
        <v/>
      </c>
      <c r="DR42" t="str">
        <f>""</f>
        <v/>
      </c>
      <c r="DS42" t="str">
        <f>""</f>
        <v/>
      </c>
      <c r="DT42" t="str">
        <f>""</f>
        <v/>
      </c>
      <c r="DU42" t="str">
        <f>""</f>
        <v/>
      </c>
      <c r="DV42" t="str">
        <f>""</f>
        <v/>
      </c>
      <c r="DW42" t="str">
        <f>""</f>
        <v/>
      </c>
      <c r="DX42" t="str">
        <f>""</f>
        <v/>
      </c>
      <c r="DY42" t="str">
        <f>""</f>
        <v/>
      </c>
      <c r="DZ42" t="str">
        <f>""</f>
        <v/>
      </c>
      <c r="EA42" t="str">
        <f>""</f>
        <v/>
      </c>
      <c r="EB42" t="str">
        <f>""</f>
        <v/>
      </c>
      <c r="EC42" t="str">
        <f>""</f>
        <v/>
      </c>
      <c r="ED42" t="str">
        <f>""</f>
        <v/>
      </c>
      <c r="EE42" t="str">
        <f>""</f>
        <v/>
      </c>
      <c r="EF42" t="str">
        <f>""</f>
        <v/>
      </c>
      <c r="EG42" t="str">
        <f>""</f>
        <v/>
      </c>
      <c r="EH42" t="str">
        <f>""</f>
        <v/>
      </c>
      <c r="EI42" t="str">
        <f>""</f>
        <v/>
      </c>
      <c r="EJ42" t="str">
        <f>""</f>
        <v/>
      </c>
      <c r="EK42" t="str">
        <f>""</f>
        <v/>
      </c>
      <c r="EL42" t="str">
        <f>""</f>
        <v/>
      </c>
      <c r="EM42" t="str">
        <f>""</f>
        <v/>
      </c>
      <c r="EN42" t="str">
        <f>""</f>
        <v/>
      </c>
      <c r="EO42" t="str">
        <f>""</f>
        <v/>
      </c>
      <c r="EP42" t="str">
        <f>""</f>
        <v/>
      </c>
      <c r="EQ42" t="str">
        <f>""</f>
        <v/>
      </c>
      <c r="ER42" t="str">
        <f>""</f>
        <v/>
      </c>
      <c r="ES42" t="str">
        <f>""</f>
        <v/>
      </c>
      <c r="ET42" t="str">
        <f>""</f>
        <v/>
      </c>
      <c r="EU42" t="str">
        <f>""</f>
        <v/>
      </c>
      <c r="EV42" t="str">
        <f>""</f>
        <v/>
      </c>
      <c r="EW42" t="str">
        <f>""</f>
        <v/>
      </c>
      <c r="EX42" t="str">
        <f>""</f>
        <v/>
      </c>
      <c r="EY42" t="str">
        <f>""</f>
        <v/>
      </c>
      <c r="EZ42" t="str">
        <f>""</f>
        <v/>
      </c>
      <c r="FA42" t="str">
        <f>""</f>
        <v/>
      </c>
      <c r="FB42" t="str">
        <f>""</f>
        <v/>
      </c>
      <c r="FC42" t="str">
        <f>""</f>
        <v/>
      </c>
      <c r="FD42" t="str">
        <f>""</f>
        <v/>
      </c>
      <c r="FE42" t="str">
        <f>""</f>
        <v/>
      </c>
      <c r="FF42" t="str">
        <f>""</f>
        <v/>
      </c>
      <c r="FG42" t="str">
        <f>""</f>
        <v/>
      </c>
      <c r="FH42" t="str">
        <f>""</f>
        <v/>
      </c>
      <c r="FI42" t="str">
        <f>""</f>
        <v/>
      </c>
      <c r="FJ42" t="str">
        <f>""</f>
        <v/>
      </c>
      <c r="FK42" t="str">
        <f>""</f>
        <v/>
      </c>
      <c r="FL42" t="str">
        <f>""</f>
        <v/>
      </c>
      <c r="FM42" t="str">
        <f>""</f>
        <v/>
      </c>
      <c r="FN42" t="str">
        <f>""</f>
        <v/>
      </c>
      <c r="FO42" t="str">
        <f>""</f>
        <v/>
      </c>
      <c r="FP42" t="str">
        <f>""</f>
        <v/>
      </c>
      <c r="FQ42" t="str">
        <f>""</f>
        <v/>
      </c>
    </row>
    <row r="43" spans="1:173" x14ac:dyDescent="0.25">
      <c r="A43" t="str">
        <f>"BDH dynamic result0"</f>
        <v>BDH dynamic result0</v>
      </c>
      <c r="CL43" t="str">
        <f>""</f>
        <v/>
      </c>
      <c r="CM43" t="str">
        <f>""</f>
        <v/>
      </c>
      <c r="CN43" t="str">
        <f>""</f>
        <v/>
      </c>
      <c r="CO43" t="str">
        <f>""</f>
        <v/>
      </c>
      <c r="CP43" t="str">
        <f>""</f>
        <v/>
      </c>
      <c r="CQ43" t="str">
        <f>""</f>
        <v/>
      </c>
      <c r="CR43" t="str">
        <f>""</f>
        <v/>
      </c>
      <c r="CS43" t="str">
        <f>""</f>
        <v/>
      </c>
      <c r="CT43" t="str">
        <f>""</f>
        <v/>
      </c>
      <c r="CU43" t="str">
        <f>""</f>
        <v/>
      </c>
      <c r="CV43" t="str">
        <f>""</f>
        <v/>
      </c>
      <c r="CW43" t="str">
        <f>""</f>
        <v/>
      </c>
      <c r="CX43" t="str">
        <f>""</f>
        <v/>
      </c>
      <c r="CY43" t="str">
        <f>""</f>
        <v/>
      </c>
      <c r="CZ43" t="str">
        <f>""</f>
        <v/>
      </c>
      <c r="DA43" t="str">
        <f>""</f>
        <v/>
      </c>
      <c r="DB43" t="str">
        <f>""</f>
        <v/>
      </c>
      <c r="DC43" t="str">
        <f>""</f>
        <v/>
      </c>
      <c r="DD43" t="str">
        <f>""</f>
        <v/>
      </c>
      <c r="DE43" t="str">
        <f>""</f>
        <v/>
      </c>
      <c r="DF43" t="str">
        <f>""</f>
        <v/>
      </c>
      <c r="DG43" t="str">
        <f>""</f>
        <v/>
      </c>
      <c r="DH43" t="str">
        <f>""</f>
        <v/>
      </c>
      <c r="DI43" t="str">
        <f>""</f>
        <v/>
      </c>
      <c r="DJ43" t="str">
        <f>""</f>
        <v/>
      </c>
      <c r="DK43" t="str">
        <f>""</f>
        <v/>
      </c>
      <c r="DL43" t="str">
        <f>""</f>
        <v/>
      </c>
      <c r="DM43" t="str">
        <f>""</f>
        <v/>
      </c>
      <c r="DN43" t="str">
        <f>""</f>
        <v/>
      </c>
      <c r="DO43" t="str">
        <f>""</f>
        <v/>
      </c>
      <c r="DP43" t="str">
        <f>""</f>
        <v/>
      </c>
      <c r="DQ43" t="str">
        <f>""</f>
        <v/>
      </c>
      <c r="DR43" t="str">
        <f>""</f>
        <v/>
      </c>
      <c r="DS43" t="str">
        <f>""</f>
        <v/>
      </c>
      <c r="DT43" t="str">
        <f>""</f>
        <v/>
      </c>
      <c r="DU43" t="str">
        <f>""</f>
        <v/>
      </c>
      <c r="DV43" t="str">
        <f>""</f>
        <v/>
      </c>
      <c r="DW43" t="str">
        <f>""</f>
        <v/>
      </c>
      <c r="DX43" t="str">
        <f>""</f>
        <v/>
      </c>
      <c r="DY43" t="str">
        <f>""</f>
        <v/>
      </c>
      <c r="DZ43" t="str">
        <f>""</f>
        <v/>
      </c>
      <c r="EA43" t="str">
        <f>""</f>
        <v/>
      </c>
      <c r="EB43" t="str">
        <f>""</f>
        <v/>
      </c>
      <c r="EC43" t="str">
        <f>""</f>
        <v/>
      </c>
      <c r="ED43" t="str">
        <f>""</f>
        <v/>
      </c>
      <c r="EE43" t="str">
        <f>""</f>
        <v/>
      </c>
      <c r="EF43" t="str">
        <f>""</f>
        <v/>
      </c>
      <c r="EG43" t="str">
        <f>""</f>
        <v/>
      </c>
      <c r="EH43" t="str">
        <f>""</f>
        <v/>
      </c>
      <c r="EI43" t="str">
        <f>""</f>
        <v/>
      </c>
      <c r="EJ43" t="str">
        <f>""</f>
        <v/>
      </c>
      <c r="EK43" t="str">
        <f>""</f>
        <v/>
      </c>
      <c r="EL43" t="str">
        <f>""</f>
        <v/>
      </c>
      <c r="EM43" t="str">
        <f>""</f>
        <v/>
      </c>
      <c r="EN43" t="str">
        <f>""</f>
        <v/>
      </c>
      <c r="EO43" t="str">
        <f>""</f>
        <v/>
      </c>
      <c r="EP43" t="str">
        <f>""</f>
        <v/>
      </c>
      <c r="EQ43" t="str">
        <f>""</f>
        <v/>
      </c>
      <c r="ER43" t="str">
        <f>""</f>
        <v/>
      </c>
      <c r="ES43" t="str">
        <f>""</f>
        <v/>
      </c>
      <c r="ET43" t="str">
        <f>""</f>
        <v/>
      </c>
      <c r="EU43" t="str">
        <f>""</f>
        <v/>
      </c>
      <c r="EV43" t="str">
        <f>""</f>
        <v/>
      </c>
      <c r="EW43" t="str">
        <f>""</f>
        <v/>
      </c>
      <c r="EX43" t="str">
        <f>""</f>
        <v/>
      </c>
      <c r="EY43" t="str">
        <f>""</f>
        <v/>
      </c>
      <c r="EZ43" t="str">
        <f>""</f>
        <v/>
      </c>
      <c r="FA43" t="str">
        <f>""</f>
        <v/>
      </c>
      <c r="FB43" t="str">
        <f>""</f>
        <v/>
      </c>
      <c r="FC43" t="str">
        <f>""</f>
        <v/>
      </c>
      <c r="FD43" t="str">
        <f>""</f>
        <v/>
      </c>
      <c r="FE43" t="str">
        <f>""</f>
        <v/>
      </c>
      <c r="FF43" t="str">
        <f>""</f>
        <v/>
      </c>
      <c r="FG43" t="str">
        <f>""</f>
        <v/>
      </c>
      <c r="FH43" t="str">
        <f>""</f>
        <v/>
      </c>
      <c r="FI43" t="str">
        <f>""</f>
        <v/>
      </c>
      <c r="FJ43" t="str">
        <f>""</f>
        <v/>
      </c>
      <c r="FK43" t="str">
        <f>""</f>
        <v/>
      </c>
      <c r="FL43" t="str">
        <f>""</f>
        <v/>
      </c>
      <c r="FM43" t="str">
        <f>""</f>
        <v/>
      </c>
      <c r="FN43" t="str">
        <f>""</f>
        <v/>
      </c>
      <c r="FO43" t="str">
        <f>""</f>
        <v/>
      </c>
      <c r="FP43" t="str">
        <f>""</f>
        <v/>
      </c>
      <c r="FQ43" t="str">
        <f>""</f>
        <v/>
      </c>
    </row>
    <row r="44" spans="1:173" x14ac:dyDescent="0.25">
      <c r="A44" t="str">
        <f>"BDH dynamic header1"</f>
        <v>BDH dynamic header1</v>
      </c>
      <c r="B44">
        <f ca="1">IF(OR(ISERROR($C$44),ISBLANK($C$44),ISNUMBER(SEARCH("N/A",$C$44) ),ISERROR($C$45),ISBLANK($C$45)),0,1)</f>
        <v>0</v>
      </c>
      <c r="C44" t="str">
        <f ca="1">_xll.BDH($B$4,$C$4,$B$18,$B$19,"PER=CM","Dts=S","DtFmt=FI", "rows=2","Dir=H","Points=84","Sort=R","Days=A","Fill=B","FX=USD" )</f>
        <v>#N/A Requesting Data...</v>
      </c>
      <c r="CL44" t="str">
        <f>""</f>
        <v/>
      </c>
      <c r="CM44" t="str">
        <f>""</f>
        <v/>
      </c>
      <c r="CN44" t="str">
        <f>""</f>
        <v/>
      </c>
      <c r="CO44" t="str">
        <f>""</f>
        <v/>
      </c>
      <c r="CP44" t="str">
        <f>""</f>
        <v/>
      </c>
      <c r="CQ44" t="str">
        <f>""</f>
        <v/>
      </c>
      <c r="CR44" t="str">
        <f>""</f>
        <v/>
      </c>
      <c r="CS44" t="str">
        <f>""</f>
        <v/>
      </c>
      <c r="CT44" t="str">
        <f>""</f>
        <v/>
      </c>
      <c r="CU44" t="str">
        <f>""</f>
        <v/>
      </c>
      <c r="CV44" t="str">
        <f>""</f>
        <v/>
      </c>
      <c r="CW44" t="str">
        <f>""</f>
        <v/>
      </c>
      <c r="CX44" t="str">
        <f>""</f>
        <v/>
      </c>
      <c r="CY44" t="str">
        <f>""</f>
        <v/>
      </c>
      <c r="CZ44" t="str">
        <f>""</f>
        <v/>
      </c>
      <c r="DA44" t="str">
        <f>""</f>
        <v/>
      </c>
      <c r="DB44" t="str">
        <f>""</f>
        <v/>
      </c>
      <c r="DC44" t="str">
        <f>""</f>
        <v/>
      </c>
      <c r="DD44" t="str">
        <f>""</f>
        <v/>
      </c>
      <c r="DE44" t="str">
        <f>""</f>
        <v/>
      </c>
      <c r="DF44" t="str">
        <f>""</f>
        <v/>
      </c>
      <c r="DG44" t="str">
        <f>""</f>
        <v/>
      </c>
      <c r="DH44" t="str">
        <f>""</f>
        <v/>
      </c>
      <c r="DI44" t="str">
        <f>""</f>
        <v/>
      </c>
      <c r="DJ44" t="str">
        <f>""</f>
        <v/>
      </c>
      <c r="DK44" t="str">
        <f>""</f>
        <v/>
      </c>
      <c r="DL44" t="str">
        <f>""</f>
        <v/>
      </c>
      <c r="DM44" t="str">
        <f>""</f>
        <v/>
      </c>
      <c r="DN44" t="str">
        <f>""</f>
        <v/>
      </c>
      <c r="DO44" t="str">
        <f>""</f>
        <v/>
      </c>
      <c r="DP44" t="str">
        <f>""</f>
        <v/>
      </c>
      <c r="DQ44" t="str">
        <f>""</f>
        <v/>
      </c>
      <c r="DR44" t="str">
        <f>""</f>
        <v/>
      </c>
      <c r="DS44" t="str">
        <f>""</f>
        <v/>
      </c>
      <c r="DT44" t="str">
        <f>""</f>
        <v/>
      </c>
      <c r="DU44" t="str">
        <f>""</f>
        <v/>
      </c>
      <c r="DV44" t="str">
        <f>""</f>
        <v/>
      </c>
      <c r="DW44" t="str">
        <f>""</f>
        <v/>
      </c>
      <c r="DX44" t="str">
        <f>""</f>
        <v/>
      </c>
      <c r="DY44" t="str">
        <f>""</f>
        <v/>
      </c>
      <c r="DZ44" t="str">
        <f>""</f>
        <v/>
      </c>
      <c r="EA44" t="str">
        <f>""</f>
        <v/>
      </c>
      <c r="EB44" t="str">
        <f>""</f>
        <v/>
      </c>
      <c r="EC44" t="str">
        <f>""</f>
        <v/>
      </c>
      <c r="ED44" t="str">
        <f>""</f>
        <v/>
      </c>
      <c r="EE44" t="str">
        <f>""</f>
        <v/>
      </c>
      <c r="EF44" t="str">
        <f>""</f>
        <v/>
      </c>
      <c r="EG44" t="str">
        <f>""</f>
        <v/>
      </c>
      <c r="EH44" t="str">
        <f>""</f>
        <v/>
      </c>
      <c r="EI44" t="str">
        <f>""</f>
        <v/>
      </c>
      <c r="EJ44" t="str">
        <f>""</f>
        <v/>
      </c>
      <c r="EK44" t="str">
        <f>""</f>
        <v/>
      </c>
      <c r="EL44" t="str">
        <f>""</f>
        <v/>
      </c>
      <c r="EM44" t="str">
        <f>""</f>
        <v/>
      </c>
      <c r="EN44" t="str">
        <f>""</f>
        <v/>
      </c>
      <c r="EO44" t="str">
        <f>""</f>
        <v/>
      </c>
      <c r="EP44" t="str">
        <f>""</f>
        <v/>
      </c>
      <c r="EQ44" t="str">
        <f>""</f>
        <v/>
      </c>
      <c r="ER44" t="str">
        <f>""</f>
        <v/>
      </c>
      <c r="ES44" t="str">
        <f>""</f>
        <v/>
      </c>
      <c r="ET44" t="str">
        <f>""</f>
        <v/>
      </c>
      <c r="EU44" t="str">
        <f>""</f>
        <v/>
      </c>
      <c r="EV44" t="str">
        <f>""</f>
        <v/>
      </c>
      <c r="EW44" t="str">
        <f>""</f>
        <v/>
      </c>
      <c r="EX44" t="str">
        <f>""</f>
        <v/>
      </c>
      <c r="EY44" t="str">
        <f>""</f>
        <v/>
      </c>
      <c r="EZ44" t="str">
        <f>""</f>
        <v/>
      </c>
      <c r="FA44" t="str">
        <f>""</f>
        <v/>
      </c>
      <c r="FB44" t="str">
        <f>""</f>
        <v/>
      </c>
      <c r="FC44" t="str">
        <f>""</f>
        <v/>
      </c>
      <c r="FD44" t="str">
        <f>""</f>
        <v/>
      </c>
      <c r="FE44" t="str">
        <f>""</f>
        <v/>
      </c>
      <c r="FF44" t="str">
        <f>""</f>
        <v/>
      </c>
      <c r="FG44" t="str">
        <f>""</f>
        <v/>
      </c>
      <c r="FH44" t="str">
        <f>""</f>
        <v/>
      </c>
      <c r="FI44" t="str">
        <f>""</f>
        <v/>
      </c>
      <c r="FJ44" t="str">
        <f>""</f>
        <v/>
      </c>
      <c r="FK44" t="str">
        <f>""</f>
        <v/>
      </c>
      <c r="FL44" t="str">
        <f>""</f>
        <v/>
      </c>
      <c r="FM44" t="str">
        <f>""</f>
        <v/>
      </c>
      <c r="FN44" t="str">
        <f>""</f>
        <v/>
      </c>
      <c r="FO44" t="str">
        <f>""</f>
        <v/>
      </c>
      <c r="FP44" t="str">
        <f>""</f>
        <v/>
      </c>
      <c r="FQ44" t="str">
        <f>""</f>
        <v/>
      </c>
    </row>
    <row r="45" spans="1:173" x14ac:dyDescent="0.25">
      <c r="A45" t="str">
        <f>"BDH dynamic result1"</f>
        <v>BDH dynamic result1</v>
      </c>
      <c r="CL45" t="str">
        <f>""</f>
        <v/>
      </c>
      <c r="CM45" t="str">
        <f>""</f>
        <v/>
      </c>
      <c r="CN45" t="str">
        <f>""</f>
        <v/>
      </c>
      <c r="CO45" t="str">
        <f>""</f>
        <v/>
      </c>
      <c r="CP45" t="str">
        <f>""</f>
        <v/>
      </c>
      <c r="CQ45" t="str">
        <f>""</f>
        <v/>
      </c>
      <c r="CR45" t="str">
        <f>""</f>
        <v/>
      </c>
      <c r="CS45" t="str">
        <f>""</f>
        <v/>
      </c>
      <c r="CT45" t="str">
        <f>""</f>
        <v/>
      </c>
      <c r="CU45" t="str">
        <f>""</f>
        <v/>
      </c>
      <c r="CV45" t="str">
        <f>""</f>
        <v/>
      </c>
      <c r="CW45" t="str">
        <f>""</f>
        <v/>
      </c>
      <c r="CX45" t="str">
        <f>""</f>
        <v/>
      </c>
      <c r="CY45" t="str">
        <f>""</f>
        <v/>
      </c>
      <c r="CZ45" t="str">
        <f>""</f>
        <v/>
      </c>
      <c r="DA45" t="str">
        <f>""</f>
        <v/>
      </c>
      <c r="DB45" t="str">
        <f>""</f>
        <v/>
      </c>
      <c r="DC45" t="str">
        <f>""</f>
        <v/>
      </c>
      <c r="DD45" t="str">
        <f>""</f>
        <v/>
      </c>
      <c r="DE45" t="str">
        <f>""</f>
        <v/>
      </c>
      <c r="DF45" t="str">
        <f>""</f>
        <v/>
      </c>
      <c r="DG45" t="str">
        <f>""</f>
        <v/>
      </c>
      <c r="DH45" t="str">
        <f>""</f>
        <v/>
      </c>
      <c r="DI45" t="str">
        <f>""</f>
        <v/>
      </c>
      <c r="DJ45" t="str">
        <f>""</f>
        <v/>
      </c>
      <c r="DK45" t="str">
        <f>""</f>
        <v/>
      </c>
      <c r="DL45" t="str">
        <f>""</f>
        <v/>
      </c>
      <c r="DM45" t="str">
        <f>""</f>
        <v/>
      </c>
      <c r="DN45" t="str">
        <f>""</f>
        <v/>
      </c>
      <c r="DO45" t="str">
        <f>""</f>
        <v/>
      </c>
      <c r="DP45" t="str">
        <f>""</f>
        <v/>
      </c>
      <c r="DQ45" t="str">
        <f>""</f>
        <v/>
      </c>
      <c r="DR45" t="str">
        <f>""</f>
        <v/>
      </c>
      <c r="DS45" t="str">
        <f>""</f>
        <v/>
      </c>
      <c r="DT45" t="str">
        <f>""</f>
        <v/>
      </c>
      <c r="DU45" t="str">
        <f>""</f>
        <v/>
      </c>
      <c r="DV45" t="str">
        <f>""</f>
        <v/>
      </c>
      <c r="DW45" t="str">
        <f>""</f>
        <v/>
      </c>
      <c r="DX45" t="str">
        <f>""</f>
        <v/>
      </c>
      <c r="DY45" t="str">
        <f>""</f>
        <v/>
      </c>
      <c r="DZ45" t="str">
        <f>""</f>
        <v/>
      </c>
      <c r="EA45" t="str">
        <f>""</f>
        <v/>
      </c>
      <c r="EB45" t="str">
        <f>""</f>
        <v/>
      </c>
      <c r="EC45" t="str">
        <f>""</f>
        <v/>
      </c>
      <c r="ED45" t="str">
        <f>""</f>
        <v/>
      </c>
      <c r="EE45" t="str">
        <f>""</f>
        <v/>
      </c>
      <c r="EF45" t="str">
        <f>""</f>
        <v/>
      </c>
      <c r="EG45" t="str">
        <f>""</f>
        <v/>
      </c>
      <c r="EH45" t="str">
        <f>""</f>
        <v/>
      </c>
      <c r="EI45" t="str">
        <f>""</f>
        <v/>
      </c>
      <c r="EJ45" t="str">
        <f>""</f>
        <v/>
      </c>
      <c r="EK45" t="str">
        <f>""</f>
        <v/>
      </c>
      <c r="EL45" t="str">
        <f>""</f>
        <v/>
      </c>
      <c r="EM45" t="str">
        <f>""</f>
        <v/>
      </c>
      <c r="EN45" t="str">
        <f>""</f>
        <v/>
      </c>
      <c r="EO45" t="str">
        <f>""</f>
        <v/>
      </c>
      <c r="EP45" t="str">
        <f>""</f>
        <v/>
      </c>
      <c r="EQ45" t="str">
        <f>""</f>
        <v/>
      </c>
      <c r="ER45" t="str">
        <f>""</f>
        <v/>
      </c>
      <c r="ES45" t="str">
        <f>""</f>
        <v/>
      </c>
      <c r="ET45" t="str">
        <f>""</f>
        <v/>
      </c>
      <c r="EU45" t="str">
        <f>""</f>
        <v/>
      </c>
      <c r="EV45" t="str">
        <f>""</f>
        <v/>
      </c>
      <c r="EW45" t="str">
        <f>""</f>
        <v/>
      </c>
      <c r="EX45" t="str">
        <f>""</f>
        <v/>
      </c>
      <c r="EY45" t="str">
        <f>""</f>
        <v/>
      </c>
      <c r="EZ45" t="str">
        <f>""</f>
        <v/>
      </c>
      <c r="FA45" t="str">
        <f>""</f>
        <v/>
      </c>
      <c r="FB45" t="str">
        <f>""</f>
        <v/>
      </c>
      <c r="FC45" t="str">
        <f>""</f>
        <v/>
      </c>
      <c r="FD45" t="str">
        <f>""</f>
        <v/>
      </c>
      <c r="FE45" t="str">
        <f>""</f>
        <v/>
      </c>
      <c r="FF45" t="str">
        <f>""</f>
        <v/>
      </c>
      <c r="FG45" t="str">
        <f>""</f>
        <v/>
      </c>
      <c r="FH45" t="str">
        <f>""</f>
        <v/>
      </c>
      <c r="FI45" t="str">
        <f>""</f>
        <v/>
      </c>
      <c r="FJ45" t="str">
        <f>""</f>
        <v/>
      </c>
      <c r="FK45" t="str">
        <f>""</f>
        <v/>
      </c>
      <c r="FL45" t="str">
        <f>""</f>
        <v/>
      </c>
      <c r="FM45" t="str">
        <f>""</f>
        <v/>
      </c>
      <c r="FN45" t="str">
        <f>""</f>
        <v/>
      </c>
      <c r="FO45" t="str">
        <f>""</f>
        <v/>
      </c>
      <c r="FP45" t="str">
        <f>""</f>
        <v/>
      </c>
      <c r="FQ45" t="str">
        <f>""</f>
        <v/>
      </c>
    </row>
    <row r="46" spans="1:173" x14ac:dyDescent="0.25">
      <c r="A46" t="str">
        <f>"BDH dynamic"</f>
        <v>BDH dynamic</v>
      </c>
      <c r="B46">
        <f ca="1">IF($B$42&gt;=1,$B$42,IF($B$44&gt;=1,$B$44,$B$35))</f>
        <v>2</v>
      </c>
      <c r="C46" t="str">
        <f ca="1">IF($B$42&gt;=1,$C$42,IF($B$44&gt;=1,$C$44,$C$35))</f>
        <v>4/2022</v>
      </c>
      <c r="D46" t="str">
        <f ca="1">IF($B$42&gt;=1,$D$42,IF($B$44&gt;=1,$D$44,$D$35))</f>
        <v>3/2022</v>
      </c>
      <c r="E46" t="str">
        <f ca="1">IF($B$42&gt;=1,$E$42,IF($B$44&gt;=1,$E$44,$E$35))</f>
        <v>2/2022</v>
      </c>
      <c r="F46" t="str">
        <f ca="1">IF($B$42&gt;=1,$F$42,IF($B$44&gt;=1,$F$44,$F$35))</f>
        <v>1/2022</v>
      </c>
      <c r="G46" t="str">
        <f ca="1">IF($B$42&gt;=1,$G$42,IF($B$44&gt;=1,$G$44,$G$35))</f>
        <v>12/2021</v>
      </c>
      <c r="H46" t="str">
        <f ca="1">IF($B$42&gt;=1,$H$42,IF($B$44&gt;=1,$H$44,$H$35))</f>
        <v>11/2021</v>
      </c>
      <c r="I46" t="str">
        <f ca="1">IF($B$42&gt;=1,$I$42,IF($B$44&gt;=1,$I$44,$I$35))</f>
        <v>10/2021</v>
      </c>
      <c r="J46" t="str">
        <f ca="1">IF($B$42&gt;=1,$J$42,IF($B$44&gt;=1,$J$44,$J$35))</f>
        <v>9/2021</v>
      </c>
      <c r="K46" t="str">
        <f ca="1">IF($B$42&gt;=1,$K$42,IF($B$44&gt;=1,$K$44,$K$35))</f>
        <v>8/2021</v>
      </c>
      <c r="L46" t="str">
        <f ca="1">IF($B$42&gt;=1,$L$42,IF($B$44&gt;=1,$L$44,$L$35))</f>
        <v>7/2021</v>
      </c>
      <c r="M46" t="str">
        <f ca="1">IF($B$42&gt;=1,$M$42,IF($B$44&gt;=1,$M$44,$M$35))</f>
        <v>6/2021</v>
      </c>
      <c r="N46" t="str">
        <f ca="1">IF($B$42&gt;=1,$N$42,IF($B$44&gt;=1,$N$44,$N$35))</f>
        <v>5/2021</v>
      </c>
      <c r="O46" t="str">
        <f ca="1">IF($B$42&gt;=1,$O$42,IF($B$44&gt;=1,$O$44,$O$35))</f>
        <v>4/2021</v>
      </c>
      <c r="P46" t="str">
        <f ca="1">IF($B$42&gt;=1,$P$42,IF($B$44&gt;=1,$P$44,$P$35))</f>
        <v>3/2021</v>
      </c>
      <c r="Q46" t="str">
        <f ca="1">IF($B$42&gt;=1,$Q$42,IF($B$44&gt;=1,$Q$44,$Q$35))</f>
        <v>2/2021</v>
      </c>
      <c r="R46" t="str">
        <f ca="1">IF($B$42&gt;=1,$R$42,IF($B$44&gt;=1,$R$44,$R$35))</f>
        <v>1/2021</v>
      </c>
      <c r="S46" t="str">
        <f ca="1">IF($B$42&gt;=1,$S$42,IF($B$44&gt;=1,$S$44,$S$35))</f>
        <v>12/2020</v>
      </c>
      <c r="T46" t="str">
        <f ca="1">IF($B$42&gt;=1,$T$42,IF($B$44&gt;=1,$T$44,$T$35))</f>
        <v>11/2020</v>
      </c>
      <c r="U46" t="str">
        <f ca="1">IF($B$42&gt;=1,$U$42,IF($B$44&gt;=1,$U$44,$U$35))</f>
        <v>10/2020</v>
      </c>
      <c r="V46" t="str">
        <f ca="1">IF($B$42&gt;=1,$V$42,IF($B$44&gt;=1,$V$44,$V$35))</f>
        <v>9/2020</v>
      </c>
      <c r="W46" t="str">
        <f ca="1">IF($B$42&gt;=1,$W$42,IF($B$44&gt;=1,$W$44,$W$35))</f>
        <v>8/2020</v>
      </c>
      <c r="X46" t="str">
        <f ca="1">IF($B$42&gt;=1,$X$42,IF($B$44&gt;=1,$X$44,$X$35))</f>
        <v>7/2020</v>
      </c>
      <c r="Y46" t="str">
        <f ca="1">IF($B$42&gt;=1,$Y$42,IF($B$44&gt;=1,$Y$44,$Y$35))</f>
        <v>6/2020</v>
      </c>
      <c r="Z46" t="str">
        <f ca="1">IF($B$42&gt;=1,$Z$42,IF($B$44&gt;=1,$Z$44,$Z$35))</f>
        <v>5/2020</v>
      </c>
      <c r="AA46" t="str">
        <f ca="1">IF($B$42&gt;=1,$AA$42,IF($B$44&gt;=1,$AA$44,$AA$35))</f>
        <v>4/2020</v>
      </c>
      <c r="AB46" t="str">
        <f ca="1">IF($B$42&gt;=1,$AB$42,IF($B$44&gt;=1,$AB$44,$AB$35))</f>
        <v>3/2020</v>
      </c>
      <c r="AC46" t="str">
        <f ca="1">IF($B$42&gt;=1,$AC$42,IF($B$44&gt;=1,$AC$44,$AC$35))</f>
        <v>2/2020</v>
      </c>
      <c r="AD46" t="str">
        <f ca="1">IF($B$42&gt;=1,$AD$42,IF($B$44&gt;=1,$AD$44,$AD$35))</f>
        <v>1/2020</v>
      </c>
      <c r="AE46" t="str">
        <f ca="1">IF($B$42&gt;=1,$AE$42,IF($B$44&gt;=1,$AE$44,$AE$35))</f>
        <v>12/2019</v>
      </c>
      <c r="AF46" t="str">
        <f ca="1">IF($B$42&gt;=1,$AF$42,IF($B$44&gt;=1,$AF$44,$AF$35))</f>
        <v>11/2019</v>
      </c>
      <c r="AG46" t="str">
        <f ca="1">IF($B$42&gt;=1,$AG$42,IF($B$44&gt;=1,$AG$44,$AG$35))</f>
        <v>10/2019</v>
      </c>
      <c r="AH46" t="str">
        <f ca="1">IF($B$42&gt;=1,$AH$42,IF($B$44&gt;=1,$AH$44,$AH$35))</f>
        <v>9/2019</v>
      </c>
      <c r="AI46" t="str">
        <f ca="1">IF($B$42&gt;=1,$AI$42,IF($B$44&gt;=1,$AI$44,$AI$35))</f>
        <v>8/2019</v>
      </c>
      <c r="AJ46" t="str">
        <f ca="1">IF($B$42&gt;=1,$AJ$42,IF($B$44&gt;=1,$AJ$44,$AJ$35))</f>
        <v>7/2019</v>
      </c>
      <c r="AK46" t="str">
        <f ca="1">IF($B$42&gt;=1,$AK$42,IF($B$44&gt;=1,$AK$44,$AK$35))</f>
        <v>6/2019</v>
      </c>
      <c r="AL46" t="str">
        <f ca="1">IF($B$42&gt;=1,$AL$42,IF($B$44&gt;=1,$AL$44,$AL$35))</f>
        <v>5/2019</v>
      </c>
      <c r="AM46" t="str">
        <f ca="1">IF($B$42&gt;=1,$AM$42,IF($B$44&gt;=1,$AM$44,$AM$35))</f>
        <v>4/2019</v>
      </c>
      <c r="AN46" t="str">
        <f ca="1">IF($B$42&gt;=1,$AN$42,IF($B$44&gt;=1,$AN$44,$AN$35))</f>
        <v>3/2019</v>
      </c>
      <c r="AO46" t="str">
        <f ca="1">IF($B$42&gt;=1,$AO$42,IF($B$44&gt;=1,$AO$44,$AO$35))</f>
        <v>2/2019</v>
      </c>
      <c r="AP46" t="str">
        <f ca="1">IF($B$42&gt;=1,$AP$42,IF($B$44&gt;=1,$AP$44,$AP$35))</f>
        <v>1/2019</v>
      </c>
      <c r="AQ46" t="str">
        <f ca="1">IF($B$42&gt;=1,$AQ$42,IF($B$44&gt;=1,$AQ$44,$AQ$35))</f>
        <v>12/2018</v>
      </c>
      <c r="AR46" t="str">
        <f ca="1">IF($B$42&gt;=1,$AR$42,IF($B$44&gt;=1,$AR$44,$AR$35))</f>
        <v>11/2018</v>
      </c>
      <c r="AS46" t="str">
        <f ca="1">IF($B$42&gt;=1,$AS$42,IF($B$44&gt;=1,$AS$44,$AS$35))</f>
        <v>10/2018</v>
      </c>
      <c r="AT46" t="str">
        <f ca="1">IF($B$42&gt;=1,$AT$42,IF($B$44&gt;=1,$AT$44,$AT$35))</f>
        <v>9/2018</v>
      </c>
      <c r="AU46" t="str">
        <f ca="1">IF($B$42&gt;=1,$AU$42,IF($B$44&gt;=1,$AU$44,$AU$35))</f>
        <v>8/2018</v>
      </c>
      <c r="AV46" t="str">
        <f ca="1">IF($B$42&gt;=1,$AV$42,IF($B$44&gt;=1,$AV$44,$AV$35))</f>
        <v>7/2018</v>
      </c>
      <c r="AW46" t="str">
        <f ca="1">IF($B$42&gt;=1,$AW$42,IF($B$44&gt;=1,$AW$44,$AW$35))</f>
        <v>6/2018</v>
      </c>
      <c r="AX46" t="str">
        <f ca="1">IF($B$42&gt;=1,$AX$42,IF($B$44&gt;=1,$AX$44,$AX$35))</f>
        <v>5/2018</v>
      </c>
      <c r="AY46" t="str">
        <f ca="1">IF($B$42&gt;=1,$AY$42,IF($B$44&gt;=1,$AY$44,$AY$35))</f>
        <v>4/2018</v>
      </c>
      <c r="AZ46" t="str">
        <f ca="1">IF($B$42&gt;=1,$AZ$42,IF($B$44&gt;=1,$AZ$44,$AZ$35))</f>
        <v>3/2018</v>
      </c>
      <c r="BA46" t="str">
        <f ca="1">IF($B$42&gt;=1,$BA$42,IF($B$44&gt;=1,$BA$44,$BA$35))</f>
        <v>2/2018</v>
      </c>
      <c r="BB46" t="str">
        <f ca="1">IF($B$42&gt;=1,$BB$42,IF($B$44&gt;=1,$BB$44,$BB$35))</f>
        <v>1/2018</v>
      </c>
      <c r="BC46" t="str">
        <f ca="1">IF($B$42&gt;=1,$BC$42,IF($B$44&gt;=1,$BC$44,$BC$35))</f>
        <v>12/2017</v>
      </c>
      <c r="BD46" t="str">
        <f ca="1">IF($B$42&gt;=1,$BD$42,IF($B$44&gt;=1,$BD$44,$BD$35))</f>
        <v>11/2017</v>
      </c>
      <c r="BE46" t="str">
        <f ca="1">IF($B$42&gt;=1,$BE$42,IF($B$44&gt;=1,$BE$44,$BE$35))</f>
        <v>10/2017</v>
      </c>
      <c r="BF46" t="str">
        <f ca="1">IF($B$42&gt;=1,$BF$42,IF($B$44&gt;=1,$BF$44,$BF$35))</f>
        <v>9/2017</v>
      </c>
      <c r="BG46" t="str">
        <f ca="1">IF($B$42&gt;=1,$BG$42,IF($B$44&gt;=1,$BG$44,$BG$35))</f>
        <v>8/2017</v>
      </c>
      <c r="BH46" t="str">
        <f ca="1">IF($B$42&gt;=1,$BH$42,IF($B$44&gt;=1,$BH$44,$BH$35))</f>
        <v>7/2017</v>
      </c>
      <c r="BI46" t="str">
        <f ca="1">IF($B$42&gt;=1,$BI$42,IF($B$44&gt;=1,$BI$44,$BI$35))</f>
        <v>6/2017</v>
      </c>
      <c r="BJ46" t="str">
        <f ca="1">IF($B$42&gt;=1,$BJ$42,IF($B$44&gt;=1,$BJ$44,$BJ$35))</f>
        <v>5/2017</v>
      </c>
      <c r="BK46" t="str">
        <f ca="1">IF($B$42&gt;=1,$BK$42,IF($B$44&gt;=1,$BK$44,$BK$35))</f>
        <v>4/2017</v>
      </c>
      <c r="BL46" t="str">
        <f ca="1">IF($B$42&gt;=1,$BL$42,IF($B$44&gt;=1,$BL$44,$BL$35))</f>
        <v>3/2017</v>
      </c>
      <c r="BM46" t="str">
        <f ca="1">IF($B$42&gt;=1,$BM$42,IF($B$44&gt;=1,$BM$44,$BM$35))</f>
        <v>2/2017</v>
      </c>
      <c r="BN46" t="str">
        <f ca="1">IF($B$42&gt;=1,$BN$42,IF($B$44&gt;=1,$BN$44,$BN$35))</f>
        <v>1/2017</v>
      </c>
      <c r="BO46" t="str">
        <f ca="1">IF($B$42&gt;=1,$BO$42,IF($B$44&gt;=1,$BO$44,$BO$35))</f>
        <v>12/2016</v>
      </c>
      <c r="BP46" t="str">
        <f ca="1">IF($B$42&gt;=1,$BP$42,IF($B$44&gt;=1,$BP$44,$BP$35))</f>
        <v>11/2016</v>
      </c>
      <c r="BQ46" t="str">
        <f ca="1">IF($B$42&gt;=1,$BQ$42,IF($B$44&gt;=1,$BQ$44,$BQ$35))</f>
        <v>10/2016</v>
      </c>
      <c r="BR46" t="str">
        <f ca="1">IF($B$42&gt;=1,$BR$42,IF($B$44&gt;=1,$BR$44,$BR$35))</f>
        <v>9/2016</v>
      </c>
      <c r="BS46" t="str">
        <f ca="1">IF($B$42&gt;=1,$BS$42,IF($B$44&gt;=1,$BS$44,$BS$35))</f>
        <v>8/2016</v>
      </c>
      <c r="BT46" t="str">
        <f ca="1">IF($B$42&gt;=1,$BT$42,IF($B$44&gt;=1,$BT$44,$BT$35))</f>
        <v>7/2016</v>
      </c>
      <c r="BU46" t="str">
        <f ca="1">IF($B$42&gt;=1,$BU$42,IF($B$44&gt;=1,$BU$44,$BU$35))</f>
        <v>6/2016</v>
      </c>
      <c r="BV46" t="str">
        <f ca="1">IF($B$42&gt;=1,$BV$42,IF($B$44&gt;=1,$BV$44,$BV$35))</f>
        <v>5/2016</v>
      </c>
      <c r="BW46" t="str">
        <f ca="1">IF($B$42&gt;=1,$BW$42,IF($B$44&gt;=1,$BW$44,$BW$35))</f>
        <v>4/2016</v>
      </c>
      <c r="BX46" t="str">
        <f ca="1">IF($B$42&gt;=1,$BX$42,IF($B$44&gt;=1,$BX$44,$BX$35))</f>
        <v>3/2016</v>
      </c>
      <c r="BY46" t="str">
        <f ca="1">IF($B$42&gt;=1,$BY$42,IF($B$44&gt;=1,$BY$44,$BY$35))</f>
        <v>2/2016</v>
      </c>
      <c r="BZ46" t="str">
        <f ca="1">IF($B$42&gt;=1,$BZ$42,IF($B$44&gt;=1,$BZ$44,$BZ$35))</f>
        <v>1/2016</v>
      </c>
      <c r="CA46" t="str">
        <f ca="1">IF($B$42&gt;=1,$CA$42,IF($B$44&gt;=1,$CA$44,$CA$35))</f>
        <v>12/2015</v>
      </c>
      <c r="CB46" t="str">
        <f ca="1">IF($B$42&gt;=1,$CB$42,IF($B$44&gt;=1,$CB$44,$CB$35))</f>
        <v>11/2015</v>
      </c>
      <c r="CC46" t="str">
        <f ca="1">IF($B$42&gt;=1,$CC$42,IF($B$44&gt;=1,$CC$44,$CC$35))</f>
        <v>10/2015</v>
      </c>
      <c r="CD46" t="str">
        <f ca="1">IF($B$42&gt;=1,$CD$42,IF($B$44&gt;=1,$CD$44,$CD$35))</f>
        <v>9/2015</v>
      </c>
      <c r="CE46" t="str">
        <f ca="1">IF($B$42&gt;=1,$CE$42,IF($B$44&gt;=1,$CE$44,$CE$35))</f>
        <v>8/2015</v>
      </c>
      <c r="CF46" t="str">
        <f ca="1">IF($B$42&gt;=1,$CF$42,IF($B$44&gt;=1,$CF$44,$CF$35))</f>
        <v>7/2015</v>
      </c>
      <c r="CG46" t="str">
        <f ca="1">IF($B$42&gt;=1,$CG$42,IF($B$44&gt;=1,$CG$44,$CG$35))</f>
        <v>6/2015</v>
      </c>
      <c r="CH46" t="str">
        <f ca="1">IF($B$42&gt;=1,$CH$42,IF($B$44&gt;=1,$CH$44,$CH$35))</f>
        <v>5/2015</v>
      </c>
      <c r="CL46" t="str">
        <f>""</f>
        <v/>
      </c>
      <c r="CM46" t="str">
        <f>""</f>
        <v/>
      </c>
      <c r="CN46" t="str">
        <f>""</f>
        <v/>
      </c>
      <c r="CO46" t="str">
        <f>""</f>
        <v/>
      </c>
      <c r="CP46" t="str">
        <f>""</f>
        <v/>
      </c>
      <c r="CQ46" t="str">
        <f>""</f>
        <v/>
      </c>
      <c r="CR46" t="str">
        <f>""</f>
        <v/>
      </c>
      <c r="CS46" t="str">
        <f>""</f>
        <v/>
      </c>
      <c r="CT46" t="str">
        <f>""</f>
        <v/>
      </c>
      <c r="CU46" t="str">
        <f>""</f>
        <v/>
      </c>
      <c r="CV46" t="str">
        <f>""</f>
        <v/>
      </c>
      <c r="CW46" t="str">
        <f>""</f>
        <v/>
      </c>
      <c r="CX46" t="str">
        <f>""</f>
        <v/>
      </c>
      <c r="CY46" t="str">
        <f>""</f>
        <v/>
      </c>
      <c r="CZ46" t="str">
        <f>""</f>
        <v/>
      </c>
      <c r="DA46" t="str">
        <f>""</f>
        <v/>
      </c>
      <c r="DB46" t="str">
        <f>""</f>
        <v/>
      </c>
      <c r="DC46" t="str">
        <f>""</f>
        <v/>
      </c>
      <c r="DD46" t="str">
        <f>""</f>
        <v/>
      </c>
      <c r="DE46" t="str">
        <f>""</f>
        <v/>
      </c>
      <c r="DF46" t="str">
        <f>""</f>
        <v/>
      </c>
      <c r="DG46" t="str">
        <f>""</f>
        <v/>
      </c>
      <c r="DH46" t="str">
        <f>""</f>
        <v/>
      </c>
      <c r="DI46" t="str">
        <f>""</f>
        <v/>
      </c>
      <c r="DJ46" t="str">
        <f>""</f>
        <v/>
      </c>
      <c r="DK46" t="str">
        <f>""</f>
        <v/>
      </c>
      <c r="DL46" t="str">
        <f>""</f>
        <v/>
      </c>
      <c r="DM46" t="str">
        <f>""</f>
        <v/>
      </c>
      <c r="DN46" t="str">
        <f>""</f>
        <v/>
      </c>
      <c r="DO46" t="str">
        <f>""</f>
        <v/>
      </c>
      <c r="DP46" t="str">
        <f>""</f>
        <v/>
      </c>
      <c r="DQ46" t="str">
        <f>""</f>
        <v/>
      </c>
      <c r="DR46" t="str">
        <f>""</f>
        <v/>
      </c>
      <c r="DS46" t="str">
        <f>""</f>
        <v/>
      </c>
      <c r="DT46" t="str">
        <f>""</f>
        <v/>
      </c>
      <c r="DU46" t="str">
        <f>""</f>
        <v/>
      </c>
      <c r="DV46" t="str">
        <f>""</f>
        <v/>
      </c>
      <c r="DW46" t="str">
        <f>""</f>
        <v/>
      </c>
      <c r="DX46" t="str">
        <f>""</f>
        <v/>
      </c>
      <c r="DY46" t="str">
        <f>""</f>
        <v/>
      </c>
      <c r="DZ46" t="str">
        <f>""</f>
        <v/>
      </c>
      <c r="EA46" t="str">
        <f>""</f>
        <v/>
      </c>
      <c r="EB46" t="str">
        <f>""</f>
        <v/>
      </c>
      <c r="EC46" t="str">
        <f>""</f>
        <v/>
      </c>
      <c r="ED46" t="str">
        <f>""</f>
        <v/>
      </c>
      <c r="EE46" t="str">
        <f>""</f>
        <v/>
      </c>
      <c r="EF46" t="str">
        <f>""</f>
        <v/>
      </c>
      <c r="EG46" t="str">
        <f>""</f>
        <v/>
      </c>
      <c r="EH46" t="str">
        <f>""</f>
        <v/>
      </c>
      <c r="EI46" t="str">
        <f>""</f>
        <v/>
      </c>
      <c r="EJ46" t="str">
        <f>""</f>
        <v/>
      </c>
      <c r="EK46" t="str">
        <f>""</f>
        <v/>
      </c>
      <c r="EL46" t="str">
        <f>""</f>
        <v/>
      </c>
      <c r="EM46" t="str">
        <f>""</f>
        <v/>
      </c>
      <c r="EN46" t="str">
        <f>""</f>
        <v/>
      </c>
      <c r="EO46" t="str">
        <f>""</f>
        <v/>
      </c>
      <c r="EP46" t="str">
        <f>""</f>
        <v/>
      </c>
      <c r="EQ46" t="str">
        <f>""</f>
        <v/>
      </c>
      <c r="ER46" t="str">
        <f>""</f>
        <v/>
      </c>
      <c r="ES46" t="str">
        <f>""</f>
        <v/>
      </c>
      <c r="ET46" t="str">
        <f>""</f>
        <v/>
      </c>
      <c r="EU46" t="str">
        <f>""</f>
        <v/>
      </c>
      <c r="EV46" t="str">
        <f>""</f>
        <v/>
      </c>
      <c r="EW46" t="str">
        <f>""</f>
        <v/>
      </c>
      <c r="EX46" t="str">
        <f>""</f>
        <v/>
      </c>
      <c r="EY46" t="str">
        <f>""</f>
        <v/>
      </c>
      <c r="EZ46" t="str">
        <f>""</f>
        <v/>
      </c>
      <c r="FA46" t="str">
        <f>""</f>
        <v/>
      </c>
      <c r="FB46" t="str">
        <f>""</f>
        <v/>
      </c>
      <c r="FC46" t="str">
        <f>""</f>
        <v/>
      </c>
      <c r="FD46" t="str">
        <f>""</f>
        <v/>
      </c>
      <c r="FE46" t="str">
        <f>""</f>
        <v/>
      </c>
      <c r="FF46" t="str">
        <f>""</f>
        <v/>
      </c>
      <c r="FG46" t="str">
        <f>""</f>
        <v/>
      </c>
      <c r="FH46" t="str">
        <f>""</f>
        <v/>
      </c>
      <c r="FI46" t="str">
        <f>""</f>
        <v/>
      </c>
      <c r="FJ46" t="str">
        <f>""</f>
        <v/>
      </c>
      <c r="FK46" t="str">
        <f>""</f>
        <v/>
      </c>
      <c r="FL46" t="str">
        <f>""</f>
        <v/>
      </c>
      <c r="FM46" t="str">
        <f>""</f>
        <v/>
      </c>
      <c r="FN46" t="str">
        <f>""</f>
        <v/>
      </c>
      <c r="FO46" t="str">
        <f>""</f>
        <v/>
      </c>
      <c r="FP46" t="str">
        <f>""</f>
        <v/>
      </c>
      <c r="FQ46" t="str">
        <f>""</f>
        <v/>
      </c>
    </row>
    <row r="47" spans="1:173" x14ac:dyDescent="0.25">
      <c r="A47" t="str">
        <f>"BDH dynamic title"</f>
        <v>BDH dynamic title</v>
      </c>
      <c r="B47">
        <f ca="1">$B$46</f>
        <v>2</v>
      </c>
      <c r="C47" t="str">
        <f ca="1">$C$46</f>
        <v>4/2022</v>
      </c>
      <c r="D47" t="str">
        <f ca="1">$D$46</f>
        <v>3/2022</v>
      </c>
      <c r="E47" t="str">
        <f ca="1">$E$46</f>
        <v>2/2022</v>
      </c>
      <c r="F47" t="str">
        <f ca="1">$F$46</f>
        <v>1/2022</v>
      </c>
      <c r="G47" t="str">
        <f ca="1">$G$46</f>
        <v>12/2021</v>
      </c>
      <c r="H47" t="str">
        <f ca="1">$H$46</f>
        <v>11/2021</v>
      </c>
      <c r="I47" t="str">
        <f ca="1">$I$46</f>
        <v>10/2021</v>
      </c>
      <c r="J47" t="str">
        <f ca="1">$J$46</f>
        <v>9/2021</v>
      </c>
      <c r="K47" t="str">
        <f ca="1">$K$46</f>
        <v>8/2021</v>
      </c>
      <c r="L47" t="str">
        <f ca="1">$L$46</f>
        <v>7/2021</v>
      </c>
      <c r="M47" t="str">
        <f ca="1">$M$46</f>
        <v>6/2021</v>
      </c>
      <c r="N47" t="str">
        <f ca="1">$N$46</f>
        <v>5/2021</v>
      </c>
      <c r="O47" t="str">
        <f ca="1">$O$46</f>
        <v>4/2021</v>
      </c>
      <c r="P47" t="str">
        <f ca="1">$P$46</f>
        <v>3/2021</v>
      </c>
      <c r="Q47" t="str">
        <f ca="1">$Q$46</f>
        <v>2/2021</v>
      </c>
      <c r="R47" t="str">
        <f ca="1">$R$46</f>
        <v>1/2021</v>
      </c>
      <c r="S47" t="str">
        <f ca="1">$S$46</f>
        <v>12/2020</v>
      </c>
      <c r="T47" t="str">
        <f ca="1">$T$46</f>
        <v>11/2020</v>
      </c>
      <c r="U47" t="str">
        <f ca="1">$U$46</f>
        <v>10/2020</v>
      </c>
      <c r="V47" t="str">
        <f ca="1">$V$46</f>
        <v>9/2020</v>
      </c>
      <c r="W47" t="str">
        <f ca="1">$W$46</f>
        <v>8/2020</v>
      </c>
      <c r="X47" t="str">
        <f ca="1">$X$46</f>
        <v>7/2020</v>
      </c>
      <c r="Y47" t="str">
        <f ca="1">$Y$46</f>
        <v>6/2020</v>
      </c>
      <c r="Z47" t="str">
        <f ca="1">$Z$46</f>
        <v>5/2020</v>
      </c>
      <c r="AA47" t="str">
        <f ca="1">$AA$46</f>
        <v>4/2020</v>
      </c>
      <c r="AB47" t="str">
        <f ca="1">$AB$46</f>
        <v>3/2020</v>
      </c>
      <c r="AC47" t="str">
        <f ca="1">$AC$46</f>
        <v>2/2020</v>
      </c>
      <c r="AD47" t="str">
        <f ca="1">$AD$46</f>
        <v>1/2020</v>
      </c>
      <c r="AE47" t="str">
        <f ca="1">$AE$46</f>
        <v>12/2019</v>
      </c>
      <c r="AF47" t="str">
        <f ca="1">$AF$46</f>
        <v>11/2019</v>
      </c>
      <c r="AG47" t="str">
        <f ca="1">$AG$46</f>
        <v>10/2019</v>
      </c>
      <c r="AH47" t="str">
        <f ca="1">$AH$46</f>
        <v>9/2019</v>
      </c>
      <c r="AI47" t="str">
        <f ca="1">$AI$46</f>
        <v>8/2019</v>
      </c>
      <c r="AJ47" t="str">
        <f ca="1">$AJ$46</f>
        <v>7/2019</v>
      </c>
      <c r="AK47" t="str">
        <f ca="1">$AK$46</f>
        <v>6/2019</v>
      </c>
      <c r="AL47" t="str">
        <f ca="1">$AL$46</f>
        <v>5/2019</v>
      </c>
      <c r="AM47" t="str">
        <f ca="1">$AM$46</f>
        <v>4/2019</v>
      </c>
      <c r="AN47" t="str">
        <f ca="1">$AN$46</f>
        <v>3/2019</v>
      </c>
      <c r="AO47" t="str">
        <f ca="1">$AO$46</f>
        <v>2/2019</v>
      </c>
      <c r="AP47" t="str">
        <f ca="1">$AP$46</f>
        <v>1/2019</v>
      </c>
      <c r="AQ47" t="str">
        <f ca="1">$AQ$46</f>
        <v>12/2018</v>
      </c>
      <c r="AR47" t="str">
        <f ca="1">$AR$46</f>
        <v>11/2018</v>
      </c>
      <c r="AS47" t="str">
        <f ca="1">$AS$46</f>
        <v>10/2018</v>
      </c>
      <c r="AT47" t="str">
        <f ca="1">$AT$46</f>
        <v>9/2018</v>
      </c>
      <c r="AU47" t="str">
        <f ca="1">$AU$46</f>
        <v>8/2018</v>
      </c>
      <c r="AV47" t="str">
        <f ca="1">$AV$46</f>
        <v>7/2018</v>
      </c>
      <c r="AW47" t="str">
        <f ca="1">$AW$46</f>
        <v>6/2018</v>
      </c>
      <c r="AX47" t="str">
        <f ca="1">$AX$46</f>
        <v>5/2018</v>
      </c>
      <c r="AY47" t="str">
        <f ca="1">$AY$46</f>
        <v>4/2018</v>
      </c>
      <c r="AZ47" t="str">
        <f ca="1">$AZ$46</f>
        <v>3/2018</v>
      </c>
      <c r="BA47" t="str">
        <f ca="1">$BA$46</f>
        <v>2/2018</v>
      </c>
      <c r="BB47" t="str">
        <f ca="1">$BB$46</f>
        <v>1/2018</v>
      </c>
      <c r="BC47" t="str">
        <f ca="1">$BC$46</f>
        <v>12/2017</v>
      </c>
      <c r="BD47" t="str">
        <f ca="1">$BD$46</f>
        <v>11/2017</v>
      </c>
      <c r="BE47" t="str">
        <f ca="1">$BE$46</f>
        <v>10/2017</v>
      </c>
      <c r="BF47" t="str">
        <f ca="1">$BF$46</f>
        <v>9/2017</v>
      </c>
      <c r="BG47" t="str">
        <f ca="1">$BG$46</f>
        <v>8/2017</v>
      </c>
      <c r="BH47" t="str">
        <f ca="1">$BH$46</f>
        <v>7/2017</v>
      </c>
      <c r="BI47" t="str">
        <f ca="1">$BI$46</f>
        <v>6/2017</v>
      </c>
      <c r="BJ47" t="str">
        <f ca="1">$BJ$46</f>
        <v>5/2017</v>
      </c>
      <c r="BK47" t="str">
        <f ca="1">$BK$46</f>
        <v>4/2017</v>
      </c>
      <c r="BL47" t="str">
        <f ca="1">$BL$46</f>
        <v>3/2017</v>
      </c>
      <c r="BM47" t="str">
        <f ca="1">$BM$46</f>
        <v>2/2017</v>
      </c>
      <c r="BN47" t="str">
        <f ca="1">$BN$46</f>
        <v>1/2017</v>
      </c>
      <c r="BO47" t="str">
        <f ca="1">$BO$46</f>
        <v>12/2016</v>
      </c>
      <c r="BP47" t="str">
        <f ca="1">$BP$46</f>
        <v>11/2016</v>
      </c>
      <c r="BQ47" t="str">
        <f ca="1">$BQ$46</f>
        <v>10/2016</v>
      </c>
      <c r="BR47" t="str">
        <f ca="1">$BR$46</f>
        <v>9/2016</v>
      </c>
      <c r="BS47" t="str">
        <f ca="1">$BS$46</f>
        <v>8/2016</v>
      </c>
      <c r="BT47" t="str">
        <f ca="1">$BT$46</f>
        <v>7/2016</v>
      </c>
      <c r="BU47" t="str">
        <f ca="1">$BU$46</f>
        <v>6/2016</v>
      </c>
      <c r="BV47" t="str">
        <f ca="1">$BV$46</f>
        <v>5/2016</v>
      </c>
      <c r="BW47" t="str">
        <f ca="1">$BW$46</f>
        <v>4/2016</v>
      </c>
      <c r="BX47" t="str">
        <f ca="1">$BX$46</f>
        <v>3/2016</v>
      </c>
      <c r="BY47" t="str">
        <f ca="1">$BY$46</f>
        <v>2/2016</v>
      </c>
      <c r="BZ47" t="str">
        <f ca="1">$BZ$46</f>
        <v>1/2016</v>
      </c>
      <c r="CA47" t="str">
        <f ca="1">$CA$46</f>
        <v>12/2015</v>
      </c>
      <c r="CB47" t="str">
        <f ca="1">$CB$46</f>
        <v>11/2015</v>
      </c>
      <c r="CC47" t="str">
        <f ca="1">$CC$46</f>
        <v>10/2015</v>
      </c>
      <c r="CD47" t="str">
        <f ca="1">$CD$46</f>
        <v>9/2015</v>
      </c>
      <c r="CE47" t="str">
        <f ca="1">$CE$46</f>
        <v>8/2015</v>
      </c>
      <c r="CF47" t="str">
        <f ca="1">$CF$46</f>
        <v>7/2015</v>
      </c>
      <c r="CG47" t="str">
        <f ca="1">$CG$46</f>
        <v>6/2015</v>
      </c>
      <c r="CH47" t="str">
        <f ca="1">$CH$46</f>
        <v>5/2015</v>
      </c>
      <c r="CL47" t="str">
        <f>""</f>
        <v/>
      </c>
      <c r="CM47" t="str">
        <f>""</f>
        <v/>
      </c>
      <c r="CN47" t="str">
        <f>""</f>
        <v/>
      </c>
      <c r="CO47" t="str">
        <f>""</f>
        <v/>
      </c>
      <c r="CP47" t="str">
        <f>""</f>
        <v/>
      </c>
      <c r="CQ47" t="str">
        <f>""</f>
        <v/>
      </c>
      <c r="CR47" t="str">
        <f>""</f>
        <v/>
      </c>
      <c r="CS47" t="str">
        <f>""</f>
        <v/>
      </c>
      <c r="CT47" t="str">
        <f>""</f>
        <v/>
      </c>
      <c r="CU47" t="str">
        <f>""</f>
        <v/>
      </c>
      <c r="CV47" t="str">
        <f>""</f>
        <v/>
      </c>
      <c r="CW47" t="str">
        <f>""</f>
        <v/>
      </c>
      <c r="CX47" t="str">
        <f>""</f>
        <v/>
      </c>
      <c r="CY47" t="str">
        <f>""</f>
        <v/>
      </c>
      <c r="CZ47" t="str">
        <f>""</f>
        <v/>
      </c>
      <c r="DA47" t="str">
        <f>""</f>
        <v/>
      </c>
      <c r="DB47" t="str">
        <f>""</f>
        <v/>
      </c>
      <c r="DC47" t="str">
        <f>""</f>
        <v/>
      </c>
      <c r="DD47" t="str">
        <f>""</f>
        <v/>
      </c>
      <c r="DE47" t="str">
        <f>""</f>
        <v/>
      </c>
      <c r="DF47" t="str">
        <f>""</f>
        <v/>
      </c>
      <c r="DG47" t="str">
        <f>""</f>
        <v/>
      </c>
      <c r="DH47" t="str">
        <f>""</f>
        <v/>
      </c>
      <c r="DI47" t="str">
        <f>""</f>
        <v/>
      </c>
      <c r="DJ47" t="str">
        <f>""</f>
        <v/>
      </c>
      <c r="DK47" t="str">
        <f>""</f>
        <v/>
      </c>
      <c r="DL47" t="str">
        <f>""</f>
        <v/>
      </c>
      <c r="DM47" t="str">
        <f>""</f>
        <v/>
      </c>
      <c r="DN47" t="str">
        <f>""</f>
        <v/>
      </c>
      <c r="DO47" t="str">
        <f>""</f>
        <v/>
      </c>
      <c r="DP47" t="str">
        <f>""</f>
        <v/>
      </c>
      <c r="DQ47" t="str">
        <f>""</f>
        <v/>
      </c>
      <c r="DR47" t="str">
        <f>""</f>
        <v/>
      </c>
      <c r="DS47" t="str">
        <f>""</f>
        <v/>
      </c>
      <c r="DT47" t="str">
        <f>""</f>
        <v/>
      </c>
      <c r="DU47" t="str">
        <f>""</f>
        <v/>
      </c>
      <c r="DV47" t="str">
        <f>""</f>
        <v/>
      </c>
      <c r="DW47" t="str">
        <f>""</f>
        <v/>
      </c>
      <c r="DX47" t="str">
        <f>""</f>
        <v/>
      </c>
      <c r="DY47" t="str">
        <f>""</f>
        <v/>
      </c>
      <c r="DZ47" t="str">
        <f>""</f>
        <v/>
      </c>
      <c r="EA47" t="str">
        <f>""</f>
        <v/>
      </c>
      <c r="EB47" t="str">
        <f>""</f>
        <v/>
      </c>
      <c r="EC47" t="str">
        <f>""</f>
        <v/>
      </c>
      <c r="ED47" t="str">
        <f>""</f>
        <v/>
      </c>
      <c r="EE47" t="str">
        <f>""</f>
        <v/>
      </c>
      <c r="EF47" t="str">
        <f>""</f>
        <v/>
      </c>
      <c r="EG47" t="str">
        <f>""</f>
        <v/>
      </c>
      <c r="EH47" t="str">
        <f>""</f>
        <v/>
      </c>
      <c r="EI47" t="str">
        <f>""</f>
        <v/>
      </c>
      <c r="EJ47" t="str">
        <f>""</f>
        <v/>
      </c>
      <c r="EK47" t="str">
        <f>""</f>
        <v/>
      </c>
      <c r="EL47" t="str">
        <f>""</f>
        <v/>
      </c>
      <c r="EM47" t="str">
        <f>""</f>
        <v/>
      </c>
      <c r="EN47" t="str">
        <f>""</f>
        <v/>
      </c>
      <c r="EO47" t="str">
        <f>""</f>
        <v/>
      </c>
      <c r="EP47" t="str">
        <f>""</f>
        <v/>
      </c>
      <c r="EQ47" t="str">
        <f>""</f>
        <v/>
      </c>
      <c r="ER47" t="str">
        <f>""</f>
        <v/>
      </c>
      <c r="ES47" t="str">
        <f>""</f>
        <v/>
      </c>
      <c r="ET47" t="str">
        <f>""</f>
        <v/>
      </c>
      <c r="EU47" t="str">
        <f>""</f>
        <v/>
      </c>
      <c r="EV47" t="str">
        <f>""</f>
        <v/>
      </c>
      <c r="EW47" t="str">
        <f>""</f>
        <v/>
      </c>
      <c r="EX47" t="str">
        <f>""</f>
        <v/>
      </c>
      <c r="EY47" t="str">
        <f>""</f>
        <v/>
      </c>
      <c r="EZ47" t="str">
        <f>""</f>
        <v/>
      </c>
      <c r="FA47" t="str">
        <f>""</f>
        <v/>
      </c>
      <c r="FB47" t="str">
        <f>""</f>
        <v/>
      </c>
      <c r="FC47" t="str">
        <f>""</f>
        <v/>
      </c>
      <c r="FD47" t="str">
        <f>""</f>
        <v/>
      </c>
      <c r="FE47" t="str">
        <f>""</f>
        <v/>
      </c>
      <c r="FF47" t="str">
        <f>""</f>
        <v/>
      </c>
      <c r="FG47" t="str">
        <f>""</f>
        <v/>
      </c>
      <c r="FH47" t="str">
        <f>""</f>
        <v/>
      </c>
      <c r="FI47" t="str">
        <f>""</f>
        <v/>
      </c>
      <c r="FJ47" t="str">
        <f>""</f>
        <v/>
      </c>
      <c r="FK47" t="str">
        <f>""</f>
        <v/>
      </c>
      <c r="FL47" t="str">
        <f>""</f>
        <v/>
      </c>
      <c r="FM47" t="str">
        <f>""</f>
        <v/>
      </c>
      <c r="FN47" t="str">
        <f>""</f>
        <v/>
      </c>
      <c r="FO47" t="str">
        <f>""</f>
        <v/>
      </c>
      <c r="FP47" t="str">
        <f>""</f>
        <v/>
      </c>
      <c r="FQ47" t="str">
        <f>""</f>
        <v/>
      </c>
    </row>
    <row r="48" spans="1:173" x14ac:dyDescent="0.25">
      <c r="A48" t="str">
        <f>"No error found"</f>
        <v>No error found</v>
      </c>
      <c r="B48" t="str">
        <f>""</f>
        <v/>
      </c>
      <c r="C48" t="str">
        <f>""</f>
        <v/>
      </c>
      <c r="D48" t="str">
        <f>""</f>
        <v/>
      </c>
      <c r="E48" t="str">
        <f>""</f>
        <v/>
      </c>
      <c r="CL48" t="str">
        <f>""</f>
        <v/>
      </c>
      <c r="CM48" t="str">
        <f>""</f>
        <v/>
      </c>
      <c r="CN48" t="str">
        <f>""</f>
        <v/>
      </c>
      <c r="CO48" t="str">
        <f>""</f>
        <v/>
      </c>
      <c r="CP48" t="str">
        <f>""</f>
        <v/>
      </c>
      <c r="CQ48" t="str">
        <f>""</f>
        <v/>
      </c>
      <c r="CR48" t="str">
        <f>""</f>
        <v/>
      </c>
      <c r="CS48" t="str">
        <f>""</f>
        <v/>
      </c>
      <c r="CT48" t="str">
        <f>""</f>
        <v/>
      </c>
      <c r="CU48" t="str">
        <f>""</f>
        <v/>
      </c>
      <c r="CV48" t="str">
        <f>""</f>
        <v/>
      </c>
      <c r="CW48" t="str">
        <f>""</f>
        <v/>
      </c>
      <c r="CX48" t="str">
        <f>""</f>
        <v/>
      </c>
      <c r="CY48" t="str">
        <f>""</f>
        <v/>
      </c>
      <c r="CZ48" t="str">
        <f>""</f>
        <v/>
      </c>
      <c r="DA48" t="str">
        <f>""</f>
        <v/>
      </c>
      <c r="DB48" t="str">
        <f>""</f>
        <v/>
      </c>
      <c r="DC48" t="str">
        <f>""</f>
        <v/>
      </c>
      <c r="DD48" t="str">
        <f>""</f>
        <v/>
      </c>
      <c r="DE48" t="str">
        <f>""</f>
        <v/>
      </c>
      <c r="DF48" t="str">
        <f>""</f>
        <v/>
      </c>
      <c r="DG48" t="str">
        <f>""</f>
        <v/>
      </c>
      <c r="DH48" t="str">
        <f>""</f>
        <v/>
      </c>
      <c r="DI48" t="str">
        <f>""</f>
        <v/>
      </c>
      <c r="DJ48" t="str">
        <f>""</f>
        <v/>
      </c>
      <c r="DK48" t="str">
        <f>""</f>
        <v/>
      </c>
      <c r="DL48" t="str">
        <f>""</f>
        <v/>
      </c>
      <c r="DM48" t="str">
        <f>""</f>
        <v/>
      </c>
      <c r="DN48" t="str">
        <f>""</f>
        <v/>
      </c>
      <c r="DO48" t="str">
        <f>""</f>
        <v/>
      </c>
      <c r="DP48" t="str">
        <f>""</f>
        <v/>
      </c>
      <c r="DQ48" t="str">
        <f>""</f>
        <v/>
      </c>
      <c r="DR48" t="str">
        <f>""</f>
        <v/>
      </c>
      <c r="DS48" t="str">
        <f>""</f>
        <v/>
      </c>
      <c r="DT48" t="str">
        <f>""</f>
        <v/>
      </c>
      <c r="DU48" t="str">
        <f>""</f>
        <v/>
      </c>
      <c r="DV48" t="str">
        <f>""</f>
        <v/>
      </c>
      <c r="DW48" t="str">
        <f>""</f>
        <v/>
      </c>
      <c r="DX48" t="str">
        <f>""</f>
        <v/>
      </c>
      <c r="DY48" t="str">
        <f>""</f>
        <v/>
      </c>
      <c r="DZ48" t="str">
        <f>""</f>
        <v/>
      </c>
      <c r="EA48" t="str">
        <f>""</f>
        <v/>
      </c>
      <c r="EB48" t="str">
        <f>""</f>
        <v/>
      </c>
      <c r="EC48" t="str">
        <f>""</f>
        <v/>
      </c>
      <c r="ED48" t="str">
        <f>""</f>
        <v/>
      </c>
      <c r="EE48" t="str">
        <f>""</f>
        <v/>
      </c>
      <c r="EF48" t="str">
        <f>""</f>
        <v/>
      </c>
      <c r="EG48" t="str">
        <f>""</f>
        <v/>
      </c>
      <c r="EH48" t="str">
        <f>""</f>
        <v/>
      </c>
      <c r="EI48" t="str">
        <f>""</f>
        <v/>
      </c>
      <c r="EJ48" t="str">
        <f>""</f>
        <v/>
      </c>
      <c r="EK48" t="str">
        <f>""</f>
        <v/>
      </c>
      <c r="EL48" t="str">
        <f>""</f>
        <v/>
      </c>
      <c r="EM48" t="str">
        <f>""</f>
        <v/>
      </c>
      <c r="EN48" t="str">
        <f>""</f>
        <v/>
      </c>
      <c r="EO48" t="str">
        <f>""</f>
        <v/>
      </c>
      <c r="EP48" t="str">
        <f>""</f>
        <v/>
      </c>
      <c r="EQ48" t="str">
        <f>""</f>
        <v/>
      </c>
      <c r="ER48" t="str">
        <f>""</f>
        <v/>
      </c>
      <c r="ES48" t="str">
        <f>""</f>
        <v/>
      </c>
      <c r="ET48" t="str">
        <f>""</f>
        <v/>
      </c>
      <c r="EU48" t="str">
        <f>""</f>
        <v/>
      </c>
      <c r="EV48" t="str">
        <f>""</f>
        <v/>
      </c>
      <c r="EW48" t="str">
        <f>""</f>
        <v/>
      </c>
      <c r="EX48" t="str">
        <f>""</f>
        <v/>
      </c>
      <c r="EY48" t="str">
        <f>""</f>
        <v/>
      </c>
      <c r="EZ48" t="str">
        <f>""</f>
        <v/>
      </c>
      <c r="FA48" t="str">
        <f>""</f>
        <v/>
      </c>
      <c r="FB48" t="str">
        <f>""</f>
        <v/>
      </c>
      <c r="FC48" t="str">
        <f>""</f>
        <v/>
      </c>
      <c r="FD48" t="str">
        <f>""</f>
        <v/>
      </c>
      <c r="FE48" t="str">
        <f>""</f>
        <v/>
      </c>
      <c r="FF48" t="str">
        <f>""</f>
        <v/>
      </c>
      <c r="FG48" t="str">
        <f>""</f>
        <v/>
      </c>
      <c r="FH48" t="str">
        <f>""</f>
        <v/>
      </c>
      <c r="FI48" t="str">
        <f>""</f>
        <v/>
      </c>
      <c r="FJ48" t="str">
        <f>""</f>
        <v/>
      </c>
      <c r="FK48" t="str">
        <f>""</f>
        <v/>
      </c>
      <c r="FL48" t="str">
        <f>""</f>
        <v/>
      </c>
      <c r="FM48" t="str">
        <f>""</f>
        <v/>
      </c>
      <c r="FN48" t="str">
        <f>""</f>
        <v/>
      </c>
      <c r="FO48" t="str">
        <f>""</f>
        <v/>
      </c>
      <c r="FP48" t="str">
        <f>""</f>
        <v/>
      </c>
      <c r="FQ48" t="str">
        <f>""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/>
  </sheetViews>
  <sheetFormatPr defaultRowHeight="15" x14ac:dyDescent="0.25"/>
  <cols>
    <col min="1" max="1" width="9.140625" bestFit="1" customWidth="1"/>
  </cols>
  <sheetData>
    <row r="1" spans="1:1" x14ac:dyDescent="0.25">
      <c r="A1" s="1"/>
    </row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</v>
      </c>
    </row>
    <row r="32" spans="1:1" x14ac:dyDescent="0.25">
      <c r="A32" t="s">
        <v>26</v>
      </c>
    </row>
    <row r="33" spans="1:1" x14ac:dyDescent="0.25">
      <c r="A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BIData</vt:lpstr>
      <vt:lpstr>ReferenceData</vt:lpstr>
      <vt:lpstr>Help-Reference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Jain, Srishti</cp:lastModifiedBy>
  <dcterms:created xsi:type="dcterms:W3CDTF">2013-04-03T15:49:21Z</dcterms:created>
  <dcterms:modified xsi:type="dcterms:W3CDTF">2022-04-23T21:14:18Z</dcterms:modified>
</cp:coreProperties>
</file>