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xls-lab\"/>
    </mc:Choice>
  </mc:AlternateContent>
  <bookViews>
    <workbookView xWindow="0" yWindow="0" windowWidth="17250" windowHeight="11265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C16" i="1" l="1"/>
  <c r="C15" i="1"/>
  <c r="J12" i="1"/>
  <c r="I12" i="1"/>
  <c r="H12" i="1"/>
  <c r="J6" i="1"/>
  <c r="J7" i="1"/>
  <c r="J8" i="1"/>
  <c r="J9" i="1"/>
  <c r="J10" i="1"/>
  <c r="J11" i="1"/>
  <c r="J5" i="1"/>
  <c r="I6" i="1"/>
  <c r="I7" i="1"/>
  <c r="I8" i="1"/>
  <c r="I9" i="1"/>
  <c r="I10" i="1"/>
  <c r="I11" i="1"/>
  <c r="I5" i="1"/>
  <c r="H6" i="1"/>
  <c r="H7" i="1"/>
  <c r="H8" i="1"/>
  <c r="H9" i="1"/>
  <c r="H10" i="1"/>
  <c r="H11" i="1"/>
  <c r="H5" i="1"/>
  <c r="G6" i="1"/>
  <c r="G7" i="1"/>
  <c r="G8" i="1"/>
  <c r="G9" i="1"/>
  <c r="G10" i="1"/>
  <c r="G11" i="1"/>
  <c r="G5" i="1"/>
  <c r="F6" i="1"/>
  <c r="F7" i="1"/>
  <c r="F8" i="1"/>
  <c r="F9" i="1"/>
  <c r="F10" i="1"/>
  <c r="F11" i="1"/>
  <c r="F5" i="1"/>
</calcChain>
</file>

<file path=xl/sharedStrings.xml><?xml version="1.0" encoding="utf-8"?>
<sst xmlns="http://schemas.openxmlformats.org/spreadsheetml/2006/main" count="35" uniqueCount="32">
  <si>
    <t>Расчет заработной платы сотрудников предприятия ООО "Изумруд"</t>
  </si>
  <si>
    <t>№</t>
  </si>
  <si>
    <t>Ф.И.О.</t>
  </si>
  <si>
    <t>Должность</t>
  </si>
  <si>
    <t>Дата поступления</t>
  </si>
  <si>
    <t>Оклад, руб</t>
  </si>
  <si>
    <t>Премия</t>
  </si>
  <si>
    <t>Подоходный налог</t>
  </si>
  <si>
    <t>Сумма к выдаче, руб</t>
  </si>
  <si>
    <t>Сумма к выдаче, $</t>
  </si>
  <si>
    <t>Иванов И.М.</t>
  </si>
  <si>
    <t>Зам. директора</t>
  </si>
  <si>
    <t>05.16.2003</t>
  </si>
  <si>
    <t>Коробова П.Н</t>
  </si>
  <si>
    <t>Водитель</t>
  </si>
  <si>
    <t>10.02.2006</t>
  </si>
  <si>
    <t>Морозов И.Р.</t>
  </si>
  <si>
    <t>Бухгалтер</t>
  </si>
  <si>
    <t>08.24.2002</t>
  </si>
  <si>
    <t>Ромашова П.Т.</t>
  </si>
  <si>
    <t>11.28.2011</t>
  </si>
  <si>
    <t>Петров Г.Т.</t>
  </si>
  <si>
    <t>Менеджер</t>
  </si>
  <si>
    <t>10.14.2005</t>
  </si>
  <si>
    <t>Смирнов С.И.</t>
  </si>
  <si>
    <t>07.27.2005</t>
  </si>
  <si>
    <t>Соколова О.С.</t>
  </si>
  <si>
    <t>05.08.2007</t>
  </si>
  <si>
    <t>Итого</t>
  </si>
  <si>
    <t>Средняя заработная плата:</t>
  </si>
  <si>
    <t>Максимальная заработная плата:</t>
  </si>
  <si>
    <t>Курс доллара: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</si>
</sst>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m\.dd"/>
    <numFmt numFmtId="170" formatCode="#,##0.00\ &quot;₽&quot;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170" fontId="0" fillId="0" borderId="1" xfId="0" applyNumberFormat="1" applyBorder="1" applyAlignment="1">
      <alignment horizontal="center" vertical="center"/>
    </xf>
    <xf numFmtId="170" fontId="0" fillId="0" borderId="4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70" fontId="0" fillId="0" borderId="3" xfId="0" applyNumberFormat="1" applyBorder="1"/>
    <xf numFmtId="170" fontId="0" fillId="0" borderId="2" xfId="0" applyNumberForma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70" fontId="0" fillId="3" borderId="3" xfId="0" applyNumberForma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tabSelected="1" workbookViewId="0">
      <selection activeCell="C16" sqref="C16"/>
    </sheetView>
  </sheetViews>
  <sheetFormatPr defaultRowHeight="15" x14ac:dyDescent="0.25"/>
  <cols>
    <col min="1" max="1" width="5" customWidth="1"/>
    <col min="2" max="2" width="30.5703125" customWidth="1"/>
    <col min="3" max="3" width="16" customWidth="1"/>
    <col min="4" max="6" width="18" customWidth="1"/>
    <col min="7" max="9" width="20" customWidth="1"/>
    <col min="10" max="10" width="22" customWidth="1"/>
  </cols>
  <sheetData>
    <row r="2" spans="1:10" x14ac:dyDescent="0.25">
      <c r="B2" s="4" t="s">
        <v>0</v>
      </c>
      <c r="C2" s="5"/>
      <c r="D2" s="5"/>
      <c r="E2" s="5"/>
      <c r="F2" s="5"/>
      <c r="G2" s="5"/>
      <c r="H2" s="5"/>
      <c r="I2" s="5"/>
    </row>
    <row r="4" spans="1:10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28</v>
      </c>
      <c r="H4" s="1" t="s">
        <v>7</v>
      </c>
      <c r="I4" s="1" t="s">
        <v>8</v>
      </c>
      <c r="J4" s="8" t="s">
        <v>9</v>
      </c>
    </row>
    <row r="5" spans="1:10" x14ac:dyDescent="0.25">
      <c r="A5" s="2">
        <v>1</v>
      </c>
      <c r="B5" s="2" t="s">
        <v>10</v>
      </c>
      <c r="C5" s="2" t="s">
        <v>11</v>
      </c>
      <c r="D5" s="3" t="s">
        <v>12</v>
      </c>
      <c r="E5" s="6">
        <v>1000</v>
      </c>
      <c r="F5" s="6">
        <f>E5*0.2</f>
        <v>200</v>
      </c>
      <c r="G5" s="6">
        <f>F5+E5</f>
        <v>1200</v>
      </c>
      <c r="H5" s="6">
        <f>G5*0.13</f>
        <v>156</v>
      </c>
      <c r="I5" s="7">
        <f>G5-H5</f>
        <v>1044</v>
      </c>
      <c r="J5" s="9">
        <f>I5/$C$14</f>
        <v>21.75</v>
      </c>
    </row>
    <row r="6" spans="1:10" x14ac:dyDescent="0.25">
      <c r="A6" s="2">
        <v>2</v>
      </c>
      <c r="B6" s="2" t="s">
        <v>13</v>
      </c>
      <c r="C6" s="2" t="s">
        <v>14</v>
      </c>
      <c r="D6" s="3" t="s">
        <v>15</v>
      </c>
      <c r="E6" s="6">
        <v>2000</v>
      </c>
      <c r="F6" s="6">
        <f t="shared" ref="F6:F11" si="0">E6*0.2</f>
        <v>400</v>
      </c>
      <c r="G6" s="6">
        <f t="shared" ref="G6:G11" si="1">F6+E6</f>
        <v>2400</v>
      </c>
      <c r="H6" s="6">
        <f t="shared" ref="H6:H11" si="2">G6*0.13</f>
        <v>312</v>
      </c>
      <c r="I6" s="7">
        <f t="shared" ref="I6:I11" si="3">G6-H6</f>
        <v>2088</v>
      </c>
      <c r="J6" s="9">
        <f t="shared" ref="J6:J12" si="4">I6/$C$14</f>
        <v>43.5</v>
      </c>
    </row>
    <row r="7" spans="1:10" x14ac:dyDescent="0.25">
      <c r="A7" s="2">
        <v>3</v>
      </c>
      <c r="B7" s="2" t="s">
        <v>16</v>
      </c>
      <c r="C7" s="2" t="s">
        <v>17</v>
      </c>
      <c r="D7" s="3" t="s">
        <v>18</v>
      </c>
      <c r="E7" s="6">
        <v>3000</v>
      </c>
      <c r="F7" s="6">
        <f t="shared" si="0"/>
        <v>600</v>
      </c>
      <c r="G7" s="6">
        <f t="shared" si="1"/>
        <v>3600</v>
      </c>
      <c r="H7" s="6">
        <f t="shared" si="2"/>
        <v>468</v>
      </c>
      <c r="I7" s="7">
        <f t="shared" si="3"/>
        <v>3132</v>
      </c>
      <c r="J7" s="9">
        <f t="shared" si="4"/>
        <v>65.25</v>
      </c>
    </row>
    <row r="8" spans="1:10" x14ac:dyDescent="0.25">
      <c r="A8" s="2">
        <v>4</v>
      </c>
      <c r="B8" s="2" t="s">
        <v>19</v>
      </c>
      <c r="C8" s="2" t="s">
        <v>14</v>
      </c>
      <c r="D8" s="3" t="s">
        <v>20</v>
      </c>
      <c r="E8" s="6">
        <v>3500</v>
      </c>
      <c r="F8" s="6">
        <f t="shared" si="0"/>
        <v>700</v>
      </c>
      <c r="G8" s="6">
        <f t="shared" si="1"/>
        <v>4200</v>
      </c>
      <c r="H8" s="6">
        <f t="shared" si="2"/>
        <v>546</v>
      </c>
      <c r="I8" s="7">
        <f t="shared" si="3"/>
        <v>3654</v>
      </c>
      <c r="J8" s="9">
        <f t="shared" si="4"/>
        <v>76.125</v>
      </c>
    </row>
    <row r="9" spans="1:10" x14ac:dyDescent="0.25">
      <c r="A9" s="2">
        <v>5</v>
      </c>
      <c r="B9" s="2" t="s">
        <v>21</v>
      </c>
      <c r="C9" s="2" t="s">
        <v>22</v>
      </c>
      <c r="D9" s="3" t="s">
        <v>23</v>
      </c>
      <c r="E9" s="6">
        <v>5550</v>
      </c>
      <c r="F9" s="6">
        <f t="shared" si="0"/>
        <v>1110</v>
      </c>
      <c r="G9" s="6">
        <f t="shared" si="1"/>
        <v>6660</v>
      </c>
      <c r="H9" s="6">
        <f t="shared" si="2"/>
        <v>865.80000000000007</v>
      </c>
      <c r="I9" s="7">
        <f t="shared" si="3"/>
        <v>5794.2</v>
      </c>
      <c r="J9" s="9">
        <f t="shared" si="4"/>
        <v>120.71249999999999</v>
      </c>
    </row>
    <row r="10" spans="1:10" x14ac:dyDescent="0.25">
      <c r="A10" s="2">
        <v>6</v>
      </c>
      <c r="B10" s="2" t="s">
        <v>24</v>
      </c>
      <c r="C10" s="2" t="s">
        <v>17</v>
      </c>
      <c r="D10" s="3" t="s">
        <v>25</v>
      </c>
      <c r="E10" s="6">
        <v>5000</v>
      </c>
      <c r="F10" s="6">
        <f t="shared" si="0"/>
        <v>1000</v>
      </c>
      <c r="G10" s="6">
        <f t="shared" si="1"/>
        <v>6000</v>
      </c>
      <c r="H10" s="6">
        <f t="shared" si="2"/>
        <v>780</v>
      </c>
      <c r="I10" s="7">
        <f t="shared" si="3"/>
        <v>5220</v>
      </c>
      <c r="J10" s="9">
        <f t="shared" si="4"/>
        <v>108.75</v>
      </c>
    </row>
    <row r="11" spans="1:10" x14ac:dyDescent="0.25">
      <c r="A11" s="2">
        <v>7</v>
      </c>
      <c r="B11" s="2" t="s">
        <v>26</v>
      </c>
      <c r="C11" s="2" t="s">
        <v>14</v>
      </c>
      <c r="D11" s="3" t="s">
        <v>27</v>
      </c>
      <c r="E11" s="6">
        <v>80000</v>
      </c>
      <c r="F11" s="6">
        <f t="shared" si="0"/>
        <v>16000</v>
      </c>
      <c r="G11" s="6">
        <f t="shared" si="1"/>
        <v>96000</v>
      </c>
      <c r="H11" s="6">
        <f t="shared" si="2"/>
        <v>12480</v>
      </c>
      <c r="I11" s="7">
        <f t="shared" si="3"/>
        <v>83520</v>
      </c>
      <c r="J11" s="9">
        <f t="shared" si="4"/>
        <v>1740</v>
      </c>
    </row>
    <row r="12" spans="1:10" x14ac:dyDescent="0.25">
      <c r="G12" s="2"/>
      <c r="H12" s="6">
        <f>SUM(H5:H11)</f>
        <v>15607.8</v>
      </c>
      <c r="I12" s="6">
        <f>SUM(I5:I11)</f>
        <v>104452.2</v>
      </c>
      <c r="J12" s="10">
        <f>SUM(J5:J11)</f>
        <v>2176.0875000000001</v>
      </c>
    </row>
    <row r="14" spans="1:10" x14ac:dyDescent="0.25">
      <c r="B14" s="11" t="s">
        <v>31</v>
      </c>
      <c r="C14" s="11">
        <v>48</v>
      </c>
    </row>
    <row r="15" spans="1:10" x14ac:dyDescent="0.25">
      <c r="B15" s="12" t="s">
        <v>29</v>
      </c>
      <c r="C15" s="13">
        <f>AVERAGE(I5:I11)</f>
        <v>14921.742857142857</v>
      </c>
    </row>
    <row r="16" spans="1:10" x14ac:dyDescent="0.25">
      <c r="B16" s="12" t="s">
        <v>30</v>
      </c>
      <c r="C16" s="13">
        <f>MAX(I5:I11)</f>
        <v>83520</v>
      </c>
    </row>
  </sheetData>
  <mergeCells count="1">
    <mergeCell ref="B2:I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</cp:lastModifiedBy>
  <dcterms:created xsi:type="dcterms:W3CDTF">2017-04-18T16:28:50Z</dcterms:created>
  <dcterms:modified xsi:type="dcterms:W3CDTF">2017-04-18T13:35:16Z</dcterms:modified>
</cp:coreProperties>
</file>