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645"/>
  </bookViews>
  <sheets>
    <sheet name="Grafs" sheetId="1" r:id="rId1"/>
    <sheet name="Tabs" sheetId="2" r:id="rId2"/>
  </sheets>
  <calcPr calcId="124519"/>
</workbook>
</file>

<file path=xl/calcChain.xml><?xml version="1.0" encoding="utf-8"?>
<calcChain xmlns="http://schemas.openxmlformats.org/spreadsheetml/2006/main">
  <c r="G52" i="2"/>
  <c r="H52"/>
  <c r="I52"/>
  <c r="J52"/>
  <c r="K52"/>
  <c r="L52"/>
  <c r="F52"/>
  <c r="D49"/>
  <c r="I54" s="1"/>
  <c r="D50"/>
  <c r="G55" s="1"/>
  <c r="D51"/>
  <c r="BF15" i="1"/>
  <c r="BE15"/>
  <c r="BD15"/>
  <c r="BC15"/>
  <c r="BB15"/>
  <c r="BA15"/>
  <c r="AZ15"/>
  <c r="AX15"/>
  <c r="AW15"/>
  <c r="AU15"/>
  <c r="AT15"/>
  <c r="L56" i="2"/>
  <c r="K56"/>
  <c r="J56"/>
  <c r="I56"/>
  <c r="H56"/>
  <c r="G56"/>
  <c r="F56"/>
  <c r="K55"/>
  <c r="J54"/>
  <c r="G54"/>
  <c r="F55"/>
  <c r="F54"/>
  <c r="J23"/>
  <c r="J22"/>
  <c r="J21"/>
  <c r="J15"/>
  <c r="J14"/>
  <c r="J13"/>
  <c r="J16" s="1"/>
  <c r="H40"/>
  <c r="G40"/>
  <c r="F40"/>
  <c r="E40"/>
  <c r="D40"/>
  <c r="C40"/>
  <c r="I32"/>
  <c r="G32"/>
  <c r="F32"/>
  <c r="D32"/>
  <c r="C32"/>
  <c r="I24"/>
  <c r="G24"/>
  <c r="F24"/>
  <c r="D24"/>
  <c r="C24"/>
  <c r="H16"/>
  <c r="G16"/>
  <c r="F16"/>
  <c r="D16"/>
  <c r="C16"/>
  <c r="H8"/>
  <c r="G8"/>
  <c r="F8"/>
  <c r="D8"/>
  <c r="C8"/>
  <c r="J39"/>
  <c r="J31"/>
  <c r="J7"/>
  <c r="J38"/>
  <c r="J30"/>
  <c r="J6"/>
  <c r="J37"/>
  <c r="J29"/>
  <c r="J5"/>
  <c r="AK15" i="1"/>
  <c r="AJ15"/>
  <c r="AI15"/>
  <c r="AG15"/>
  <c r="AF15"/>
  <c r="AD15"/>
  <c r="AC15"/>
  <c r="AB15"/>
  <c r="Z15"/>
  <c r="Y15"/>
  <c r="AU6"/>
  <c r="AT6"/>
  <c r="AS6"/>
  <c r="AR6"/>
  <c r="AQ6"/>
  <c r="AP6"/>
  <c r="AO6"/>
  <c r="AL6"/>
  <c r="AK6"/>
  <c r="AJ6"/>
  <c r="AI6"/>
  <c r="AH6"/>
  <c r="AG6"/>
  <c r="AF6"/>
  <c r="AC6"/>
  <c r="AB6"/>
  <c r="AA6"/>
  <c r="Z6"/>
  <c r="Y6"/>
  <c r="X6"/>
  <c r="W6"/>
  <c r="I9"/>
  <c r="R6"/>
  <c r="Q6"/>
  <c r="G9" s="1"/>
  <c r="P6"/>
  <c r="E9"/>
  <c r="N6"/>
  <c r="M6"/>
  <c r="H6"/>
  <c r="H9" s="1"/>
  <c r="G6"/>
  <c r="F6"/>
  <c r="D6"/>
  <c r="D9" s="1"/>
  <c r="C6"/>
  <c r="C9" s="1"/>
  <c r="AV5"/>
  <c r="AM5"/>
  <c r="AD5"/>
  <c r="T5"/>
  <c r="J5"/>
  <c r="AV4"/>
  <c r="AM4"/>
  <c r="AD4"/>
  <c r="T4"/>
  <c r="J4"/>
  <c r="AV3"/>
  <c r="AV6" s="1"/>
  <c r="AM3"/>
  <c r="AM6" s="1"/>
  <c r="AD3"/>
  <c r="AD6" s="1"/>
  <c r="T3"/>
  <c r="J3"/>
  <c r="I55" i="2" l="1"/>
  <c r="J32"/>
  <c r="J24"/>
  <c r="J40"/>
  <c r="AW4"/>
  <c r="G44"/>
  <c r="E44"/>
  <c r="I44"/>
  <c r="C44"/>
  <c r="H44"/>
  <c r="D44"/>
  <c r="F44"/>
  <c r="AW3"/>
  <c r="AW5"/>
  <c r="J8"/>
  <c r="AW5" i="1"/>
  <c r="T6"/>
  <c r="F9"/>
  <c r="J6"/>
  <c r="AW4"/>
  <c r="AW3"/>
  <c r="J44" i="2" l="1"/>
  <c r="E45" s="1"/>
  <c r="AW6"/>
  <c r="AW6" i="1"/>
  <c r="H45" i="2" l="1"/>
  <c r="G45"/>
  <c r="E49"/>
  <c r="E50"/>
  <c r="E51"/>
  <c r="C45"/>
  <c r="D45"/>
  <c r="I45"/>
  <c r="F45"/>
</calcChain>
</file>

<file path=xl/sharedStrings.xml><?xml version="1.0" encoding="utf-8"?>
<sst xmlns="http://schemas.openxmlformats.org/spreadsheetml/2006/main" count="222" uniqueCount="17">
  <si>
    <t>ANO</t>
  </si>
  <si>
    <t>POSTO</t>
  </si>
  <si>
    <t>ESP</t>
  </si>
  <si>
    <t>AV</t>
  </si>
  <si>
    <t>INT</t>
  </si>
  <si>
    <t>INF</t>
  </si>
  <si>
    <t>MED</t>
  </si>
  <si>
    <t>ENG</t>
  </si>
  <si>
    <t>DEN</t>
  </si>
  <si>
    <t>OUT</t>
  </si>
  <si>
    <t>St</t>
  </si>
  <si>
    <t>ST</t>
  </si>
  <si>
    <t>MJ</t>
  </si>
  <si>
    <t>CP</t>
  </si>
  <si>
    <t>1T</t>
  </si>
  <si>
    <t>TT</t>
  </si>
  <si>
    <t>Tt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</si>
</sst>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2" fillId="0" borderId="1" xfId="1" applyFont="1" applyBorder="1" applyAlignment="1">
      <alignment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>
                <a:solidFill>
                  <a:schemeClr val="accent1">
                    <a:lumMod val="75000"/>
                  </a:schemeClr>
                </a:solidFill>
              </a:rPr>
              <a:t>Números da evasão de 2019 a 2023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4.7221102362204712E-2"/>
          <c:y val="0.13741557325734041"/>
          <c:w val="0.94477889763779554"/>
          <c:h val="0.62717776209358689"/>
        </c:manualLayout>
      </c:layout>
      <c:barChart>
        <c:barDir val="col"/>
        <c:grouping val="stacked"/>
        <c:ser>
          <c:idx val="0"/>
          <c:order val="0"/>
          <c:tx>
            <c:strRef>
              <c:f>Grafs!$X$12</c:f>
              <c:strCache>
                <c:ptCount val="1"/>
                <c:pt idx="0">
                  <c:v>MJ</c:v>
                </c:pt>
              </c:strCache>
            </c:strRef>
          </c:tx>
          <c:dLbls>
            <c:showVal val="1"/>
          </c:dLbls>
          <c:cat>
            <c:strRef>
              <c:f>Grafs!$Y$11:$BG$11</c:f>
              <c:strCache>
                <c:ptCount val="35"/>
                <c:pt idx="0">
                  <c:v>AV</c:v>
                </c:pt>
                <c:pt idx="1">
                  <c:v>INT</c:v>
                </c:pt>
                <c:pt idx="2">
                  <c:v>INF</c:v>
                </c:pt>
                <c:pt idx="3">
                  <c:v>MED</c:v>
                </c:pt>
                <c:pt idx="4">
                  <c:v>ENG</c:v>
                </c:pt>
                <c:pt idx="5">
                  <c:v>DEN</c:v>
                </c:pt>
                <c:pt idx="6">
                  <c:v>OUT</c:v>
                </c:pt>
                <c:pt idx="7">
                  <c:v>AV</c:v>
                </c:pt>
                <c:pt idx="8">
                  <c:v>INT</c:v>
                </c:pt>
                <c:pt idx="9">
                  <c:v>INF</c:v>
                </c:pt>
                <c:pt idx="10">
                  <c:v>MED</c:v>
                </c:pt>
                <c:pt idx="11">
                  <c:v>ENG</c:v>
                </c:pt>
                <c:pt idx="12">
                  <c:v>DEN</c:v>
                </c:pt>
                <c:pt idx="13">
                  <c:v>OUT</c:v>
                </c:pt>
                <c:pt idx="14">
                  <c:v>AV</c:v>
                </c:pt>
                <c:pt idx="15">
                  <c:v>INT</c:v>
                </c:pt>
                <c:pt idx="16">
                  <c:v>INF</c:v>
                </c:pt>
                <c:pt idx="17">
                  <c:v>MED</c:v>
                </c:pt>
                <c:pt idx="18">
                  <c:v>ENG</c:v>
                </c:pt>
                <c:pt idx="19">
                  <c:v>DEN</c:v>
                </c:pt>
                <c:pt idx="20">
                  <c:v>OUT</c:v>
                </c:pt>
                <c:pt idx="21">
                  <c:v>AV</c:v>
                </c:pt>
                <c:pt idx="22">
                  <c:v>INT</c:v>
                </c:pt>
                <c:pt idx="23">
                  <c:v>INF</c:v>
                </c:pt>
                <c:pt idx="24">
                  <c:v>MED</c:v>
                </c:pt>
                <c:pt idx="25">
                  <c:v>ENG</c:v>
                </c:pt>
                <c:pt idx="26">
                  <c:v>DEN</c:v>
                </c:pt>
                <c:pt idx="27">
                  <c:v>OUT</c:v>
                </c:pt>
                <c:pt idx="28">
                  <c:v>AV</c:v>
                </c:pt>
                <c:pt idx="29">
                  <c:v>INT</c:v>
                </c:pt>
                <c:pt idx="30">
                  <c:v>INF</c:v>
                </c:pt>
                <c:pt idx="31">
                  <c:v>MED</c:v>
                </c:pt>
                <c:pt idx="32">
                  <c:v>ENG</c:v>
                </c:pt>
                <c:pt idx="33">
                  <c:v>DEN</c:v>
                </c:pt>
                <c:pt idx="34">
                  <c:v>OUT</c:v>
                </c:pt>
              </c:strCache>
            </c:strRef>
          </c:cat>
          <c:val>
            <c:numRef>
              <c:f>Grafs!$Y$12:$BG$12</c:f>
              <c:numCache>
                <c:formatCode>General</c:formatCode>
                <c:ptCount val="35"/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2</c:v>
                </c:pt>
                <c:pt idx="21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Grafs!$X$13</c:f>
              <c:strCache>
                <c:ptCount val="1"/>
                <c:pt idx="0">
                  <c:v>CP</c:v>
                </c:pt>
              </c:strCache>
            </c:strRef>
          </c:tx>
          <c:dLbls>
            <c:showVal val="1"/>
          </c:dLbls>
          <c:cat>
            <c:strRef>
              <c:f>Grafs!$Y$11:$BG$11</c:f>
              <c:strCache>
                <c:ptCount val="35"/>
                <c:pt idx="0">
                  <c:v>AV</c:v>
                </c:pt>
                <c:pt idx="1">
                  <c:v>INT</c:v>
                </c:pt>
                <c:pt idx="2">
                  <c:v>INF</c:v>
                </c:pt>
                <c:pt idx="3">
                  <c:v>MED</c:v>
                </c:pt>
                <c:pt idx="4">
                  <c:v>ENG</c:v>
                </c:pt>
                <c:pt idx="5">
                  <c:v>DEN</c:v>
                </c:pt>
                <c:pt idx="6">
                  <c:v>OUT</c:v>
                </c:pt>
                <c:pt idx="7">
                  <c:v>AV</c:v>
                </c:pt>
                <c:pt idx="8">
                  <c:v>INT</c:v>
                </c:pt>
                <c:pt idx="9">
                  <c:v>INF</c:v>
                </c:pt>
                <c:pt idx="10">
                  <c:v>MED</c:v>
                </c:pt>
                <c:pt idx="11">
                  <c:v>ENG</c:v>
                </c:pt>
                <c:pt idx="12">
                  <c:v>DEN</c:v>
                </c:pt>
                <c:pt idx="13">
                  <c:v>OUT</c:v>
                </c:pt>
                <c:pt idx="14">
                  <c:v>AV</c:v>
                </c:pt>
                <c:pt idx="15">
                  <c:v>INT</c:v>
                </c:pt>
                <c:pt idx="16">
                  <c:v>INF</c:v>
                </c:pt>
                <c:pt idx="17">
                  <c:v>MED</c:v>
                </c:pt>
                <c:pt idx="18">
                  <c:v>ENG</c:v>
                </c:pt>
                <c:pt idx="19">
                  <c:v>DEN</c:v>
                </c:pt>
                <c:pt idx="20">
                  <c:v>OUT</c:v>
                </c:pt>
                <c:pt idx="21">
                  <c:v>AV</c:v>
                </c:pt>
                <c:pt idx="22">
                  <c:v>INT</c:v>
                </c:pt>
                <c:pt idx="23">
                  <c:v>INF</c:v>
                </c:pt>
                <c:pt idx="24">
                  <c:v>MED</c:v>
                </c:pt>
                <c:pt idx="25">
                  <c:v>ENG</c:v>
                </c:pt>
                <c:pt idx="26">
                  <c:v>DEN</c:v>
                </c:pt>
                <c:pt idx="27">
                  <c:v>OUT</c:v>
                </c:pt>
                <c:pt idx="28">
                  <c:v>AV</c:v>
                </c:pt>
                <c:pt idx="29">
                  <c:v>INT</c:v>
                </c:pt>
                <c:pt idx="30">
                  <c:v>INF</c:v>
                </c:pt>
                <c:pt idx="31">
                  <c:v>MED</c:v>
                </c:pt>
                <c:pt idx="32">
                  <c:v>ENG</c:v>
                </c:pt>
                <c:pt idx="33">
                  <c:v>DEN</c:v>
                </c:pt>
                <c:pt idx="34">
                  <c:v>OUT</c:v>
                </c:pt>
              </c:strCache>
            </c:strRef>
          </c:cat>
          <c:val>
            <c:numRef>
              <c:f>Grafs!$Y$13:$BG$13</c:f>
              <c:numCache>
                <c:formatCode>General</c:formatCode>
                <c:ptCount val="35"/>
                <c:pt idx="0">
                  <c:v>9</c:v>
                </c:pt>
                <c:pt idx="1">
                  <c:v>1</c:v>
                </c:pt>
                <c:pt idx="3">
                  <c:v>7</c:v>
                </c:pt>
                <c:pt idx="4">
                  <c:v>1</c:v>
                </c:pt>
                <c:pt idx="7">
                  <c:v>2</c:v>
                </c:pt>
                <c:pt idx="10">
                  <c:v>4</c:v>
                </c:pt>
                <c:pt idx="11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5</c:v>
                </c:pt>
                <c:pt idx="18">
                  <c:v>3</c:v>
                </c:pt>
                <c:pt idx="21">
                  <c:v>3</c:v>
                </c:pt>
                <c:pt idx="22">
                  <c:v>1</c:v>
                </c:pt>
                <c:pt idx="24">
                  <c:v>7</c:v>
                </c:pt>
                <c:pt idx="25">
                  <c:v>2</c:v>
                </c:pt>
                <c:pt idx="28">
                  <c:v>1</c:v>
                </c:pt>
                <c:pt idx="31">
                  <c:v>4</c:v>
                </c:pt>
                <c:pt idx="32">
                  <c:v>3</c:v>
                </c:pt>
                <c:pt idx="33">
                  <c:v>1</c:v>
                </c:pt>
              </c:numCache>
            </c:numRef>
          </c:val>
        </c:ser>
        <c:ser>
          <c:idx val="2"/>
          <c:order val="2"/>
          <c:tx>
            <c:strRef>
              <c:f>Grafs!$X$14</c:f>
              <c:strCache>
                <c:ptCount val="1"/>
                <c:pt idx="0">
                  <c:v>1T</c:v>
                </c:pt>
              </c:strCache>
            </c:strRef>
          </c:tx>
          <c:dLbls>
            <c:showVal val="1"/>
          </c:dLbls>
          <c:cat>
            <c:strRef>
              <c:f>Grafs!$Y$11:$BG$11</c:f>
              <c:strCache>
                <c:ptCount val="35"/>
                <c:pt idx="0">
                  <c:v>AV</c:v>
                </c:pt>
                <c:pt idx="1">
                  <c:v>INT</c:v>
                </c:pt>
                <c:pt idx="2">
                  <c:v>INF</c:v>
                </c:pt>
                <c:pt idx="3">
                  <c:v>MED</c:v>
                </c:pt>
                <c:pt idx="4">
                  <c:v>ENG</c:v>
                </c:pt>
                <c:pt idx="5">
                  <c:v>DEN</c:v>
                </c:pt>
                <c:pt idx="6">
                  <c:v>OUT</c:v>
                </c:pt>
                <c:pt idx="7">
                  <c:v>AV</c:v>
                </c:pt>
                <c:pt idx="8">
                  <c:v>INT</c:v>
                </c:pt>
                <c:pt idx="9">
                  <c:v>INF</c:v>
                </c:pt>
                <c:pt idx="10">
                  <c:v>MED</c:v>
                </c:pt>
                <c:pt idx="11">
                  <c:v>ENG</c:v>
                </c:pt>
                <c:pt idx="12">
                  <c:v>DEN</c:v>
                </c:pt>
                <c:pt idx="13">
                  <c:v>OUT</c:v>
                </c:pt>
                <c:pt idx="14">
                  <c:v>AV</c:v>
                </c:pt>
                <c:pt idx="15">
                  <c:v>INT</c:v>
                </c:pt>
                <c:pt idx="16">
                  <c:v>INF</c:v>
                </c:pt>
                <c:pt idx="17">
                  <c:v>MED</c:v>
                </c:pt>
                <c:pt idx="18">
                  <c:v>ENG</c:v>
                </c:pt>
                <c:pt idx="19">
                  <c:v>DEN</c:v>
                </c:pt>
                <c:pt idx="20">
                  <c:v>OUT</c:v>
                </c:pt>
                <c:pt idx="21">
                  <c:v>AV</c:v>
                </c:pt>
                <c:pt idx="22">
                  <c:v>INT</c:v>
                </c:pt>
                <c:pt idx="23">
                  <c:v>INF</c:v>
                </c:pt>
                <c:pt idx="24">
                  <c:v>MED</c:v>
                </c:pt>
                <c:pt idx="25">
                  <c:v>ENG</c:v>
                </c:pt>
                <c:pt idx="26">
                  <c:v>DEN</c:v>
                </c:pt>
                <c:pt idx="27">
                  <c:v>OUT</c:v>
                </c:pt>
                <c:pt idx="28">
                  <c:v>AV</c:v>
                </c:pt>
                <c:pt idx="29">
                  <c:v>INT</c:v>
                </c:pt>
                <c:pt idx="30">
                  <c:v>INF</c:v>
                </c:pt>
                <c:pt idx="31">
                  <c:v>MED</c:v>
                </c:pt>
                <c:pt idx="32">
                  <c:v>ENG</c:v>
                </c:pt>
                <c:pt idx="33">
                  <c:v>DEN</c:v>
                </c:pt>
                <c:pt idx="34">
                  <c:v>OUT</c:v>
                </c:pt>
              </c:strCache>
            </c:strRef>
          </c:cat>
          <c:val>
            <c:numRef>
              <c:f>Grafs!$Y$14:$BG$14</c:f>
              <c:numCache>
                <c:formatCode>General</c:formatCode>
                <c:ptCount val="35"/>
                <c:pt idx="0">
                  <c:v>4</c:v>
                </c:pt>
                <c:pt idx="1">
                  <c:v>2</c:v>
                </c:pt>
                <c:pt idx="3">
                  <c:v>12</c:v>
                </c:pt>
                <c:pt idx="4">
                  <c:v>17</c:v>
                </c:pt>
                <c:pt idx="5">
                  <c:v>1</c:v>
                </c:pt>
                <c:pt idx="7">
                  <c:v>4</c:v>
                </c:pt>
                <c:pt idx="8">
                  <c:v>4</c:v>
                </c:pt>
                <c:pt idx="10">
                  <c:v>9</c:v>
                </c:pt>
                <c:pt idx="11">
                  <c:v>15</c:v>
                </c:pt>
                <c:pt idx="12">
                  <c:v>1</c:v>
                </c:pt>
                <c:pt idx="14">
                  <c:v>3</c:v>
                </c:pt>
                <c:pt idx="15">
                  <c:v>2</c:v>
                </c:pt>
                <c:pt idx="17">
                  <c:v>16</c:v>
                </c:pt>
                <c:pt idx="18">
                  <c:v>28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4">
                  <c:v>8</c:v>
                </c:pt>
                <c:pt idx="25">
                  <c:v>9</c:v>
                </c:pt>
                <c:pt idx="27">
                  <c:v>1</c:v>
                </c:pt>
                <c:pt idx="28">
                  <c:v>6</c:v>
                </c:pt>
                <c:pt idx="29">
                  <c:v>1</c:v>
                </c:pt>
                <c:pt idx="30">
                  <c:v>1</c:v>
                </c:pt>
                <c:pt idx="31">
                  <c:v>19</c:v>
                </c:pt>
                <c:pt idx="32">
                  <c:v>15</c:v>
                </c:pt>
              </c:numCache>
            </c:numRef>
          </c:val>
        </c:ser>
        <c:gapWidth val="33"/>
        <c:overlap val="100"/>
        <c:axId val="82385536"/>
        <c:axId val="98030336"/>
      </c:barChart>
      <c:catAx>
        <c:axId val="82385536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98030336"/>
        <c:crosses val="autoZero"/>
        <c:auto val="1"/>
        <c:lblAlgn val="ctr"/>
        <c:lblOffset val="100"/>
      </c:catAx>
      <c:valAx>
        <c:axId val="980303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2385536"/>
        <c:crosses val="autoZero"/>
        <c:crossBetween val="midCat"/>
      </c:valAx>
    </c:plotArea>
    <c:legend>
      <c:legendPos val="b"/>
      <c:layout/>
      <c:txPr>
        <a:bodyPr/>
        <a:lstStyle/>
        <a:p>
          <a:pPr rtl="0">
            <a:defRPr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pieChart>
        <c:varyColors val="1"/>
        <c:ser>
          <c:idx val="0"/>
          <c:order val="0"/>
          <c:dLbls>
            <c:showVal val="1"/>
            <c:showLeaderLines val="1"/>
          </c:dLbls>
          <c:cat>
            <c:strRef>
              <c:f>Tabs!$C$49:$C$51</c:f>
              <c:strCache>
                <c:ptCount val="3"/>
                <c:pt idx="0">
                  <c:v>MJ</c:v>
                </c:pt>
                <c:pt idx="1">
                  <c:v>CP</c:v>
                </c:pt>
                <c:pt idx="2">
                  <c:v>1T</c:v>
                </c:pt>
              </c:strCache>
            </c:strRef>
          </c:cat>
          <c:val>
            <c:numRef>
              <c:f>Tabs!$E$49:$E$51</c:f>
              <c:numCache>
                <c:formatCode>0%</c:formatCode>
                <c:ptCount val="3"/>
                <c:pt idx="0">
                  <c:v>3.9525691699604744E-2</c:v>
                </c:pt>
                <c:pt idx="1">
                  <c:v>0.22529644268774704</c:v>
                </c:pt>
                <c:pt idx="2">
                  <c:v>0.7351778656126482</c:v>
                </c:pt>
              </c:numCache>
            </c:numRef>
          </c:val>
        </c:ser>
        <c:ser>
          <c:idx val="1"/>
          <c:order val="1"/>
          <c:cat>
            <c:strRef>
              <c:f>Tabs!$C$49:$C$51</c:f>
              <c:strCache>
                <c:ptCount val="3"/>
                <c:pt idx="0">
                  <c:v>MJ</c:v>
                </c:pt>
                <c:pt idx="1">
                  <c:v>CP</c:v>
                </c:pt>
                <c:pt idx="2">
                  <c:v>1T</c:v>
                </c:pt>
              </c:strCache>
            </c:strRef>
          </c:cat>
          <c:val>
            <c:numRef>
              <c:f>Tabs!$E$49:$E$51</c:f>
              <c:numCache>
                <c:formatCode>0%</c:formatCode>
                <c:ptCount val="3"/>
                <c:pt idx="0">
                  <c:v>3.9525691699604744E-2</c:v>
                </c:pt>
                <c:pt idx="1">
                  <c:v>0.22529644268774704</c:v>
                </c:pt>
                <c:pt idx="2">
                  <c:v>0.7351778656126482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pieChart>
        <c:varyColors val="1"/>
        <c:ser>
          <c:idx val="0"/>
          <c:order val="0"/>
          <c:dLbls>
            <c:showVal val="1"/>
            <c:showLeaderLines val="1"/>
          </c:dLbls>
          <c:cat>
            <c:strRef>
              <c:f>Tabs!$C$49:$C$51</c:f>
              <c:strCache>
                <c:ptCount val="3"/>
                <c:pt idx="0">
                  <c:v>MJ</c:v>
                </c:pt>
                <c:pt idx="1">
                  <c:v>CP</c:v>
                </c:pt>
                <c:pt idx="2">
                  <c:v>1T</c:v>
                </c:pt>
              </c:strCache>
            </c:strRef>
          </c:cat>
          <c:val>
            <c:numRef>
              <c:f>Tabs!$F$54:$F$56</c:f>
              <c:numCache>
                <c:formatCode>0%</c:formatCode>
                <c:ptCount val="3"/>
                <c:pt idx="0">
                  <c:v>0.4</c:v>
                </c:pt>
                <c:pt idx="1">
                  <c:v>0.2807017543859649</c:v>
                </c:pt>
                <c:pt idx="2">
                  <c:v>0.11290322580645161</c:v>
                </c:pt>
              </c:numCache>
            </c:numRef>
          </c:val>
        </c:ser>
        <c:ser>
          <c:idx val="1"/>
          <c:order val="1"/>
          <c:cat>
            <c:strRef>
              <c:f>Tabs!$C$49:$C$51</c:f>
              <c:strCache>
                <c:ptCount val="3"/>
                <c:pt idx="0">
                  <c:v>MJ</c:v>
                </c:pt>
                <c:pt idx="1">
                  <c:v>CP</c:v>
                </c:pt>
                <c:pt idx="2">
                  <c:v>1T</c:v>
                </c:pt>
              </c:strCache>
            </c:strRef>
          </c:cat>
          <c:val>
            <c:numRef>
              <c:f>Tabs!$E$49:$E$51</c:f>
              <c:numCache>
                <c:formatCode>0%</c:formatCode>
                <c:ptCount val="3"/>
                <c:pt idx="0">
                  <c:v>3.9525691699604744E-2</c:v>
                </c:pt>
                <c:pt idx="1">
                  <c:v>0.22529644268774704</c:v>
                </c:pt>
                <c:pt idx="2">
                  <c:v>0.7351778656126482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166688</xdr:colOff>
      <xdr:row>13</xdr:row>
      <xdr:rowOff>0</xdr:rowOff>
    </xdr:from>
    <xdr:to>
      <xdr:col>44</xdr:col>
      <xdr:colOff>285750</xdr:colOff>
      <xdr:row>35</xdr:row>
      <xdr:rowOff>119063</xdr:rowOff>
    </xdr:to>
    <xdr:graphicFrame macro="">
      <xdr:nvGraphicFramePr>
        <xdr:cNvPr id="7" name="Evasã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0.11583</cdr:x>
      <cdr:y>0.22198</cdr:y>
    </cdr:from>
    <cdr:to>
      <cdr:x>0.98917</cdr:x>
      <cdr:y>0.30769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1103313" y="801688"/>
          <a:ext cx="8318500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rgbClr val="FF0000"/>
              </a:solidFill>
            </a:rPr>
            <a:t>2019                                     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2020                                 2021                                       2022                                      2023</a:t>
          </a:r>
          <a:endParaRPr lang="pt-BR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0.22408</cdr:x>
      <cdr:y>0.13429</cdr:y>
    </cdr:from>
    <cdr:to>
      <cdr:x>0.22425</cdr:x>
      <cdr:y>0.76506</cdr:y>
    </cdr:to>
    <cdr:sp macro="" textlink="">
      <cdr:nvSpPr>
        <cdr:cNvPr id="4" name="Conector reto 3"/>
        <cdr:cNvSpPr/>
      </cdr:nvSpPr>
      <cdr:spPr>
        <a:xfrm xmlns:a="http://schemas.openxmlformats.org/drawingml/2006/main" rot="5400000" flipH="1" flipV="1">
          <a:off x="2134393" y="484982"/>
          <a:ext cx="1589" cy="227806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</cdr:x>
      <cdr:y>0</cdr:y>
    </cdr:from>
    <cdr:to>
      <cdr:x>0.00017</cdr:x>
      <cdr:y>0.63077</cdr:y>
    </cdr:to>
    <cdr:sp macro="" textlink="">
      <cdr:nvSpPr>
        <cdr:cNvPr id="5" name="Conector reto 4"/>
        <cdr:cNvSpPr/>
      </cdr:nvSpPr>
      <cdr:spPr>
        <a:xfrm xmlns:a="http://schemas.openxmlformats.org/drawingml/2006/main" rot="5400000" flipH="1" flipV="1">
          <a:off x="-1138237" y="1138237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0.41992</cdr:x>
      <cdr:y>0.13429</cdr:y>
    </cdr:from>
    <cdr:to>
      <cdr:x>0.42008</cdr:x>
      <cdr:y>0.76506</cdr:y>
    </cdr:to>
    <cdr:sp macro="" textlink="">
      <cdr:nvSpPr>
        <cdr:cNvPr id="6" name="Conector reto 5"/>
        <cdr:cNvSpPr/>
      </cdr:nvSpPr>
      <cdr:spPr>
        <a:xfrm xmlns:a="http://schemas.openxmlformats.org/drawingml/2006/main" rot="5400000" flipH="1" flipV="1">
          <a:off x="2861470" y="1623220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0.61658</cdr:x>
      <cdr:y>0.13429</cdr:y>
    </cdr:from>
    <cdr:to>
      <cdr:x>0.61675</cdr:x>
      <cdr:y>0.76506</cdr:y>
    </cdr:to>
    <cdr:sp macro="" textlink="">
      <cdr:nvSpPr>
        <cdr:cNvPr id="7" name="Conector reto 6"/>
        <cdr:cNvSpPr/>
      </cdr:nvSpPr>
      <cdr:spPr>
        <a:xfrm xmlns:a="http://schemas.openxmlformats.org/drawingml/2006/main" rot="5400000" flipH="1" flipV="1">
          <a:off x="4734721" y="1623220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0.81075</cdr:x>
      <cdr:y>0.13429</cdr:y>
    </cdr:from>
    <cdr:to>
      <cdr:x>0.81092</cdr:x>
      <cdr:y>0.76506</cdr:y>
    </cdr:to>
    <cdr:sp macro="" textlink="">
      <cdr:nvSpPr>
        <cdr:cNvPr id="8" name="Conector reto 7"/>
        <cdr:cNvSpPr/>
      </cdr:nvSpPr>
      <cdr:spPr>
        <a:xfrm xmlns:a="http://schemas.openxmlformats.org/drawingml/2006/main" rot="5400000" flipH="1" flipV="1">
          <a:off x="6584160" y="1623220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424961</xdr:colOff>
      <xdr:row>35</xdr:row>
      <xdr:rowOff>21981</xdr:rowOff>
    </xdr:from>
    <xdr:to>
      <xdr:col>21</xdr:col>
      <xdr:colOff>131885</xdr:colOff>
      <xdr:row>49</xdr:row>
      <xdr:rowOff>168519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366346</xdr:colOff>
      <xdr:row>50</xdr:row>
      <xdr:rowOff>190500</xdr:rowOff>
    </xdr:from>
    <xdr:to>
      <xdr:col>21</xdr:col>
      <xdr:colOff>73270</xdr:colOff>
      <xdr:row>66</xdr:row>
      <xdr:rowOff>131884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zoomScale="120" zoomScaleNormal="120" workbookViewId="0">
      <selection activeCell="O41" sqref="O41"/>
    </sheetView>
  </sheetViews>
  <sheetFormatPr defaultColWidth="9.140625" defaultRowHeight="12.75"/>
  <cols>
    <col min="1" max="1" width="2.42578125" style="1" customWidth="1"/>
    <col min="2" max="2" width="5" style="1" customWidth="1"/>
    <col min="3" max="3" width="3.7109375" style="1" customWidth="1"/>
    <col min="4" max="5" width="4.140625" style="1" customWidth="1"/>
    <col min="6" max="6" width="5.140625" style="1" customWidth="1"/>
    <col min="7" max="8" width="4.7109375" style="1" customWidth="1"/>
    <col min="9" max="9" width="4.85546875" style="1" customWidth="1"/>
    <col min="10" max="10" width="3.5703125" style="1" customWidth="1"/>
    <col min="11" max="11" width="1.28515625" style="1" customWidth="1"/>
    <col min="12" max="13" width="3.5703125" style="1" customWidth="1"/>
    <col min="14" max="15" width="4.140625" style="1" customWidth="1"/>
    <col min="16" max="19" width="5.5703125" style="1" customWidth="1"/>
    <col min="20" max="20" width="3.5703125" style="1" customWidth="1"/>
    <col min="21" max="21" width="1.28515625" style="1" customWidth="1"/>
    <col min="22" max="23" width="3.5703125" style="1" customWidth="1"/>
    <col min="24" max="25" width="4.140625" style="1" customWidth="1"/>
    <col min="26" max="26" width="5.140625" style="1" customWidth="1"/>
    <col min="27" max="28" width="4.7109375" style="1" customWidth="1"/>
    <col min="29" max="29" width="4.85546875" style="1" customWidth="1"/>
    <col min="30" max="30" width="4.42578125" style="1" customWidth="1"/>
    <col min="31" max="32" width="3.5703125" style="1" customWidth="1"/>
    <col min="33" max="34" width="4.140625" style="1" customWidth="1"/>
    <col min="35" max="35" width="5.140625" style="1" customWidth="1"/>
    <col min="36" max="37" width="4.7109375" style="1" customWidth="1"/>
    <col min="38" max="38" width="4.85546875" style="1" customWidth="1"/>
    <col min="39" max="39" width="3.28515625" style="1" customWidth="1"/>
    <col min="40" max="41" width="3.5703125" style="1" customWidth="1"/>
    <col min="42" max="43" width="4.140625" style="1" customWidth="1"/>
    <col min="44" max="44" width="5.140625" style="1" customWidth="1"/>
    <col min="45" max="46" width="4.7109375" style="1" customWidth="1"/>
    <col min="47" max="47" width="4.85546875" style="1" customWidth="1"/>
    <col min="48" max="48" width="3.28515625" style="1" customWidth="1"/>
    <col min="49" max="49" width="4.5703125" style="1" customWidth="1"/>
    <col min="50" max="51" width="4.140625" style="1" bestFit="1" customWidth="1"/>
    <col min="52" max="52" width="4.28515625" style="1" bestFit="1" customWidth="1"/>
    <col min="53" max="53" width="3" style="1" bestFit="1" customWidth="1"/>
    <col min="54" max="55" width="3.5703125" style="1" bestFit="1" customWidth="1"/>
    <col min="56" max="56" width="4.5703125" style="1" bestFit="1" customWidth="1"/>
    <col min="57" max="58" width="4.140625" style="1" bestFit="1" customWidth="1"/>
    <col min="59" max="59" width="4.28515625" style="1" bestFit="1" customWidth="1"/>
    <col min="60" max="16384" width="9.140625" style="1"/>
  </cols>
  <sheetData>
    <row r="1" spans="1:59">
      <c r="B1" s="5" t="s">
        <v>0</v>
      </c>
      <c r="C1" s="44">
        <v>2019</v>
      </c>
      <c r="D1" s="44"/>
      <c r="E1" s="44"/>
      <c r="F1" s="44"/>
      <c r="G1" s="44"/>
      <c r="H1" s="44"/>
      <c r="I1" s="44"/>
      <c r="M1" s="37">
        <v>2020</v>
      </c>
      <c r="N1" s="37"/>
      <c r="O1" s="37"/>
      <c r="P1" s="37"/>
      <c r="Q1" s="37"/>
      <c r="R1" s="37"/>
      <c r="S1" s="37"/>
      <c r="W1" s="37">
        <v>2021</v>
      </c>
      <c r="X1" s="37"/>
      <c r="Y1" s="37"/>
      <c r="Z1" s="37"/>
      <c r="AA1" s="37"/>
      <c r="AB1" s="37"/>
      <c r="AC1" s="37"/>
      <c r="AF1" s="37">
        <v>2022</v>
      </c>
      <c r="AG1" s="37"/>
      <c r="AH1" s="37"/>
      <c r="AI1" s="37"/>
      <c r="AJ1" s="37"/>
      <c r="AK1" s="37"/>
      <c r="AL1" s="37"/>
      <c r="AO1" s="37">
        <v>2023</v>
      </c>
      <c r="AP1" s="37"/>
      <c r="AQ1" s="37"/>
      <c r="AR1" s="37"/>
      <c r="AS1" s="37"/>
      <c r="AT1" s="37"/>
      <c r="AU1" s="37"/>
    </row>
    <row r="2" spans="1:59">
      <c r="A2" s="39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9" t="s">
        <v>9</v>
      </c>
      <c r="J2" s="5" t="s">
        <v>10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9</v>
      </c>
      <c r="AV2" s="1" t="s">
        <v>11</v>
      </c>
    </row>
    <row r="3" spans="1:59">
      <c r="A3" s="39"/>
      <c r="B3" s="7" t="s">
        <v>12</v>
      </c>
      <c r="C3" s="5"/>
      <c r="D3" s="5"/>
      <c r="E3" s="5"/>
      <c r="F3" s="5">
        <v>1</v>
      </c>
      <c r="G3" s="5">
        <v>1</v>
      </c>
      <c r="H3" s="5"/>
      <c r="I3" s="5"/>
      <c r="J3" s="8">
        <f>SUM(C3:I3)</f>
        <v>2</v>
      </c>
      <c r="K3" s="2"/>
      <c r="L3" s="5" t="s">
        <v>12</v>
      </c>
      <c r="M3" s="5">
        <v>1</v>
      </c>
      <c r="N3" s="5"/>
      <c r="O3" s="5"/>
      <c r="P3" s="5"/>
      <c r="Q3" s="5"/>
      <c r="R3" s="5"/>
      <c r="S3" s="5"/>
      <c r="T3" s="8">
        <f>SUM(M3:S3)</f>
        <v>1</v>
      </c>
      <c r="U3" s="2"/>
      <c r="V3" s="1" t="s">
        <v>12</v>
      </c>
      <c r="W3" s="1">
        <v>1</v>
      </c>
      <c r="X3" s="1">
        <v>0</v>
      </c>
      <c r="Y3" s="1">
        <v>0</v>
      </c>
      <c r="Z3" s="1">
        <v>1</v>
      </c>
      <c r="AA3" s="1">
        <v>2</v>
      </c>
      <c r="AB3" s="1">
        <v>0</v>
      </c>
      <c r="AC3" s="1">
        <v>0</v>
      </c>
      <c r="AD3" s="2">
        <f>SUM(W3:AC3)</f>
        <v>4</v>
      </c>
      <c r="AE3" s="1" t="s">
        <v>12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f>SUM(AF3:AL3)</f>
        <v>1</v>
      </c>
      <c r="AN3" s="1" t="s">
        <v>12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2">
        <f>SUM(AO3:AU3)</f>
        <v>2</v>
      </c>
      <c r="AW3" s="1">
        <f>SUM(J3+T3+AD3+AM3+AV3)</f>
        <v>10</v>
      </c>
    </row>
    <row r="4" spans="1:59">
      <c r="A4" s="39"/>
      <c r="B4" s="5" t="s">
        <v>13</v>
      </c>
      <c r="C4" s="5">
        <v>9</v>
      </c>
      <c r="D4" s="5">
        <v>1</v>
      </c>
      <c r="E4" s="5"/>
      <c r="F4" s="5">
        <v>7</v>
      </c>
      <c r="G4" s="5">
        <v>1</v>
      </c>
      <c r="H4" s="5"/>
      <c r="I4" s="5"/>
      <c r="J4" s="8">
        <f>SUM(C4:I4)</f>
        <v>18</v>
      </c>
      <c r="K4" s="2"/>
      <c r="L4" s="5" t="s">
        <v>13</v>
      </c>
      <c r="M4" s="5">
        <v>2</v>
      </c>
      <c r="N4" s="5"/>
      <c r="O4" s="5"/>
      <c r="P4" s="5">
        <v>4</v>
      </c>
      <c r="Q4" s="5">
        <v>1</v>
      </c>
      <c r="R4" s="5"/>
      <c r="S4" s="5"/>
      <c r="T4" s="8">
        <f>SUM(M4:S4)</f>
        <v>7</v>
      </c>
      <c r="U4" s="2"/>
      <c r="V4" s="1" t="s">
        <v>13</v>
      </c>
      <c r="W4" s="1">
        <v>1</v>
      </c>
      <c r="X4" s="1">
        <v>1</v>
      </c>
      <c r="Y4" s="1">
        <v>0</v>
      </c>
      <c r="Z4" s="1">
        <v>5</v>
      </c>
      <c r="AA4" s="1">
        <v>3</v>
      </c>
      <c r="AB4" s="1">
        <v>0</v>
      </c>
      <c r="AC4" s="1">
        <v>0</v>
      </c>
      <c r="AD4" s="2">
        <f>SUM(W4:AC4)</f>
        <v>10</v>
      </c>
      <c r="AE4" s="1" t="s">
        <v>13</v>
      </c>
      <c r="AF4" s="1">
        <v>3</v>
      </c>
      <c r="AG4" s="1">
        <v>1</v>
      </c>
      <c r="AH4" s="1">
        <v>0</v>
      </c>
      <c r="AI4" s="1">
        <v>7</v>
      </c>
      <c r="AJ4" s="1">
        <v>2</v>
      </c>
      <c r="AK4" s="1">
        <v>0</v>
      </c>
      <c r="AL4" s="1">
        <v>0</v>
      </c>
      <c r="AM4" s="2">
        <f>SUM(AF4:AL4)</f>
        <v>13</v>
      </c>
      <c r="AN4" s="1" t="s">
        <v>13</v>
      </c>
      <c r="AO4" s="1">
        <v>1</v>
      </c>
      <c r="AP4" s="1">
        <v>0</v>
      </c>
      <c r="AQ4" s="1">
        <v>0</v>
      </c>
      <c r="AR4" s="1">
        <v>4</v>
      </c>
      <c r="AS4" s="1">
        <v>3</v>
      </c>
      <c r="AT4" s="1">
        <v>1</v>
      </c>
      <c r="AU4" s="1">
        <v>0</v>
      </c>
      <c r="AV4" s="2">
        <f>SUM(AO4:AU4)</f>
        <v>9</v>
      </c>
      <c r="AW4" s="1">
        <f>SUM(J4+T4+AD4+AM4+AV4)</f>
        <v>57</v>
      </c>
    </row>
    <row r="5" spans="1:59">
      <c r="A5" s="39"/>
      <c r="B5" s="5" t="s">
        <v>14</v>
      </c>
      <c r="C5" s="5">
        <v>4</v>
      </c>
      <c r="D5" s="5">
        <v>2</v>
      </c>
      <c r="E5" s="5"/>
      <c r="F5" s="5">
        <v>12</v>
      </c>
      <c r="G5" s="5">
        <v>17</v>
      </c>
      <c r="H5" s="5">
        <v>1</v>
      </c>
      <c r="I5" s="5"/>
      <c r="J5" s="8">
        <f>SUM(C5:I5)</f>
        <v>36</v>
      </c>
      <c r="K5" s="2"/>
      <c r="L5" s="5" t="s">
        <v>14</v>
      </c>
      <c r="M5" s="5">
        <v>4</v>
      </c>
      <c r="N5" s="5">
        <v>4</v>
      </c>
      <c r="O5" s="5"/>
      <c r="P5" s="5">
        <v>9</v>
      </c>
      <c r="Q5" s="5">
        <v>15</v>
      </c>
      <c r="R5" s="5">
        <v>1</v>
      </c>
      <c r="S5" s="5"/>
      <c r="T5" s="8">
        <f>SUM(M5:S5)</f>
        <v>33</v>
      </c>
      <c r="U5" s="2"/>
      <c r="V5" s="1" t="s">
        <v>14</v>
      </c>
      <c r="W5" s="1">
        <v>3</v>
      </c>
      <c r="X5" s="1">
        <v>2</v>
      </c>
      <c r="Y5" s="1">
        <v>0</v>
      </c>
      <c r="Z5" s="1">
        <v>16</v>
      </c>
      <c r="AA5" s="1">
        <v>28</v>
      </c>
      <c r="AB5" s="1">
        <v>0</v>
      </c>
      <c r="AC5" s="1">
        <v>1</v>
      </c>
      <c r="AD5" s="2">
        <f>SUM(W5:AC5)</f>
        <v>50</v>
      </c>
      <c r="AE5" s="1" t="s">
        <v>14</v>
      </c>
      <c r="AF5" s="1">
        <v>4</v>
      </c>
      <c r="AG5" s="1">
        <v>3</v>
      </c>
      <c r="AH5" s="1">
        <v>0</v>
      </c>
      <c r="AI5" s="1">
        <v>8</v>
      </c>
      <c r="AJ5" s="1">
        <v>9</v>
      </c>
      <c r="AK5" s="1">
        <v>0</v>
      </c>
      <c r="AL5" s="1">
        <v>1</v>
      </c>
      <c r="AM5" s="2">
        <f>SUM(AF5:AL5)</f>
        <v>25</v>
      </c>
      <c r="AN5" s="1" t="s">
        <v>14</v>
      </c>
      <c r="AO5" s="1">
        <v>6</v>
      </c>
      <c r="AP5" s="1">
        <v>1</v>
      </c>
      <c r="AQ5" s="1">
        <v>1</v>
      </c>
      <c r="AR5" s="1">
        <v>19</v>
      </c>
      <c r="AS5" s="1">
        <v>15</v>
      </c>
      <c r="AT5" s="1">
        <v>0</v>
      </c>
      <c r="AU5" s="1">
        <v>0</v>
      </c>
      <c r="AV5" s="2">
        <f>SUM(AO5:AU5)</f>
        <v>42</v>
      </c>
      <c r="AW5" s="1">
        <f>SUM(J5+T5+AD5+AM5+AV5)</f>
        <v>186</v>
      </c>
    </row>
    <row r="6" spans="1:59">
      <c r="C6" s="8">
        <f t="shared" ref="C6:J6" si="0">SUM(C3:C5)</f>
        <v>13</v>
      </c>
      <c r="D6" s="8">
        <f t="shared" si="0"/>
        <v>3</v>
      </c>
      <c r="E6" s="8"/>
      <c r="F6" s="8">
        <f t="shared" si="0"/>
        <v>20</v>
      </c>
      <c r="G6" s="8">
        <f t="shared" si="0"/>
        <v>19</v>
      </c>
      <c r="H6" s="8">
        <f t="shared" si="0"/>
        <v>1</v>
      </c>
      <c r="I6" s="10"/>
      <c r="J6" s="40">
        <f t="shared" si="0"/>
        <v>56</v>
      </c>
      <c r="K6" s="2"/>
      <c r="M6" s="8">
        <f t="shared" ref="M6:T6" si="1">SUM(M3:M5)</f>
        <v>7</v>
      </c>
      <c r="N6" s="8">
        <f t="shared" si="1"/>
        <v>4</v>
      </c>
      <c r="O6" s="8"/>
      <c r="P6" s="8">
        <f t="shared" si="1"/>
        <v>13</v>
      </c>
      <c r="Q6" s="8">
        <f t="shared" si="1"/>
        <v>16</v>
      </c>
      <c r="R6" s="8">
        <f t="shared" si="1"/>
        <v>1</v>
      </c>
      <c r="S6" s="8"/>
      <c r="T6" s="40">
        <f t="shared" si="1"/>
        <v>41</v>
      </c>
      <c r="U6" s="2"/>
      <c r="W6" s="2">
        <f t="shared" ref="W6:AD6" si="2">SUM(W3:W5)</f>
        <v>5</v>
      </c>
      <c r="X6" s="2">
        <f t="shared" si="2"/>
        <v>3</v>
      </c>
      <c r="Y6" s="2">
        <f t="shared" si="2"/>
        <v>0</v>
      </c>
      <c r="Z6" s="2">
        <f t="shared" si="2"/>
        <v>22</v>
      </c>
      <c r="AA6" s="2">
        <f t="shared" si="2"/>
        <v>33</v>
      </c>
      <c r="AB6" s="2">
        <f t="shared" si="2"/>
        <v>0</v>
      </c>
      <c r="AC6" s="2">
        <f t="shared" si="2"/>
        <v>1</v>
      </c>
      <c r="AD6" s="38">
        <f t="shared" si="2"/>
        <v>64</v>
      </c>
      <c r="AF6" s="2">
        <f t="shared" ref="AF6:AM6" si="3">SUM(AF3:AF5)</f>
        <v>8</v>
      </c>
      <c r="AG6" s="2">
        <f t="shared" si="3"/>
        <v>4</v>
      </c>
      <c r="AH6" s="2">
        <f t="shared" si="3"/>
        <v>0</v>
      </c>
      <c r="AI6" s="2">
        <f t="shared" si="3"/>
        <v>15</v>
      </c>
      <c r="AJ6" s="2">
        <f t="shared" si="3"/>
        <v>11</v>
      </c>
      <c r="AK6" s="2">
        <f t="shared" si="3"/>
        <v>0</v>
      </c>
      <c r="AL6" s="2">
        <f t="shared" si="3"/>
        <v>1</v>
      </c>
      <c r="AM6" s="38">
        <f t="shared" si="3"/>
        <v>39</v>
      </c>
      <c r="AO6" s="2">
        <f t="shared" ref="AO6:AW6" si="4">SUM(AO3:AO5)</f>
        <v>8</v>
      </c>
      <c r="AP6" s="2">
        <f t="shared" si="4"/>
        <v>2</v>
      </c>
      <c r="AQ6" s="2">
        <f t="shared" si="4"/>
        <v>1</v>
      </c>
      <c r="AR6" s="2">
        <f t="shared" si="4"/>
        <v>23</v>
      </c>
      <c r="AS6" s="2">
        <f t="shared" si="4"/>
        <v>18</v>
      </c>
      <c r="AT6" s="2">
        <f t="shared" si="4"/>
        <v>1</v>
      </c>
      <c r="AU6" s="2">
        <f t="shared" si="4"/>
        <v>0</v>
      </c>
      <c r="AV6" s="38">
        <f t="shared" si="4"/>
        <v>53</v>
      </c>
      <c r="AW6" s="2">
        <f t="shared" si="4"/>
        <v>253</v>
      </c>
    </row>
    <row r="7" spans="1:59">
      <c r="I7" s="5" t="s">
        <v>15</v>
      </c>
      <c r="J7" s="40"/>
      <c r="K7" s="2"/>
      <c r="S7" s="14" t="s">
        <v>15</v>
      </c>
      <c r="T7" s="41"/>
      <c r="U7" s="2"/>
      <c r="AC7" s="1" t="s">
        <v>15</v>
      </c>
      <c r="AD7" s="38"/>
      <c r="AL7" s="1" t="s">
        <v>15</v>
      </c>
      <c r="AM7" s="38"/>
      <c r="AU7" s="1" t="s">
        <v>15</v>
      </c>
      <c r="AV7" s="37"/>
    </row>
    <row r="8" spans="1:59"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2"/>
      <c r="K8" s="2"/>
      <c r="L8" s="15"/>
      <c r="M8" s="15"/>
      <c r="N8" s="15"/>
      <c r="O8" s="15"/>
      <c r="P8" s="15"/>
      <c r="Q8" s="15"/>
      <c r="R8" s="15"/>
      <c r="S8" s="15"/>
      <c r="T8" s="16"/>
      <c r="U8" s="16"/>
      <c r="V8" s="15"/>
      <c r="W8" s="15"/>
      <c r="X8" s="15"/>
      <c r="Y8" s="15"/>
      <c r="Z8" s="15"/>
      <c r="AA8" s="15"/>
      <c r="AB8" s="15"/>
      <c r="AC8" s="15"/>
      <c r="AD8" s="16"/>
      <c r="AE8" s="15"/>
      <c r="AF8" s="15"/>
      <c r="AG8" s="15"/>
      <c r="AH8" s="15"/>
      <c r="AI8" s="15"/>
      <c r="AJ8" s="15"/>
      <c r="AK8" s="15"/>
      <c r="AL8" s="15"/>
      <c r="AM8" s="16"/>
      <c r="AN8" s="15"/>
      <c r="AO8" s="15"/>
      <c r="AP8" s="15"/>
      <c r="AQ8" s="15"/>
      <c r="AR8" s="15"/>
      <c r="AS8" s="15"/>
      <c r="AT8" s="15"/>
      <c r="AU8" s="15"/>
      <c r="AV8" s="15"/>
    </row>
    <row r="9" spans="1:59">
      <c r="B9" s="5" t="s">
        <v>16</v>
      </c>
      <c r="C9" s="5">
        <f t="shared" ref="C9:I9" si="5">C6+M6+W6+AF6+AO6</f>
        <v>41</v>
      </c>
      <c r="D9" s="5">
        <f t="shared" si="5"/>
        <v>16</v>
      </c>
      <c r="E9" s="5">
        <f t="shared" si="5"/>
        <v>1</v>
      </c>
      <c r="F9" s="5">
        <f t="shared" si="5"/>
        <v>93</v>
      </c>
      <c r="G9" s="5">
        <f t="shared" si="5"/>
        <v>97</v>
      </c>
      <c r="H9" s="5">
        <f t="shared" si="5"/>
        <v>3</v>
      </c>
      <c r="I9" s="5">
        <f t="shared" si="5"/>
        <v>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spans="1:59">
      <c r="W10" s="3"/>
      <c r="X10" s="6"/>
      <c r="Y10" s="42">
        <v>2019</v>
      </c>
      <c r="Z10" s="43"/>
      <c r="AA10" s="43"/>
      <c r="AB10" s="43"/>
      <c r="AC10" s="43"/>
      <c r="AD10" s="43"/>
      <c r="AE10" s="43"/>
      <c r="AF10" s="43">
        <v>2020</v>
      </c>
      <c r="AG10" s="43"/>
      <c r="AH10" s="43"/>
      <c r="AI10" s="43"/>
      <c r="AJ10" s="43"/>
      <c r="AK10" s="43"/>
      <c r="AL10" s="43"/>
      <c r="AM10" s="36">
        <v>2021</v>
      </c>
      <c r="AN10" s="36"/>
      <c r="AO10" s="36"/>
      <c r="AP10" s="36"/>
      <c r="AQ10" s="36"/>
      <c r="AR10" s="36"/>
      <c r="AS10" s="36"/>
      <c r="AT10" s="37">
        <v>2022</v>
      </c>
      <c r="AU10" s="37"/>
      <c r="AV10" s="37"/>
      <c r="AW10" s="37"/>
      <c r="AX10" s="37"/>
      <c r="AY10" s="37"/>
      <c r="AZ10" s="37"/>
      <c r="BA10" s="37">
        <v>2023</v>
      </c>
      <c r="BB10" s="37"/>
      <c r="BC10" s="37"/>
      <c r="BD10" s="37"/>
      <c r="BE10" s="37"/>
      <c r="BF10" s="37"/>
      <c r="BG10" s="37"/>
    </row>
    <row r="11" spans="1:59">
      <c r="W11" s="39" t="s">
        <v>1</v>
      </c>
      <c r="X11" s="6" t="s">
        <v>2</v>
      </c>
      <c r="Y11" s="6" t="s">
        <v>3</v>
      </c>
      <c r="Z11" s="6" t="s">
        <v>4</v>
      </c>
      <c r="AA11" s="6" t="s">
        <v>5</v>
      </c>
      <c r="AB11" s="6" t="s">
        <v>6</v>
      </c>
      <c r="AC11" s="6" t="s">
        <v>7</v>
      </c>
      <c r="AD11" s="6" t="s">
        <v>8</v>
      </c>
      <c r="AE11" s="9" t="s">
        <v>9</v>
      </c>
      <c r="AF11" s="6" t="s">
        <v>3</v>
      </c>
      <c r="AG11" s="6" t="s">
        <v>4</v>
      </c>
      <c r="AH11" s="6" t="s">
        <v>5</v>
      </c>
      <c r="AI11" s="6" t="s">
        <v>6</v>
      </c>
      <c r="AJ11" s="6" t="s">
        <v>7</v>
      </c>
      <c r="AK11" s="6" t="s">
        <v>8</v>
      </c>
      <c r="AL11" s="6" t="s">
        <v>9</v>
      </c>
      <c r="AM11" s="3" t="s">
        <v>3</v>
      </c>
      <c r="AN11" s="3" t="s">
        <v>4</v>
      </c>
      <c r="AO11" s="3" t="s">
        <v>5</v>
      </c>
      <c r="AP11" s="3" t="s">
        <v>6</v>
      </c>
      <c r="AQ11" s="3" t="s">
        <v>7</v>
      </c>
      <c r="AR11" s="3" t="s">
        <v>8</v>
      </c>
      <c r="AS11" s="3" t="s">
        <v>9</v>
      </c>
      <c r="AT11" s="13" t="s">
        <v>3</v>
      </c>
      <c r="AU11" s="13" t="s">
        <v>4</v>
      </c>
      <c r="AV11" s="13" t="s">
        <v>5</v>
      </c>
      <c r="AW11" s="13" t="s">
        <v>6</v>
      </c>
      <c r="AX11" s="13" t="s">
        <v>7</v>
      </c>
      <c r="AY11" s="13" t="s">
        <v>8</v>
      </c>
      <c r="AZ11" s="13" t="s">
        <v>9</v>
      </c>
      <c r="BA11" s="13" t="s">
        <v>3</v>
      </c>
      <c r="BB11" s="13" t="s">
        <v>4</v>
      </c>
      <c r="BC11" s="13" t="s">
        <v>5</v>
      </c>
      <c r="BD11" s="13" t="s">
        <v>6</v>
      </c>
      <c r="BE11" s="13" t="s">
        <v>7</v>
      </c>
      <c r="BF11" s="13" t="s">
        <v>8</v>
      </c>
      <c r="BG11" s="13" t="s">
        <v>9</v>
      </c>
    </row>
    <row r="12" spans="1:59">
      <c r="W12" s="39"/>
      <c r="X12" s="7" t="s">
        <v>12</v>
      </c>
      <c r="Y12" s="6"/>
      <c r="Z12" s="6"/>
      <c r="AA12" s="6"/>
      <c r="AB12" s="6">
        <v>1</v>
      </c>
      <c r="AC12" s="6">
        <v>1</v>
      </c>
      <c r="AD12" s="6"/>
      <c r="AE12" s="6"/>
      <c r="AF12" s="6">
        <v>1</v>
      </c>
      <c r="AG12" s="6"/>
      <c r="AH12" s="6"/>
      <c r="AI12" s="6"/>
      <c r="AJ12" s="6"/>
      <c r="AK12" s="6"/>
      <c r="AL12" s="6"/>
      <c r="AM12" s="3">
        <v>1</v>
      </c>
      <c r="AN12" s="3"/>
      <c r="AO12" s="3"/>
      <c r="AP12" s="3">
        <v>1</v>
      </c>
      <c r="AQ12" s="3">
        <v>2</v>
      </c>
      <c r="AR12" s="3"/>
      <c r="AS12" s="3"/>
      <c r="AT12" s="13">
        <v>1</v>
      </c>
      <c r="AU12" s="13"/>
      <c r="AV12" s="13"/>
      <c r="AW12" s="13"/>
      <c r="AX12" s="13"/>
      <c r="AY12" s="13"/>
      <c r="AZ12" s="13"/>
      <c r="BA12" s="13">
        <v>1</v>
      </c>
      <c r="BB12" s="13">
        <v>1</v>
      </c>
      <c r="BC12" s="13"/>
      <c r="BD12" s="13"/>
      <c r="BE12" s="13"/>
      <c r="BF12" s="13"/>
      <c r="BG12" s="13"/>
    </row>
    <row r="13" spans="1:59">
      <c r="W13" s="39"/>
      <c r="X13" s="6" t="s">
        <v>13</v>
      </c>
      <c r="Y13" s="6">
        <v>9</v>
      </c>
      <c r="Z13" s="6">
        <v>1</v>
      </c>
      <c r="AA13" s="6"/>
      <c r="AB13" s="6">
        <v>7</v>
      </c>
      <c r="AC13" s="6">
        <v>1</v>
      </c>
      <c r="AD13" s="6"/>
      <c r="AE13" s="6"/>
      <c r="AF13" s="6">
        <v>2</v>
      </c>
      <c r="AG13" s="6"/>
      <c r="AH13" s="6"/>
      <c r="AI13" s="6">
        <v>4</v>
      </c>
      <c r="AJ13" s="6">
        <v>1</v>
      </c>
      <c r="AK13" s="6"/>
      <c r="AL13" s="6"/>
      <c r="AM13" s="3">
        <v>1</v>
      </c>
      <c r="AN13" s="3">
        <v>1</v>
      </c>
      <c r="AO13" s="3"/>
      <c r="AP13" s="3">
        <v>5</v>
      </c>
      <c r="AQ13" s="3">
        <v>3</v>
      </c>
      <c r="AR13" s="3"/>
      <c r="AS13" s="3"/>
      <c r="AT13" s="13">
        <v>3</v>
      </c>
      <c r="AU13" s="13">
        <v>1</v>
      </c>
      <c r="AV13" s="13"/>
      <c r="AW13" s="13">
        <v>7</v>
      </c>
      <c r="AX13" s="13">
        <v>2</v>
      </c>
      <c r="AY13" s="13"/>
      <c r="AZ13" s="13"/>
      <c r="BA13" s="13">
        <v>1</v>
      </c>
      <c r="BB13" s="13"/>
      <c r="BC13" s="13"/>
      <c r="BD13" s="13">
        <v>4</v>
      </c>
      <c r="BE13" s="13">
        <v>3</v>
      </c>
      <c r="BF13" s="13">
        <v>1</v>
      </c>
      <c r="BG13" s="13"/>
    </row>
    <row r="14" spans="1:59">
      <c r="W14" s="39"/>
      <c r="X14" s="6" t="s">
        <v>14</v>
      </c>
      <c r="Y14" s="6">
        <v>4</v>
      </c>
      <c r="Z14" s="6">
        <v>2</v>
      </c>
      <c r="AA14" s="6"/>
      <c r="AB14" s="6">
        <v>12</v>
      </c>
      <c r="AC14" s="6">
        <v>17</v>
      </c>
      <c r="AD14" s="6">
        <v>1</v>
      </c>
      <c r="AE14" s="6"/>
      <c r="AF14" s="6">
        <v>4</v>
      </c>
      <c r="AG14" s="6">
        <v>4</v>
      </c>
      <c r="AH14" s="6"/>
      <c r="AI14" s="6">
        <v>9</v>
      </c>
      <c r="AJ14" s="6">
        <v>15</v>
      </c>
      <c r="AK14" s="6">
        <v>1</v>
      </c>
      <c r="AL14" s="6"/>
      <c r="AM14" s="3">
        <v>3</v>
      </c>
      <c r="AN14" s="3">
        <v>2</v>
      </c>
      <c r="AO14" s="3"/>
      <c r="AP14" s="3">
        <v>16</v>
      </c>
      <c r="AQ14" s="3">
        <v>28</v>
      </c>
      <c r="AR14" s="3"/>
      <c r="AS14" s="3">
        <v>1</v>
      </c>
      <c r="AT14" s="13">
        <v>4</v>
      </c>
      <c r="AU14" s="13">
        <v>3</v>
      </c>
      <c r="AV14" s="13"/>
      <c r="AW14" s="13">
        <v>8</v>
      </c>
      <c r="AX14" s="13">
        <v>9</v>
      </c>
      <c r="AY14" s="13"/>
      <c r="AZ14" s="13">
        <v>1</v>
      </c>
      <c r="BA14" s="13">
        <v>6</v>
      </c>
      <c r="BB14" s="13">
        <v>1</v>
      </c>
      <c r="BC14" s="13">
        <v>1</v>
      </c>
      <c r="BD14" s="13">
        <v>19</v>
      </c>
      <c r="BE14" s="13">
        <v>15</v>
      </c>
      <c r="BF14" s="13"/>
      <c r="BG14" s="13"/>
    </row>
    <row r="15" spans="1:59">
      <c r="W15" s="3"/>
      <c r="X15" s="3"/>
      <c r="Y15" s="11">
        <f t="shared" ref="Y15:AD15" si="6">SUM(Y12:Y14)</f>
        <v>13</v>
      </c>
      <c r="Z15" s="11">
        <f t="shared" si="6"/>
        <v>3</v>
      </c>
      <c r="AA15" s="11"/>
      <c r="AB15" s="11">
        <f t="shared" si="6"/>
        <v>20</v>
      </c>
      <c r="AC15" s="11">
        <f t="shared" si="6"/>
        <v>19</v>
      </c>
      <c r="AD15" s="11">
        <f t="shared" si="6"/>
        <v>1</v>
      </c>
      <c r="AE15" s="10"/>
      <c r="AF15" s="11">
        <f>SUM(AF12:AF14)</f>
        <v>7</v>
      </c>
      <c r="AG15" s="11">
        <f>SUM(AG12:AG14)</f>
        <v>4</v>
      </c>
      <c r="AH15" s="11"/>
      <c r="AI15" s="11">
        <f>SUM(AI12:AI14)</f>
        <v>13</v>
      </c>
      <c r="AJ15" s="11">
        <f>SUM(AJ12:AJ14)</f>
        <v>16</v>
      </c>
      <c r="AK15" s="11">
        <f>SUM(AK12:AK14)</f>
        <v>1</v>
      </c>
      <c r="AL15" s="11"/>
      <c r="AN15" s="17"/>
      <c r="AQ15" s="4"/>
      <c r="AT15" s="12">
        <f t="shared" ref="AT15:BF15" si="7">SUM(AT12:AT14)</f>
        <v>8</v>
      </c>
      <c r="AU15" s="12">
        <f t="shared" si="7"/>
        <v>4</v>
      </c>
      <c r="AV15" s="12"/>
      <c r="AW15" s="12">
        <f t="shared" si="7"/>
        <v>15</v>
      </c>
      <c r="AX15" s="12">
        <f t="shared" si="7"/>
        <v>11</v>
      </c>
      <c r="AY15" s="12"/>
      <c r="AZ15" s="12">
        <f t="shared" si="7"/>
        <v>1</v>
      </c>
      <c r="BA15" s="12">
        <f t="shared" si="7"/>
        <v>8</v>
      </c>
      <c r="BB15" s="12">
        <f t="shared" si="7"/>
        <v>2</v>
      </c>
      <c r="BC15" s="12">
        <f t="shared" si="7"/>
        <v>1</v>
      </c>
      <c r="BD15" s="12">
        <f t="shared" si="7"/>
        <v>23</v>
      </c>
      <c r="BE15" s="12">
        <f t="shared" si="7"/>
        <v>18</v>
      </c>
      <c r="BF15" s="12">
        <f t="shared" si="7"/>
        <v>1</v>
      </c>
      <c r="BG15" s="12"/>
    </row>
    <row r="16" spans="1:59">
      <c r="W16" s="3"/>
      <c r="X16" s="3"/>
      <c r="Y16" s="3"/>
      <c r="Z16" s="3"/>
      <c r="AA16" s="3"/>
      <c r="AB16" s="3"/>
      <c r="AC16" s="3"/>
      <c r="AD16" s="3"/>
      <c r="AE16" s="6"/>
      <c r="AF16" s="18"/>
      <c r="AG16" s="3"/>
      <c r="AH16" s="3"/>
      <c r="AI16" s="3"/>
      <c r="AJ16" s="3"/>
      <c r="AK16" s="3"/>
      <c r="AL16" s="3"/>
      <c r="AM16" s="14"/>
      <c r="AN16" s="19"/>
      <c r="AQ16" s="4"/>
    </row>
  </sheetData>
  <mergeCells count="17">
    <mergeCell ref="Y10:AE10"/>
    <mergeCell ref="W11:W14"/>
    <mergeCell ref="AF10:AL10"/>
    <mergeCell ref="C1:I1"/>
    <mergeCell ref="M1:S1"/>
    <mergeCell ref="W1:AC1"/>
    <mergeCell ref="AF1:AL1"/>
    <mergeCell ref="A2:A5"/>
    <mergeCell ref="J6:J7"/>
    <mergeCell ref="T6:T7"/>
    <mergeCell ref="AD6:AD7"/>
    <mergeCell ref="AM6:AM7"/>
    <mergeCell ref="AM10:AS10"/>
    <mergeCell ref="AT10:AZ10"/>
    <mergeCell ref="BA10:BG10"/>
    <mergeCell ref="AO1:AU1"/>
    <mergeCell ref="AV6:AV7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8"/>
  <sheetViews>
    <sheetView showGridLines="0" topLeftCell="A35" zoomScale="130" zoomScaleNormal="130" workbookViewId="0">
      <selection activeCell="F54" sqref="F54"/>
    </sheetView>
  </sheetViews>
  <sheetFormatPr defaultRowHeight="12.75"/>
  <cols>
    <col min="1" max="1" width="3.7109375" bestFit="1" customWidth="1"/>
    <col min="2" max="2" width="5.140625" bestFit="1" customWidth="1"/>
    <col min="3" max="3" width="5" bestFit="1" customWidth="1"/>
    <col min="4" max="4" width="4" bestFit="1" customWidth="1"/>
    <col min="5" max="5" width="4.28515625" bestFit="1" customWidth="1"/>
    <col min="6" max="6" width="5" bestFit="1" customWidth="1"/>
    <col min="7" max="8" width="4.7109375" bestFit="1" customWidth="1"/>
    <col min="9" max="9" width="5" bestFit="1" customWidth="1"/>
    <col min="10" max="13" width="4.7109375" bestFit="1" customWidth="1"/>
  </cols>
  <sheetData>
    <row r="1" spans="1:49" ht="15">
      <c r="K1" s="20"/>
      <c r="U1" s="20"/>
      <c r="V1" s="20"/>
      <c r="AD1" s="20"/>
      <c r="AE1" s="20"/>
      <c r="AN1" s="20"/>
      <c r="AW1" s="20"/>
    </row>
    <row r="2" spans="1:49" ht="15" customHeight="1">
      <c r="K2" s="20"/>
      <c r="U2" s="20"/>
      <c r="V2" s="20"/>
      <c r="AD2" s="20"/>
      <c r="AE2" s="20"/>
      <c r="AN2" s="20" t="s">
        <v>2</v>
      </c>
      <c r="AW2" s="20"/>
    </row>
    <row r="3" spans="1:49" ht="15" customHeight="1">
      <c r="A3" s="20"/>
      <c r="B3" s="21" t="s">
        <v>0</v>
      </c>
      <c r="C3" s="50">
        <v>2019</v>
      </c>
      <c r="D3" s="50"/>
      <c r="E3" s="50"/>
      <c r="F3" s="50"/>
      <c r="G3" s="50"/>
      <c r="H3" s="50"/>
      <c r="I3" s="50"/>
      <c r="J3" s="20"/>
      <c r="K3" s="25"/>
      <c r="U3" s="25"/>
      <c r="V3" s="20"/>
      <c r="AD3" s="25"/>
      <c r="AE3" s="20"/>
      <c r="AN3" s="20" t="s">
        <v>12</v>
      </c>
      <c r="AW3" s="20" t="e">
        <f>SUM(J5+#REF!+AD3+J29+J37)</f>
        <v>#REF!</v>
      </c>
    </row>
    <row r="4" spans="1:49" ht="15"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2" t="s">
        <v>9</v>
      </c>
      <c r="J4" s="21" t="s">
        <v>10</v>
      </c>
      <c r="K4" s="25"/>
      <c r="U4" s="25"/>
      <c r="V4" s="20"/>
      <c r="AD4" s="25"/>
      <c r="AE4" s="20"/>
      <c r="AN4" s="20" t="s">
        <v>13</v>
      </c>
      <c r="AW4" s="20" t="e">
        <f>SUM(J6+#REF!+AD4+J30+J38)</f>
        <v>#REF!</v>
      </c>
    </row>
    <row r="5" spans="1:49" ht="15">
      <c r="A5" s="45" t="s">
        <v>1</v>
      </c>
      <c r="B5" s="23" t="s">
        <v>12</v>
      </c>
      <c r="C5" s="21"/>
      <c r="D5" s="21"/>
      <c r="E5" s="21"/>
      <c r="F5" s="21">
        <v>1</v>
      </c>
      <c r="G5" s="21">
        <v>1</v>
      </c>
      <c r="H5" s="21"/>
      <c r="I5" s="21"/>
      <c r="J5" s="24">
        <f>SUM(C5:I5)</f>
        <v>2</v>
      </c>
      <c r="K5" s="25"/>
      <c r="U5" s="25"/>
      <c r="V5" s="20"/>
      <c r="AD5" s="25"/>
      <c r="AE5" s="20"/>
      <c r="AN5" s="20" t="s">
        <v>14</v>
      </c>
      <c r="AW5" s="20" t="e">
        <f>SUM(J7+#REF!+AD5+J31+J39)</f>
        <v>#REF!</v>
      </c>
    </row>
    <row r="6" spans="1:49" ht="15">
      <c r="A6" s="46"/>
      <c r="B6" s="21" t="s">
        <v>13</v>
      </c>
      <c r="C6" s="21">
        <v>9</v>
      </c>
      <c r="D6" s="21">
        <v>1</v>
      </c>
      <c r="E6" s="21"/>
      <c r="F6" s="21">
        <v>7</v>
      </c>
      <c r="G6" s="21">
        <v>1</v>
      </c>
      <c r="H6" s="21"/>
      <c r="I6" s="21"/>
      <c r="J6" s="24">
        <f>SUM(C6:I6)</f>
        <v>18</v>
      </c>
      <c r="K6" s="25"/>
      <c r="U6" s="25"/>
      <c r="V6" s="20"/>
      <c r="AD6" s="48"/>
      <c r="AE6" s="20"/>
      <c r="AN6" s="20"/>
      <c r="AW6" s="25" t="e">
        <f t="shared" ref="AW6" si="0">SUM(AW3:AW5)</f>
        <v>#REF!</v>
      </c>
    </row>
    <row r="7" spans="1:49" ht="15">
      <c r="A7" s="47"/>
      <c r="B7" s="21" t="s">
        <v>14</v>
      </c>
      <c r="C7" s="21">
        <v>4</v>
      </c>
      <c r="D7" s="21">
        <v>2</v>
      </c>
      <c r="E7" s="21"/>
      <c r="F7" s="21">
        <v>12</v>
      </c>
      <c r="G7" s="21">
        <v>17</v>
      </c>
      <c r="H7" s="21">
        <v>1</v>
      </c>
      <c r="I7" s="21"/>
      <c r="J7" s="24">
        <f>SUM(C7:I7)</f>
        <v>36</v>
      </c>
      <c r="K7" s="25"/>
      <c r="U7" s="25"/>
      <c r="V7" s="20"/>
      <c r="AD7" s="48"/>
      <c r="AE7" s="20"/>
      <c r="AN7" s="20"/>
      <c r="AW7" s="20"/>
    </row>
    <row r="8" spans="1:49" ht="15">
      <c r="A8" s="20"/>
      <c r="B8" s="20"/>
      <c r="C8" s="24">
        <f t="shared" ref="C8:J8" si="1">SUM(C5:C7)</f>
        <v>13</v>
      </c>
      <c r="D8" s="24">
        <f t="shared" si="1"/>
        <v>3</v>
      </c>
      <c r="E8" s="24"/>
      <c r="F8" s="24">
        <f t="shared" si="1"/>
        <v>20</v>
      </c>
      <c r="G8" s="24">
        <f t="shared" si="1"/>
        <v>19</v>
      </c>
      <c r="H8" s="24">
        <f t="shared" si="1"/>
        <v>1</v>
      </c>
      <c r="I8" s="26"/>
      <c r="J8" s="54">
        <f t="shared" si="1"/>
        <v>56</v>
      </c>
      <c r="K8" s="25"/>
      <c r="T8" s="28"/>
      <c r="U8" s="28"/>
      <c r="V8" s="27"/>
      <c r="W8" s="27"/>
      <c r="X8" s="27"/>
      <c r="Y8" s="27"/>
      <c r="Z8" s="27"/>
      <c r="AA8" s="27"/>
      <c r="AB8" s="27"/>
      <c r="AC8" s="27"/>
      <c r="AD8" s="28"/>
      <c r="AE8" s="27"/>
      <c r="AF8" s="27"/>
      <c r="AG8" s="27"/>
      <c r="AH8" s="27"/>
      <c r="AI8" s="27"/>
      <c r="AJ8" s="27"/>
      <c r="AK8" s="27"/>
      <c r="AL8" s="27"/>
      <c r="AM8" s="28"/>
      <c r="AN8" s="27"/>
      <c r="AO8" s="27"/>
      <c r="AP8" s="27"/>
      <c r="AQ8" s="27"/>
      <c r="AR8" s="27"/>
      <c r="AS8" s="27"/>
      <c r="AT8" s="27"/>
      <c r="AU8" s="27"/>
      <c r="AV8" s="27"/>
      <c r="AW8" s="20"/>
    </row>
    <row r="9" spans="1:49" ht="15">
      <c r="A9" s="20"/>
      <c r="B9" s="20"/>
      <c r="C9" s="20"/>
      <c r="D9" s="20"/>
      <c r="E9" s="20"/>
      <c r="F9" s="20"/>
      <c r="G9" s="20"/>
      <c r="H9" s="20"/>
      <c r="I9" s="21" t="s">
        <v>15</v>
      </c>
      <c r="J9" s="55"/>
      <c r="K9" s="20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0"/>
    </row>
    <row r="11" spans="1:49" ht="15">
      <c r="B11" s="20"/>
      <c r="C11" s="51">
        <v>2020</v>
      </c>
      <c r="D11" s="52"/>
      <c r="E11" s="52"/>
      <c r="F11" s="52"/>
      <c r="G11" s="52"/>
      <c r="H11" s="52"/>
      <c r="I11" s="53"/>
    </row>
    <row r="12" spans="1:49" ht="15">
      <c r="B12" s="21" t="s">
        <v>2</v>
      </c>
      <c r="C12" s="21" t="s">
        <v>3</v>
      </c>
      <c r="D12" s="21" t="s">
        <v>4</v>
      </c>
      <c r="E12" s="21" t="s">
        <v>5</v>
      </c>
      <c r="F12" s="21" t="s">
        <v>6</v>
      </c>
      <c r="G12" s="21" t="s">
        <v>7</v>
      </c>
      <c r="H12" s="21" t="s">
        <v>8</v>
      </c>
      <c r="I12" s="21" t="s">
        <v>9</v>
      </c>
      <c r="J12" s="21" t="s">
        <v>10</v>
      </c>
    </row>
    <row r="13" spans="1:49" ht="15" customHeight="1">
      <c r="A13" s="45" t="s">
        <v>1</v>
      </c>
      <c r="B13" s="21" t="s">
        <v>12</v>
      </c>
      <c r="C13" s="21">
        <v>1</v>
      </c>
      <c r="D13" s="21"/>
      <c r="E13" s="21"/>
      <c r="F13" s="21"/>
      <c r="G13" s="21"/>
      <c r="H13" s="21"/>
      <c r="I13" s="21"/>
      <c r="J13" s="24">
        <f>SUM(C13:I13)</f>
        <v>1</v>
      </c>
    </row>
    <row r="14" spans="1:49" ht="15">
      <c r="A14" s="46"/>
      <c r="B14" s="21" t="s">
        <v>13</v>
      </c>
      <c r="C14" s="21">
        <v>2</v>
      </c>
      <c r="D14" s="21"/>
      <c r="E14" s="21"/>
      <c r="F14" s="21">
        <v>4</v>
      </c>
      <c r="G14" s="21">
        <v>1</v>
      </c>
      <c r="H14" s="21"/>
      <c r="I14" s="21"/>
      <c r="J14" s="24">
        <f>SUM(C14:I14)</f>
        <v>7</v>
      </c>
    </row>
    <row r="15" spans="1:49" ht="15">
      <c r="A15" s="47"/>
      <c r="B15" s="21" t="s">
        <v>14</v>
      </c>
      <c r="C15" s="21">
        <v>4</v>
      </c>
      <c r="D15" s="21">
        <v>4</v>
      </c>
      <c r="E15" s="21"/>
      <c r="F15" s="21">
        <v>9</v>
      </c>
      <c r="G15" s="21">
        <v>15</v>
      </c>
      <c r="H15" s="21">
        <v>1</v>
      </c>
      <c r="I15" s="21"/>
      <c r="J15" s="24">
        <f>SUM(C15:I15)</f>
        <v>33</v>
      </c>
    </row>
    <row r="16" spans="1:49" ht="15">
      <c r="B16" s="20"/>
      <c r="C16" s="24">
        <f>SUM(C13:C15)</f>
        <v>7</v>
      </c>
      <c r="D16" s="24">
        <f>SUM(D13:D15)</f>
        <v>4</v>
      </c>
      <c r="E16" s="24"/>
      <c r="F16" s="24">
        <f>SUM(F13:F15)</f>
        <v>13</v>
      </c>
      <c r="G16" s="24">
        <f>SUM(G13:G15)</f>
        <v>16</v>
      </c>
      <c r="H16" s="24">
        <f>SUM(H13:H15)</f>
        <v>1</v>
      </c>
      <c r="I16" s="24"/>
      <c r="J16" s="54">
        <f t="shared" ref="J16" si="2">SUM(J13:J15)</f>
        <v>41</v>
      </c>
    </row>
    <row r="17" spans="1:10" ht="15">
      <c r="B17" s="20"/>
      <c r="C17" s="20"/>
      <c r="D17" s="20"/>
      <c r="E17" s="20"/>
      <c r="F17" s="20"/>
      <c r="G17" s="20"/>
      <c r="H17" s="20"/>
      <c r="I17" s="21" t="s">
        <v>15</v>
      </c>
      <c r="J17" s="55"/>
    </row>
    <row r="19" spans="1:10" ht="15">
      <c r="C19" s="51">
        <v>2021</v>
      </c>
      <c r="D19" s="52"/>
      <c r="E19" s="52"/>
      <c r="F19" s="52"/>
      <c r="G19" s="52"/>
      <c r="H19" s="52"/>
      <c r="I19" s="53"/>
    </row>
    <row r="20" spans="1:10" ht="15">
      <c r="B20" s="21" t="s">
        <v>2</v>
      </c>
      <c r="C20" s="21" t="s">
        <v>3</v>
      </c>
      <c r="D20" s="21" t="s">
        <v>4</v>
      </c>
      <c r="E20" s="21" t="s">
        <v>5</v>
      </c>
      <c r="F20" s="21" t="s">
        <v>6</v>
      </c>
      <c r="G20" s="21" t="s">
        <v>7</v>
      </c>
      <c r="H20" s="21" t="s">
        <v>8</v>
      </c>
      <c r="I20" s="21" t="s">
        <v>9</v>
      </c>
      <c r="J20" s="21" t="s">
        <v>10</v>
      </c>
    </row>
    <row r="21" spans="1:10" ht="15">
      <c r="A21" s="45" t="s">
        <v>1</v>
      </c>
      <c r="B21" s="22" t="s">
        <v>12</v>
      </c>
      <c r="C21" s="21">
        <v>1</v>
      </c>
      <c r="D21" s="21"/>
      <c r="E21" s="21"/>
      <c r="F21" s="21">
        <v>1</v>
      </c>
      <c r="G21" s="21">
        <v>2</v>
      </c>
      <c r="H21" s="21"/>
      <c r="I21" s="21"/>
      <c r="J21" s="24">
        <f>SUM(C21:I21)</f>
        <v>4</v>
      </c>
    </row>
    <row r="22" spans="1:10" ht="15">
      <c r="A22" s="46"/>
      <c r="B22" s="22" t="s">
        <v>13</v>
      </c>
      <c r="C22" s="21">
        <v>1</v>
      </c>
      <c r="D22" s="21">
        <v>1</v>
      </c>
      <c r="E22" s="21"/>
      <c r="F22" s="21">
        <v>5</v>
      </c>
      <c r="G22" s="21">
        <v>3</v>
      </c>
      <c r="H22" s="21"/>
      <c r="I22" s="21"/>
      <c r="J22" s="24">
        <f>SUM(C22:I22)</f>
        <v>10</v>
      </c>
    </row>
    <row r="23" spans="1:10" ht="15">
      <c r="A23" s="47"/>
      <c r="B23" s="22" t="s">
        <v>14</v>
      </c>
      <c r="C23" s="21">
        <v>3</v>
      </c>
      <c r="D23" s="21">
        <v>2</v>
      </c>
      <c r="E23" s="21"/>
      <c r="F23" s="21">
        <v>16</v>
      </c>
      <c r="G23" s="21">
        <v>28</v>
      </c>
      <c r="H23" s="21"/>
      <c r="I23" s="21">
        <v>1</v>
      </c>
      <c r="J23" s="24">
        <f>SUM(C23:I23)</f>
        <v>50</v>
      </c>
    </row>
    <row r="24" spans="1:10" ht="15">
      <c r="C24" s="24">
        <f t="shared" ref="C24:I24" si="3">SUM(C21:C23)</f>
        <v>5</v>
      </c>
      <c r="D24" s="24">
        <f t="shared" si="3"/>
        <v>3</v>
      </c>
      <c r="E24" s="24"/>
      <c r="F24" s="24">
        <f t="shared" si="3"/>
        <v>22</v>
      </c>
      <c r="G24" s="24">
        <f t="shared" si="3"/>
        <v>33</v>
      </c>
      <c r="H24" s="24"/>
      <c r="I24" s="24">
        <f t="shared" si="3"/>
        <v>1</v>
      </c>
      <c r="J24" s="54">
        <f t="shared" ref="J24" si="4">SUM(J21:J23)</f>
        <v>64</v>
      </c>
    </row>
    <row r="25" spans="1:10" ht="15">
      <c r="C25" s="20"/>
      <c r="D25" s="20"/>
      <c r="E25" s="20"/>
      <c r="F25" s="20"/>
      <c r="G25" s="20"/>
      <c r="H25" s="20"/>
      <c r="I25" s="23" t="s">
        <v>15</v>
      </c>
      <c r="J25" s="55"/>
    </row>
    <row r="27" spans="1:10" ht="15">
      <c r="C27" s="51">
        <v>2022</v>
      </c>
      <c r="D27" s="52"/>
      <c r="E27" s="52"/>
      <c r="F27" s="52"/>
      <c r="G27" s="52"/>
      <c r="H27" s="52"/>
      <c r="I27" s="53"/>
      <c r="J27" s="20"/>
    </row>
    <row r="28" spans="1:10" ht="15">
      <c r="B28" s="22" t="s">
        <v>2</v>
      </c>
      <c r="C28" s="21" t="s">
        <v>3</v>
      </c>
      <c r="D28" s="21" t="s">
        <v>4</v>
      </c>
      <c r="E28" s="21" t="s">
        <v>5</v>
      </c>
      <c r="F28" s="21" t="s">
        <v>6</v>
      </c>
      <c r="G28" s="21" t="s">
        <v>7</v>
      </c>
      <c r="H28" s="21" t="s">
        <v>8</v>
      </c>
      <c r="I28" s="22" t="s">
        <v>9</v>
      </c>
      <c r="J28" s="21" t="s">
        <v>11</v>
      </c>
    </row>
    <row r="29" spans="1:10" ht="15">
      <c r="A29" s="45" t="s">
        <v>1</v>
      </c>
      <c r="B29" s="22" t="s">
        <v>12</v>
      </c>
      <c r="C29" s="21">
        <v>1</v>
      </c>
      <c r="D29" s="21"/>
      <c r="E29" s="21"/>
      <c r="F29" s="21"/>
      <c r="G29" s="21"/>
      <c r="H29" s="21"/>
      <c r="I29" s="22"/>
      <c r="J29" s="24">
        <f>SUM(C29:I29)</f>
        <v>1</v>
      </c>
    </row>
    <row r="30" spans="1:10" ht="15">
      <c r="A30" s="46"/>
      <c r="B30" s="22" t="s">
        <v>13</v>
      </c>
      <c r="C30" s="21">
        <v>3</v>
      </c>
      <c r="D30" s="21">
        <v>1</v>
      </c>
      <c r="E30" s="21"/>
      <c r="F30" s="21">
        <v>7</v>
      </c>
      <c r="G30" s="21">
        <v>2</v>
      </c>
      <c r="H30" s="21"/>
      <c r="I30" s="22"/>
      <c r="J30" s="24">
        <f>SUM(C30:I30)</f>
        <v>13</v>
      </c>
    </row>
    <row r="31" spans="1:10" ht="15">
      <c r="A31" s="47"/>
      <c r="B31" s="22" t="s">
        <v>14</v>
      </c>
      <c r="C31" s="21">
        <v>4</v>
      </c>
      <c r="D31" s="21">
        <v>3</v>
      </c>
      <c r="E31" s="21"/>
      <c r="F31" s="21">
        <v>8</v>
      </c>
      <c r="G31" s="21">
        <v>9</v>
      </c>
      <c r="H31" s="21"/>
      <c r="I31" s="22">
        <v>1</v>
      </c>
      <c r="J31" s="24">
        <f>SUM(C31:I31)</f>
        <v>25</v>
      </c>
    </row>
    <row r="32" spans="1:10" ht="15">
      <c r="C32" s="24">
        <f t="shared" ref="C32:J32" si="5">SUM(C29:C31)</f>
        <v>8</v>
      </c>
      <c r="D32" s="24">
        <f t="shared" si="5"/>
        <v>4</v>
      </c>
      <c r="E32" s="24"/>
      <c r="F32" s="24">
        <f t="shared" si="5"/>
        <v>15</v>
      </c>
      <c r="G32" s="24">
        <f t="shared" si="5"/>
        <v>11</v>
      </c>
      <c r="H32" s="24"/>
      <c r="I32" s="26">
        <f t="shared" si="5"/>
        <v>1</v>
      </c>
      <c r="J32" s="49">
        <f t="shared" si="5"/>
        <v>39</v>
      </c>
    </row>
    <row r="33" spans="1:12" ht="15">
      <c r="C33" s="20"/>
      <c r="D33" s="20"/>
      <c r="E33" s="20"/>
      <c r="F33" s="20"/>
      <c r="G33" s="20"/>
      <c r="H33" s="20"/>
      <c r="I33" s="21" t="s">
        <v>15</v>
      </c>
      <c r="J33" s="49"/>
    </row>
    <row r="35" spans="1:12" ht="15">
      <c r="C35" s="51">
        <v>2023</v>
      </c>
      <c r="D35" s="52"/>
      <c r="E35" s="52"/>
      <c r="F35" s="52"/>
      <c r="G35" s="52"/>
      <c r="H35" s="52"/>
      <c r="I35" s="53"/>
      <c r="J35" s="20"/>
    </row>
    <row r="36" spans="1:12" ht="15">
      <c r="B36" s="21" t="s">
        <v>2</v>
      </c>
      <c r="C36" s="21" t="s">
        <v>3</v>
      </c>
      <c r="D36" s="21" t="s">
        <v>4</v>
      </c>
      <c r="E36" s="21" t="s">
        <v>5</v>
      </c>
      <c r="F36" s="21" t="s">
        <v>6</v>
      </c>
      <c r="G36" s="21" t="s">
        <v>7</v>
      </c>
      <c r="H36" s="21" t="s">
        <v>8</v>
      </c>
      <c r="I36" s="21" t="s">
        <v>9</v>
      </c>
      <c r="J36" s="21" t="s">
        <v>11</v>
      </c>
    </row>
    <row r="37" spans="1:12" ht="15">
      <c r="A37" s="45" t="s">
        <v>1</v>
      </c>
      <c r="B37" s="22" t="s">
        <v>12</v>
      </c>
      <c r="C37" s="21">
        <v>1</v>
      </c>
      <c r="D37" s="21">
        <v>1</v>
      </c>
      <c r="E37" s="21"/>
      <c r="F37" s="21"/>
      <c r="G37" s="21"/>
      <c r="H37" s="21"/>
      <c r="I37" s="22"/>
      <c r="J37" s="24">
        <f>SUM(C37:I37)</f>
        <v>2</v>
      </c>
    </row>
    <row r="38" spans="1:12" ht="15">
      <c r="A38" s="46"/>
      <c r="B38" s="22" t="s">
        <v>13</v>
      </c>
      <c r="C38" s="21">
        <v>1</v>
      </c>
      <c r="D38" s="21"/>
      <c r="E38" s="21"/>
      <c r="F38" s="21">
        <v>4</v>
      </c>
      <c r="G38" s="21">
        <v>3</v>
      </c>
      <c r="H38" s="21">
        <v>1</v>
      </c>
      <c r="I38" s="22"/>
      <c r="J38" s="24">
        <f>SUM(C38:I38)</f>
        <v>9</v>
      </c>
    </row>
    <row r="39" spans="1:12" ht="15">
      <c r="A39" s="47"/>
      <c r="B39" s="22" t="s">
        <v>14</v>
      </c>
      <c r="C39" s="21">
        <v>6</v>
      </c>
      <c r="D39" s="21">
        <v>1</v>
      </c>
      <c r="E39" s="21">
        <v>1</v>
      </c>
      <c r="F39" s="21">
        <v>19</v>
      </c>
      <c r="G39" s="21">
        <v>15</v>
      </c>
      <c r="H39" s="21"/>
      <c r="I39" s="22"/>
      <c r="J39" s="24">
        <f>SUM(C39:I39)</f>
        <v>42</v>
      </c>
    </row>
    <row r="40" spans="1:12" ht="15">
      <c r="C40" s="24">
        <f t="shared" ref="C40:H40" si="6">SUM(C37:C39)</f>
        <v>8</v>
      </c>
      <c r="D40" s="24">
        <f t="shared" si="6"/>
        <v>2</v>
      </c>
      <c r="E40" s="24">
        <f t="shared" si="6"/>
        <v>1</v>
      </c>
      <c r="F40" s="24">
        <f t="shared" si="6"/>
        <v>23</v>
      </c>
      <c r="G40" s="24">
        <f t="shared" si="6"/>
        <v>18</v>
      </c>
      <c r="H40" s="24">
        <f t="shared" si="6"/>
        <v>1</v>
      </c>
      <c r="I40" s="26"/>
      <c r="J40" s="49">
        <f>SUM(J37:J39)</f>
        <v>53</v>
      </c>
    </row>
    <row r="41" spans="1:12" ht="15">
      <c r="C41" s="20"/>
      <c r="D41" s="20"/>
      <c r="E41" s="20"/>
      <c r="F41" s="20"/>
      <c r="G41" s="20"/>
      <c r="H41" s="20"/>
      <c r="I41" s="21" t="s">
        <v>15</v>
      </c>
      <c r="J41" s="50"/>
    </row>
    <row r="43" spans="1:12" ht="15">
      <c r="B43" s="56" t="s">
        <v>2</v>
      </c>
      <c r="C43" s="56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6" t="s">
        <v>9</v>
      </c>
    </row>
    <row r="44" spans="1:12" ht="15">
      <c r="B44" s="21" t="s">
        <v>16</v>
      </c>
      <c r="C44" s="21">
        <f t="shared" ref="C44:I44" si="7">C8+C16+C24+C32+C40</f>
        <v>41</v>
      </c>
      <c r="D44" s="21">
        <f t="shared" si="7"/>
        <v>16</v>
      </c>
      <c r="E44" s="21">
        <f t="shared" si="7"/>
        <v>1</v>
      </c>
      <c r="F44" s="21">
        <f t="shared" si="7"/>
        <v>93</v>
      </c>
      <c r="G44" s="21">
        <f t="shared" si="7"/>
        <v>97</v>
      </c>
      <c r="H44" s="21">
        <f t="shared" si="7"/>
        <v>3</v>
      </c>
      <c r="I44" s="21">
        <f t="shared" si="7"/>
        <v>2</v>
      </c>
      <c r="J44" s="29">
        <f>SUM(C44:I44)</f>
        <v>253</v>
      </c>
      <c r="K44" s="34"/>
    </row>
    <row r="45" spans="1:12" ht="15">
      <c r="C45" s="30">
        <f>C44/J44</f>
        <v>0.16205533596837945</v>
      </c>
      <c r="D45" s="30">
        <f>D44/J44</f>
        <v>6.3241106719367585E-2</v>
      </c>
      <c r="E45" s="30">
        <f>E44/J44</f>
        <v>3.952569169960474E-3</v>
      </c>
      <c r="F45" s="30">
        <f>F44/J44</f>
        <v>0.3675889328063241</v>
      </c>
      <c r="G45" s="30">
        <f>G44/J44</f>
        <v>0.38339920948616601</v>
      </c>
      <c r="H45" s="30">
        <f>H44/J44</f>
        <v>1.1857707509881422E-2</v>
      </c>
      <c r="I45" s="30">
        <f>I44/J44</f>
        <v>7.9051383399209481E-3</v>
      </c>
    </row>
    <row r="47" spans="1:12" ht="13.5" thickBot="1"/>
    <row r="48" spans="1:12" ht="15.75" thickBot="1">
      <c r="B48" s="33"/>
      <c r="C48" s="33"/>
      <c r="D48" s="33"/>
      <c r="E48" s="33"/>
      <c r="F48" s="60" t="s">
        <v>3</v>
      </c>
      <c r="G48" s="61" t="s">
        <v>4</v>
      </c>
      <c r="H48" s="61" t="s">
        <v>5</v>
      </c>
      <c r="I48" s="61" t="s">
        <v>6</v>
      </c>
      <c r="J48" s="61" t="s">
        <v>7</v>
      </c>
      <c r="K48" s="61" t="s">
        <v>8</v>
      </c>
      <c r="L48" s="62" t="s">
        <v>9</v>
      </c>
    </row>
    <row r="49" spans="2:12" ht="15">
      <c r="B49" s="64" t="s">
        <v>1</v>
      </c>
      <c r="C49" s="68" t="s">
        <v>12</v>
      </c>
      <c r="D49" s="67">
        <f>J5+J13+J21+J29+J37</f>
        <v>10</v>
      </c>
      <c r="E49" s="31">
        <f>D49/J44</f>
        <v>3.9525691699604744E-2</v>
      </c>
      <c r="F49" s="7">
        <v>4</v>
      </c>
      <c r="G49" s="7">
        <v>1</v>
      </c>
      <c r="H49" s="7"/>
      <c r="I49" s="7">
        <v>2</v>
      </c>
      <c r="J49" s="7">
        <v>3</v>
      </c>
      <c r="K49" s="7"/>
      <c r="L49" s="7"/>
    </row>
    <row r="50" spans="2:12" ht="15">
      <c r="B50" s="65"/>
      <c r="C50" s="69" t="s">
        <v>13</v>
      </c>
      <c r="D50" s="67">
        <f>J6+J14+J22+J30+J38</f>
        <v>57</v>
      </c>
      <c r="E50" s="31">
        <f>D50/J44</f>
        <v>0.22529644268774704</v>
      </c>
      <c r="F50" s="32">
        <v>16</v>
      </c>
      <c r="G50" s="32">
        <v>4</v>
      </c>
      <c r="H50" s="32"/>
      <c r="I50" s="32">
        <v>27</v>
      </c>
      <c r="J50" s="32">
        <v>10</v>
      </c>
      <c r="K50" s="32">
        <v>1</v>
      </c>
      <c r="L50" s="32"/>
    </row>
    <row r="51" spans="2:12" ht="15.75" thickBot="1">
      <c r="B51" s="66"/>
      <c r="C51" s="70" t="s">
        <v>14</v>
      </c>
      <c r="D51" s="67">
        <f>J7+J15+J23+J31+J39</f>
        <v>186</v>
      </c>
      <c r="E51" s="31">
        <f>D51/J44</f>
        <v>0.7351778656126482</v>
      </c>
      <c r="F51" s="32">
        <v>21</v>
      </c>
      <c r="G51" s="32">
        <v>16</v>
      </c>
      <c r="H51" s="32">
        <v>1</v>
      </c>
      <c r="I51" s="32">
        <v>64</v>
      </c>
      <c r="J51" s="32">
        <v>84</v>
      </c>
      <c r="K51" s="32">
        <v>2</v>
      </c>
      <c r="L51" s="32">
        <v>2</v>
      </c>
    </row>
    <row r="52" spans="2:12" ht="16.5" customHeight="1" thickBot="1">
      <c r="B52" s="33"/>
      <c r="C52" s="33"/>
      <c r="D52" s="33"/>
      <c r="E52" s="33"/>
      <c r="F52" s="14">
        <f>SUM(F49:F51)</f>
        <v>41</v>
      </c>
      <c r="G52" s="14">
        <f t="shared" ref="G52:L52" si="8">SUM(G49:G51)</f>
        <v>21</v>
      </c>
      <c r="H52" s="14">
        <f t="shared" si="8"/>
        <v>1</v>
      </c>
      <c r="I52" s="14">
        <f t="shared" si="8"/>
        <v>93</v>
      </c>
      <c r="J52" s="14">
        <f t="shared" si="8"/>
        <v>97</v>
      </c>
      <c r="K52" s="14">
        <f t="shared" si="8"/>
        <v>3</v>
      </c>
      <c r="L52" s="14">
        <f t="shared" si="8"/>
        <v>2</v>
      </c>
    </row>
    <row r="53" spans="2:12" ht="15.75" thickBot="1">
      <c r="B53" s="33"/>
      <c r="C53" s="33"/>
      <c r="D53" s="33"/>
      <c r="E53" s="33"/>
      <c r="F53" s="60" t="s">
        <v>3</v>
      </c>
      <c r="G53" s="61" t="s">
        <v>4</v>
      </c>
      <c r="H53" s="61" t="s">
        <v>5</v>
      </c>
      <c r="I53" s="61" t="s">
        <v>6</v>
      </c>
      <c r="J53" s="61" t="s">
        <v>7</v>
      </c>
      <c r="K53" s="61" t="s">
        <v>8</v>
      </c>
      <c r="L53" s="62" t="s">
        <v>9</v>
      </c>
    </row>
    <row r="54" spans="2:12" ht="15">
      <c r="B54" s="64" t="s">
        <v>1</v>
      </c>
      <c r="C54" s="68" t="s">
        <v>12</v>
      </c>
      <c r="D54" s="67">
        <v>10</v>
      </c>
      <c r="E54" s="57"/>
      <c r="F54" s="63">
        <f>F49/D49</f>
        <v>0.4</v>
      </c>
      <c r="G54" s="63">
        <f>G49/D49</f>
        <v>0.1</v>
      </c>
      <c r="H54" s="63"/>
      <c r="I54" s="63">
        <f>I49/D49</f>
        <v>0.2</v>
      </c>
      <c r="J54" s="63">
        <f>J49/D49</f>
        <v>0.3</v>
      </c>
      <c r="K54" s="63"/>
      <c r="L54" s="63"/>
    </row>
    <row r="55" spans="2:12" ht="15">
      <c r="B55" s="65"/>
      <c r="C55" s="69" t="s">
        <v>13</v>
      </c>
      <c r="D55" s="67">
        <v>57</v>
      </c>
      <c r="E55" s="58"/>
      <c r="F55" s="31">
        <f>F50/D50</f>
        <v>0.2807017543859649</v>
      </c>
      <c r="G55" s="31">
        <f>G50/D50</f>
        <v>7.0175438596491224E-2</v>
      </c>
      <c r="H55" s="31"/>
      <c r="I55" s="31">
        <f>I50/D50</f>
        <v>0.47368421052631576</v>
      </c>
      <c r="J55" s="31"/>
      <c r="K55" s="31">
        <f>K50/D50</f>
        <v>1.7543859649122806E-2</v>
      </c>
      <c r="L55" s="31"/>
    </row>
    <row r="56" spans="2:12" ht="15.75" thickBot="1">
      <c r="B56" s="66"/>
      <c r="C56" s="70" t="s">
        <v>14</v>
      </c>
      <c r="D56" s="67">
        <v>186</v>
      </c>
      <c r="E56" s="59"/>
      <c r="F56" s="31">
        <f>F51/D51</f>
        <v>0.11290322580645161</v>
      </c>
      <c r="G56" s="31">
        <f>G51/D51</f>
        <v>8.6021505376344093E-2</v>
      </c>
      <c r="H56" s="31">
        <f>H51/D51</f>
        <v>5.3763440860215058E-3</v>
      </c>
      <c r="I56" s="31">
        <f>I51/D51</f>
        <v>0.34408602150537637</v>
      </c>
      <c r="J56" s="31">
        <f>J51/D51</f>
        <v>0.45161290322580644</v>
      </c>
      <c r="K56" s="31">
        <f>K51/D51</f>
        <v>1.0752688172043012E-2</v>
      </c>
      <c r="L56" s="31">
        <f>L51/D51</f>
        <v>1.0752688172043012E-2</v>
      </c>
    </row>
    <row r="58" spans="2:12">
      <c r="F58" s="35"/>
    </row>
  </sheetData>
  <mergeCells count="19">
    <mergeCell ref="A37:A39"/>
    <mergeCell ref="J24:J25"/>
    <mergeCell ref="J16:J17"/>
    <mergeCell ref="J8:J9"/>
    <mergeCell ref="E54:E56"/>
    <mergeCell ref="A13:A15"/>
    <mergeCell ref="C11:I11"/>
    <mergeCell ref="A5:A7"/>
    <mergeCell ref="A21:A23"/>
    <mergeCell ref="A29:A31"/>
    <mergeCell ref="B54:B56"/>
    <mergeCell ref="AD6:AD7"/>
    <mergeCell ref="J32:J33"/>
    <mergeCell ref="J40:J41"/>
    <mergeCell ref="C3:I3"/>
    <mergeCell ref="C19:I19"/>
    <mergeCell ref="C27:I27"/>
    <mergeCell ref="C35:I35"/>
    <mergeCell ref="B49:B5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Grafs</vt:lpstr>
      <vt:lpstr>Tabs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Usuário do Windows</cp:lastModifiedBy>
  <dcterms:created xsi:type="dcterms:W3CDTF">2023-07-07T19:41:00Z</dcterms:created>
  <dcterms:modified xsi:type="dcterms:W3CDTF">2023-07-15T21:20:26Z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36F2BC4A58704206BE408D0613F58CA4</vt:lpwstr>
  </property>
  <property fmtid="{D5CDD505-2E9C-101B-9397-08002B2CF9AE}" pid="3" name="KSOProductBuildVer">
    <vt:lpwstr>1046-11.2.0.11537</vt:lpwstr>
  </property>
</Properties>
</file>