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0759539\Desktop\"/>
    </mc:Choice>
  </mc:AlternateContent>
  <bookViews>
    <workbookView xWindow="0" yWindow="0" windowWidth="28800" windowHeight="12300" activeTab="1"/>
  </bookViews>
  <sheets>
    <sheet name="Blad1" sheetId="1" r:id="rId1"/>
    <sheet name="Blad2" sheetId="2" r:id="rId2"/>
    <sheet name="Blad3" sheetId="3" r:id="rId3"/>
  </sheets>
  <calcPr calcId="162913"/>
</workbook>
</file>

<file path=xl/calcChain.xml><?xml version="1.0" encoding="utf-8"?>
<calcChain xmlns="http://schemas.openxmlformats.org/spreadsheetml/2006/main">
  <c r="D84" i="2" l="1"/>
  <c r="E84" i="2"/>
  <c r="F84" i="2"/>
  <c r="D85" i="2"/>
  <c r="E85" i="2"/>
  <c r="F85" i="2"/>
  <c r="D86" i="2"/>
  <c r="E86" i="2"/>
  <c r="F86" i="2"/>
  <c r="D87" i="2"/>
  <c r="E87" i="2"/>
  <c r="F87" i="2"/>
  <c r="D88" i="2"/>
  <c r="E88" i="2"/>
  <c r="F88" i="2"/>
  <c r="E83" i="2"/>
  <c r="F83" i="2"/>
  <c r="D83" i="2"/>
  <c r="C73" i="2"/>
  <c r="C43" i="2" l="1"/>
  <c r="I14" i="2" l="1"/>
  <c r="J14" i="2"/>
  <c r="I15" i="2"/>
  <c r="J15" i="2"/>
  <c r="I16" i="2"/>
  <c r="J16" i="2"/>
  <c r="I17" i="2"/>
  <c r="J17" i="2"/>
  <c r="I18" i="2"/>
  <c r="J18" i="2"/>
  <c r="I19" i="2"/>
  <c r="J19" i="2"/>
  <c r="H15" i="2"/>
  <c r="H16" i="2"/>
  <c r="H17" i="2"/>
  <c r="H18" i="2"/>
  <c r="H19" i="2"/>
  <c r="H14" i="2"/>
  <c r="D42" i="1"/>
  <c r="D35" i="1"/>
  <c r="D27" i="1"/>
  <c r="D19" i="1"/>
  <c r="D14" i="1"/>
  <c r="D9" i="1"/>
  <c r="D4" i="1"/>
</calcChain>
</file>

<file path=xl/sharedStrings.xml><?xml version="1.0" encoding="utf-8"?>
<sst xmlns="http://schemas.openxmlformats.org/spreadsheetml/2006/main" count="50" uniqueCount="50">
  <si>
    <t>2. Idem als 1, maar met een kwartaalaflossing.</t>
  </si>
  <si>
    <t>5. Een familie  wil binnen 3 jaar een huis bouwen. Ze schatten de bouwkosten op ongeveer EUR 175000. Ze hebben nu reeds EUR 50000 vergaard (belegd tegen 3%) en sparen nog elke maand EUR 375 tegen 2,5%. Hoeveel moet deze familie lenen ?</t>
  </si>
  <si>
    <t>Extra oefening financiële functies deel 3</t>
  </si>
  <si>
    <t>1. Meneer X gaat een lening aan voor EUR 120 500. De bank rekent een intrest aan van 3% op jaarbasis. De lening loopt over 25 jaar. Hoeveel moet maandelijks worden afgelost ?</t>
  </si>
  <si>
    <t>3. Je spaart elke maand EUR 40. Hoe groot zal dit bedrag zijn na 8 jaar met een intrest van 1% ?</t>
  </si>
  <si>
    <t>4. De familie Roodhoofdt betaalt elke maand EUR 620 af. Je weet dat ze op 15 jaar hebben geleend en dat de intrest 3,5 % was. Hoeveel hebben ze geleend ?</t>
  </si>
  <si>
    <t>gedeeld door 4</t>
  </si>
  <si>
    <t>en maal 4</t>
  </si>
  <si>
    <t>1e stap 50000 euro beleggen, 3 jaar lang aan 3%</t>
  </si>
  <si>
    <t>3e stap berekenen hoeveel ze nog moeten lenen</t>
  </si>
  <si>
    <t>2e stap maandelijks 375 euro sparen, 3 jaar lang aan 1%</t>
  </si>
  <si>
    <t>Hoofdstuk 2: wat-als-functie(sensiviteit)</t>
  </si>
  <si>
    <t>Probleemoplossing</t>
  </si>
  <si>
    <t>Het nadeel bij financiële functies(sparen en beleggen) is dat je nooit een overzicht krijgt, wat het zou betekenen als je op 10, 15 of 20 jaar leent. Of als je bij een bepaalde bank betere voorwaarden zou krijgen</t>
  </si>
  <si>
    <t>Je kan een overzicht maken met dollartekens en zonder dollartekens</t>
  </si>
  <si>
    <t>A) Met dollartekens</t>
  </si>
  <si>
    <t>Vraagstuk: iemand leent 150000 euro. Hij/zij twijfelt om te lenen op 20,25 of 30 jaar. Je huisbankier biedt 2,5% intrest.</t>
  </si>
  <si>
    <t>Andere banken gaan lager: 2%,2,10%,2,20%,2,30% en 2,40%</t>
  </si>
  <si>
    <t>Maak een overzicht en kijk of het de moeite loont van bank te veranderen of je eigen bankier onder druk te zetten.</t>
  </si>
  <si>
    <t>Uitwerking</t>
  </si>
  <si>
    <t>Tik je leenbedrag ergens in een lege cel waar je wil</t>
  </si>
  <si>
    <t>Ga daarna staan op de eerste cel naast 2% en onder 20(jaar)</t>
  </si>
  <si>
    <t>Fx categorie alles functie bet en OK</t>
  </si>
  <si>
    <t>2e balk klik op de eerste leentermijn dat je tegenkomt(20)</t>
  </si>
  <si>
    <t>1e balk klik op eerst intrest die je tegenkomt(2%)</t>
  </si>
  <si>
    <t>3e balk klik op je leenbedrag en OK</t>
  </si>
  <si>
    <t>Doorslepen gaat niet lukken:</t>
  </si>
  <si>
    <t>2 dollartekens bij je leenbedrag</t>
  </si>
  <si>
    <t>1$ bij de kollom waar je percentages staan</t>
  </si>
  <si>
    <t>Enter, sleep naar beneden muis los en dan sleep naar rechts</t>
  </si>
  <si>
    <t>en 1$ bij het rijnummer waar je leentermijnen staan</t>
  </si>
  <si>
    <t>B) Zonder dollar teken</t>
  </si>
  <si>
    <t>Uitwerking:</t>
  </si>
  <si>
    <t>Ga in de lege cel voor je leentermijnen en boven je percentages staan.</t>
  </si>
  <si>
    <t>Fx, categorie "Alles" BET</t>
  </si>
  <si>
    <t>1e witte balk: Kilk op het gekleurde vakje boven je percentages</t>
  </si>
  <si>
    <t>2e wittebalk: klik op het gekleurde vakje voor je leentermijnen</t>
  </si>
  <si>
    <t>3e witte balk kilk op je leenbedrag dat je ergens met de hand op een willekeurige plaats getikt had</t>
  </si>
  <si>
    <t>OK</t>
  </si>
  <si>
    <t>Selecteer nu alle witte cellen die zich binne je gekleurde lijnen bevinden</t>
  </si>
  <si>
    <t>Klik dan op "Gegevens", Linksboven , klik op wat-als-analyse rechtsboven kies "gegevenstabel"</t>
  </si>
  <si>
    <t>1e witte balk: rij-invoercel: klik op het gekleurde vakje in de rij voor je leentermijnen</t>
  </si>
  <si>
    <t>2e witte balk: kolom-invoercel: kilk op het gekleurde vakje boven je percentages en OK</t>
  </si>
  <si>
    <t>Controle: de uitkomst met dollartekens en zonder dollartekens moet identiek zijn</t>
  </si>
  <si>
    <t>Examen opdracht</t>
  </si>
  <si>
    <t>Iemand heeft 800000€ gewonnen bij de lotto. Hij twijfelt om te BELEGGEN op 3,4 of 5 jaar</t>
  </si>
  <si>
    <t>verschillende banken doen een bod 2,5% tot 3%</t>
  </si>
  <si>
    <t>vraag: maak een overzicht met en zonder dollartekens</t>
  </si>
  <si>
    <t>Met $</t>
  </si>
  <si>
    <t>zonder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</si>
</sst>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0.00\ &quot;€&quot;;[Red]\-#,##0.00\ &quot;€&quot;"/>
    <numFmt numFmtId="164" formatCode="&quot;€&quot;\ #,##0.00;[Red]&quot;€&quot;\ \-#,##0.00"/>
  </numFmts>
  <fonts count="4" x14ac:knownFonts="1">
    <font>
      <sz val="11"/>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3" tint="0.59996337778862885"/>
        <bgColor indexed="64"/>
      </patternFill>
    </fill>
    <fill>
      <patternFill patternType="solid">
        <fgColor theme="9" tint="-0.2499465926084170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9" fontId="0" fillId="0" borderId="0" xfId="0" applyNumberFormat="1"/>
    <xf numFmtId="164" fontId="0" fillId="0" borderId="0" xfId="0" applyNumberFormat="1"/>
    <xf numFmtId="10" fontId="0" fillId="0" borderId="0" xfId="0" applyNumberFormat="1"/>
    <xf numFmtId="8" fontId="0" fillId="0" borderId="0" xfId="0" applyNumberFormat="1"/>
    <xf numFmtId="0" fontId="2" fillId="0" borderId="0" xfId="0" applyFont="1"/>
    <xf numFmtId="0" fontId="3" fillId="0" borderId="0" xfId="0" applyFont="1"/>
    <xf numFmtId="0" fontId="0" fillId="2" borderId="0" xfId="0" applyFill="1"/>
    <xf numFmtId="0" fontId="0" fillId="3" borderId="0" xfId="0" applyFill="1"/>
    <xf numFmtId="2" fontId="0" fillId="0" borderId="0" xfId="0" applyNumberFormat="1"/>
    <xf numFmtId="0" fontId="0" fillId="4"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12" workbookViewId="0">
      <selection activeCell="D42" sqref="D42"/>
    </sheetView>
  </sheetViews>
  <sheetFormatPr defaultRowHeight="15" x14ac:dyDescent="0.25"/>
  <cols>
    <col min="3" max="3" width="11.28515625" bestFit="1" customWidth="1"/>
    <col min="4" max="4" width="11.5703125" bestFit="1" customWidth="1"/>
  </cols>
  <sheetData>
    <row r="1" spans="1:5" ht="21" x14ac:dyDescent="0.35">
      <c r="A1" s="1" t="s">
        <v>2</v>
      </c>
      <c r="B1" s="1"/>
      <c r="C1" s="1"/>
      <c r="D1" s="1"/>
      <c r="E1" s="1"/>
    </row>
    <row r="3" spans="1:5" x14ac:dyDescent="0.25">
      <c r="A3" t="s">
        <v>3</v>
      </c>
    </row>
    <row r="4" spans="1:5" x14ac:dyDescent="0.25">
      <c r="A4">
        <v>120500</v>
      </c>
      <c r="D4" s="5">
        <f>-PMT(A5/12,A6*12,A4)</f>
        <v>571.42463319849605</v>
      </c>
    </row>
    <row r="5" spans="1:5" x14ac:dyDescent="0.25">
      <c r="A5" s="2">
        <v>0.03</v>
      </c>
    </row>
    <row r="6" spans="1:5" x14ac:dyDescent="0.25">
      <c r="A6">
        <v>25</v>
      </c>
    </row>
    <row r="8" spans="1:5" x14ac:dyDescent="0.25">
      <c r="A8" t="s">
        <v>0</v>
      </c>
    </row>
    <row r="9" spans="1:5" x14ac:dyDescent="0.25">
      <c r="A9" t="s">
        <v>6</v>
      </c>
      <c r="D9" s="5">
        <f>-PMT(A5/4,A6*4,A4)</f>
        <v>1717.1449639380967</v>
      </c>
    </row>
    <row r="10" spans="1:5" x14ac:dyDescent="0.25">
      <c r="A10" t="s">
        <v>7</v>
      </c>
    </row>
    <row r="13" spans="1:5" x14ac:dyDescent="0.25">
      <c r="A13" t="s">
        <v>4</v>
      </c>
    </row>
    <row r="14" spans="1:5" x14ac:dyDescent="0.25">
      <c r="A14">
        <v>40</v>
      </c>
      <c r="D14" s="5">
        <f>-FV(A16/12,A15*12,A14)</f>
        <v>3996.046980264854</v>
      </c>
    </row>
    <row r="15" spans="1:5" x14ac:dyDescent="0.25">
      <c r="A15">
        <v>8</v>
      </c>
      <c r="C15" s="3"/>
    </row>
    <row r="16" spans="1:5" x14ac:dyDescent="0.25">
      <c r="A16" s="2">
        <v>0.01</v>
      </c>
    </row>
    <row r="18" spans="1:4" x14ac:dyDescent="0.25">
      <c r="A18" t="s">
        <v>5</v>
      </c>
    </row>
    <row r="19" spans="1:4" x14ac:dyDescent="0.25">
      <c r="A19">
        <v>620</v>
      </c>
      <c r="D19" s="5">
        <f>-PV(A21/12,A20*12,A19)</f>
        <v>86727.534125409846</v>
      </c>
    </row>
    <row r="20" spans="1:4" x14ac:dyDescent="0.25">
      <c r="A20">
        <v>15</v>
      </c>
    </row>
    <row r="21" spans="1:4" x14ac:dyDescent="0.25">
      <c r="A21" s="4">
        <v>3.5000000000000003E-2</v>
      </c>
      <c r="C21" s="3"/>
    </row>
    <row r="22" spans="1:4" x14ac:dyDescent="0.25">
      <c r="A22" s="4"/>
    </row>
    <row r="24" spans="1:4" x14ac:dyDescent="0.25">
      <c r="A24" t="s">
        <v>1</v>
      </c>
    </row>
    <row r="26" spans="1:4" x14ac:dyDescent="0.25">
      <c r="A26" t="s">
        <v>8</v>
      </c>
    </row>
    <row r="27" spans="1:4" x14ac:dyDescent="0.25">
      <c r="A27">
        <v>50000</v>
      </c>
      <c r="D27" s="5">
        <f>-FV(A29,A28,,A27)</f>
        <v>54636.35</v>
      </c>
    </row>
    <row r="28" spans="1:4" x14ac:dyDescent="0.25">
      <c r="A28">
        <v>3</v>
      </c>
    </row>
    <row r="29" spans="1:4" x14ac:dyDescent="0.25">
      <c r="A29" s="2">
        <v>0.03</v>
      </c>
    </row>
    <row r="34" spans="1:4" x14ac:dyDescent="0.25">
      <c r="A34" t="s">
        <v>10</v>
      </c>
    </row>
    <row r="35" spans="1:4" x14ac:dyDescent="0.25">
      <c r="A35">
        <v>375</v>
      </c>
      <c r="D35" s="5">
        <f>-FV(A37/12,A36*12,A35)</f>
        <v>13698.747226672947</v>
      </c>
    </row>
    <row r="36" spans="1:4" x14ac:dyDescent="0.25">
      <c r="A36">
        <v>3</v>
      </c>
    </row>
    <row r="37" spans="1:4" x14ac:dyDescent="0.25">
      <c r="A37" s="2">
        <v>0.01</v>
      </c>
    </row>
    <row r="41" spans="1:4" x14ac:dyDescent="0.25">
      <c r="A41" t="s">
        <v>9</v>
      </c>
    </row>
    <row r="42" spans="1:4" x14ac:dyDescent="0.25">
      <c r="A42">
        <v>175000</v>
      </c>
      <c r="D42" s="5">
        <f>A42-D27-D35</f>
        <v>106664.90277332705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tabSelected="1" topLeftCell="A66" workbookViewId="0">
      <selection activeCell="J78" sqref="J78"/>
    </sheetView>
  </sheetViews>
  <sheetFormatPr defaultRowHeight="15" x14ac:dyDescent="0.25"/>
  <cols>
    <col min="3" max="4" width="12.28515625" bestFit="1" customWidth="1"/>
    <col min="5" max="5" width="12" bestFit="1" customWidth="1"/>
    <col min="6" max="6" width="12.140625" customWidth="1"/>
    <col min="7" max="7" width="6.140625" bestFit="1" customWidth="1"/>
    <col min="8" max="8" width="10.28515625" bestFit="1" customWidth="1"/>
    <col min="9" max="9" width="20.42578125" customWidth="1"/>
    <col min="10" max="10" width="14.5703125" customWidth="1"/>
  </cols>
  <sheetData>
    <row r="1" spans="1:10" x14ac:dyDescent="0.25">
      <c r="A1" t="s">
        <v>11</v>
      </c>
    </row>
    <row r="2" spans="1:10" x14ac:dyDescent="0.25">
      <c r="A2" t="s">
        <v>12</v>
      </c>
    </row>
    <row r="3" spans="1:10" x14ac:dyDescent="0.25">
      <c r="A3" t="s">
        <v>13</v>
      </c>
    </row>
    <row r="4" spans="1:10" x14ac:dyDescent="0.25">
      <c r="A4" t="s">
        <v>14</v>
      </c>
    </row>
    <row r="7" spans="1:10" x14ac:dyDescent="0.25">
      <c r="A7" s="6" t="s">
        <v>15</v>
      </c>
    </row>
    <row r="8" spans="1:10" x14ac:dyDescent="0.25">
      <c r="A8" t="s">
        <v>16</v>
      </c>
    </row>
    <row r="9" spans="1:10" x14ac:dyDescent="0.25">
      <c r="A9" t="s">
        <v>17</v>
      </c>
    </row>
    <row r="10" spans="1:10" x14ac:dyDescent="0.25">
      <c r="A10" t="s">
        <v>18</v>
      </c>
    </row>
    <row r="11" spans="1:10" x14ac:dyDescent="0.25">
      <c r="E11">
        <v>150000</v>
      </c>
    </row>
    <row r="13" spans="1:10" x14ac:dyDescent="0.25">
      <c r="H13">
        <v>20</v>
      </c>
      <c r="I13">
        <v>25</v>
      </c>
      <c r="J13">
        <v>30</v>
      </c>
    </row>
    <row r="14" spans="1:10" x14ac:dyDescent="0.25">
      <c r="G14" s="4">
        <v>0.02</v>
      </c>
      <c r="H14" s="5">
        <f>-PMT($G14,$H13,$E$11)</f>
        <v>9173.5077187935585</v>
      </c>
      <c r="I14" s="5">
        <f t="shared" ref="I14:J14" si="0">-PMT($G14,$H13,$E$11)</f>
        <v>9173.5077187935585</v>
      </c>
      <c r="J14" s="5">
        <f t="shared" si="0"/>
        <v>9173.5077187935585</v>
      </c>
    </row>
    <row r="15" spans="1:10" x14ac:dyDescent="0.25">
      <c r="G15" s="4">
        <v>2.1000000000000001E-2</v>
      </c>
      <c r="H15" s="5">
        <f t="shared" ref="H15:J19" si="1">-PMT($G15,H$13,$E$11)</f>
        <v>9262.272679223046</v>
      </c>
      <c r="I15" s="5">
        <f t="shared" si="1"/>
        <v>7773.5575036333494</v>
      </c>
      <c r="J15" s="5">
        <f t="shared" si="1"/>
        <v>6789.9300476153794</v>
      </c>
    </row>
    <row r="16" spans="1:10" x14ac:dyDescent="0.25">
      <c r="G16" s="4">
        <v>2.1999999999999999E-2</v>
      </c>
      <c r="H16" s="5">
        <f t="shared" si="1"/>
        <v>9351.5128171788547</v>
      </c>
      <c r="I16" s="5">
        <f t="shared" si="1"/>
        <v>7864.6380252842664</v>
      </c>
      <c r="J16" s="5">
        <f t="shared" si="1"/>
        <v>6883.0703368309132</v>
      </c>
    </row>
    <row r="17" spans="1:10" x14ac:dyDescent="0.25">
      <c r="G17" s="4">
        <v>2.3E-2</v>
      </c>
      <c r="H17" s="5">
        <f t="shared" si="1"/>
        <v>9441.2266488425721</v>
      </c>
      <c r="I17" s="5">
        <f t="shared" si="1"/>
        <v>7956.3049440867062</v>
      </c>
      <c r="J17" s="5">
        <f t="shared" si="1"/>
        <v>6976.9055976509244</v>
      </c>
    </row>
    <row r="18" spans="1:10" x14ac:dyDescent="0.25">
      <c r="G18" s="4">
        <v>2.4E-2</v>
      </c>
      <c r="H18" s="5">
        <f t="shared" si="1"/>
        <v>9531.4126607357994</v>
      </c>
      <c r="I18" s="5">
        <f t="shared" si="1"/>
        <v>8048.5558198721383</v>
      </c>
      <c r="J18" s="5">
        <f t="shared" si="1"/>
        <v>7071.4321220798756</v>
      </c>
    </row>
    <row r="19" spans="1:10" x14ac:dyDescent="0.25">
      <c r="G19" s="4">
        <v>2.5000000000000001E-2</v>
      </c>
      <c r="H19" s="5">
        <f t="shared" si="1"/>
        <v>9622.0693101711677</v>
      </c>
      <c r="I19" s="5">
        <f t="shared" si="1"/>
        <v>8141.3881568688921</v>
      </c>
      <c r="J19" s="5">
        <f t="shared" si="1"/>
        <v>7166.646110426469</v>
      </c>
    </row>
    <row r="23" spans="1:10" x14ac:dyDescent="0.25">
      <c r="A23" t="s">
        <v>19</v>
      </c>
    </row>
    <row r="24" spans="1:10" x14ac:dyDescent="0.25">
      <c r="A24" t="s">
        <v>20</v>
      </c>
    </row>
    <row r="25" spans="1:10" x14ac:dyDescent="0.25">
      <c r="A25" t="s">
        <v>21</v>
      </c>
    </row>
    <row r="26" spans="1:10" x14ac:dyDescent="0.25">
      <c r="A26" t="s">
        <v>22</v>
      </c>
    </row>
    <row r="27" spans="1:10" x14ac:dyDescent="0.25">
      <c r="A27" t="s">
        <v>24</v>
      </c>
    </row>
    <row r="28" spans="1:10" x14ac:dyDescent="0.25">
      <c r="A28" t="s">
        <v>23</v>
      </c>
    </row>
    <row r="29" spans="1:10" x14ac:dyDescent="0.25">
      <c r="A29" t="s">
        <v>25</v>
      </c>
    </row>
    <row r="32" spans="1:10" x14ac:dyDescent="0.25">
      <c r="A32" t="s">
        <v>26</v>
      </c>
    </row>
    <row r="33" spans="1:6" x14ac:dyDescent="0.25">
      <c r="A33" t="s">
        <v>27</v>
      </c>
    </row>
    <row r="34" spans="1:6" x14ac:dyDescent="0.25">
      <c r="A34" t="s">
        <v>28</v>
      </c>
      <c r="F34" t="s">
        <v>30</v>
      </c>
    </row>
    <row r="35" spans="1:6" x14ac:dyDescent="0.25">
      <c r="A35" t="s">
        <v>29</v>
      </c>
    </row>
    <row r="37" spans="1:6" x14ac:dyDescent="0.25">
      <c r="A37" s="7" t="s">
        <v>31</v>
      </c>
    </row>
    <row r="41" spans="1:6" x14ac:dyDescent="0.25">
      <c r="D41">
        <v>150000</v>
      </c>
    </row>
    <row r="42" spans="1:6" x14ac:dyDescent="0.25">
      <c r="B42" s="8"/>
      <c r="C42" s="8"/>
      <c r="D42" s="8"/>
      <c r="E42" s="8"/>
      <c r="F42" s="8"/>
    </row>
    <row r="43" spans="1:6" x14ac:dyDescent="0.25">
      <c r="B43" s="8"/>
      <c r="C43" s="5" t="e">
        <f>-PMT(C42,B43,D41)</f>
        <v>#NUM!</v>
      </c>
      <c r="D43">
        <v>20</v>
      </c>
      <c r="E43">
        <v>25</v>
      </c>
      <c r="F43">
        <v>30</v>
      </c>
    </row>
    <row r="44" spans="1:6" x14ac:dyDescent="0.25">
      <c r="B44" s="8"/>
      <c r="C44" s="4">
        <v>0.02</v>
      </c>
      <c r="D44">
        <f t="dataTable" ref="D44:F49" dt2D="1" dtr="1" r1="B43" r2="C42"/>
        <v>9173.5077187935585</v>
      </c>
      <c r="E44">
        <v>7683.065762609207</v>
      </c>
      <c r="F44">
        <v>6697.4883440104441</v>
      </c>
    </row>
    <row r="45" spans="1:6" x14ac:dyDescent="0.25">
      <c r="B45" s="8"/>
      <c r="C45" s="4">
        <v>2.1000000000000001E-2</v>
      </c>
      <c r="D45">
        <v>9262.272679223046</v>
      </c>
      <c r="E45">
        <v>7773.5575036333494</v>
      </c>
      <c r="F45">
        <v>6789.9300476153794</v>
      </c>
    </row>
    <row r="46" spans="1:6" x14ac:dyDescent="0.25">
      <c r="B46" s="8"/>
      <c r="C46" s="4">
        <v>2.1999999999999999E-2</v>
      </c>
      <c r="D46">
        <v>9351.5128171788547</v>
      </c>
      <c r="E46">
        <v>7864.6380252842664</v>
      </c>
      <c r="F46">
        <v>6883.0703368309132</v>
      </c>
    </row>
    <row r="47" spans="1:6" x14ac:dyDescent="0.25">
      <c r="B47" s="8"/>
      <c r="C47" s="4">
        <v>2.3E-2</v>
      </c>
      <c r="D47">
        <v>9441.2266488425721</v>
      </c>
      <c r="E47">
        <v>7956.3049440867062</v>
      </c>
      <c r="F47">
        <v>6976.9055976509244</v>
      </c>
    </row>
    <row r="48" spans="1:6" x14ac:dyDescent="0.25">
      <c r="B48" s="8"/>
      <c r="C48" s="4">
        <v>2.4E-2</v>
      </c>
      <c r="D48">
        <v>9531.4126607357994</v>
      </c>
      <c r="E48">
        <v>8048.5558198721383</v>
      </c>
      <c r="F48">
        <v>7071.4321220798756</v>
      </c>
    </row>
    <row r="49" spans="1:6" x14ac:dyDescent="0.25">
      <c r="B49" s="8"/>
      <c r="C49" s="4">
        <v>2.5000000000000001E-2</v>
      </c>
      <c r="D49">
        <v>9622.0693101711677</v>
      </c>
      <c r="E49">
        <v>8141.3881568688921</v>
      </c>
      <c r="F49">
        <v>7166.646110426469</v>
      </c>
    </row>
    <row r="53" spans="1:6" x14ac:dyDescent="0.25">
      <c r="A53" t="s">
        <v>32</v>
      </c>
    </row>
    <row r="54" spans="1:6" x14ac:dyDescent="0.25">
      <c r="A54" t="s">
        <v>33</v>
      </c>
    </row>
    <row r="55" spans="1:6" x14ac:dyDescent="0.25">
      <c r="A55" t="s">
        <v>34</v>
      </c>
    </row>
    <row r="56" spans="1:6" x14ac:dyDescent="0.25">
      <c r="A56" t="s">
        <v>35</v>
      </c>
    </row>
    <row r="57" spans="1:6" x14ac:dyDescent="0.25">
      <c r="A57" t="s">
        <v>36</v>
      </c>
    </row>
    <row r="58" spans="1:6" x14ac:dyDescent="0.25">
      <c r="A58" t="s">
        <v>37</v>
      </c>
    </row>
    <row r="59" spans="1:6" x14ac:dyDescent="0.25">
      <c r="A59" t="s">
        <v>38</v>
      </c>
    </row>
    <row r="61" spans="1:6" x14ac:dyDescent="0.25">
      <c r="A61" t="s">
        <v>39</v>
      </c>
    </row>
    <row r="62" spans="1:6" x14ac:dyDescent="0.25">
      <c r="A62" t="s">
        <v>40</v>
      </c>
    </row>
    <row r="63" spans="1:6" x14ac:dyDescent="0.25">
      <c r="A63" t="s">
        <v>41</v>
      </c>
    </row>
    <row r="64" spans="1:6" x14ac:dyDescent="0.25">
      <c r="A64" t="s">
        <v>42</v>
      </c>
    </row>
    <row r="66" spans="1:9" x14ac:dyDescent="0.25">
      <c r="A66" t="s">
        <v>43</v>
      </c>
    </row>
    <row r="68" spans="1:9" x14ac:dyDescent="0.25">
      <c r="A68" t="s">
        <v>44</v>
      </c>
    </row>
    <row r="69" spans="1:9" x14ac:dyDescent="0.25">
      <c r="A69" t="s">
        <v>45</v>
      </c>
    </row>
    <row r="70" spans="1:9" x14ac:dyDescent="0.25">
      <c r="A70" t="s">
        <v>46</v>
      </c>
    </row>
    <row r="71" spans="1:9" x14ac:dyDescent="0.25">
      <c r="A71" t="s">
        <v>47</v>
      </c>
    </row>
    <row r="72" spans="1:9" x14ac:dyDescent="0.25">
      <c r="B72" s="9"/>
      <c r="C72" s="9"/>
      <c r="D72" s="9"/>
      <c r="E72" s="9"/>
      <c r="F72" s="9"/>
      <c r="I72">
        <v>800000</v>
      </c>
    </row>
    <row r="73" spans="1:9" x14ac:dyDescent="0.25">
      <c r="B73" s="9"/>
      <c r="C73" s="5">
        <f>-FV(C72,B73,,I72)</f>
        <v>800000</v>
      </c>
      <c r="D73">
        <v>3</v>
      </c>
      <c r="E73">
        <v>4</v>
      </c>
      <c r="F73">
        <v>5</v>
      </c>
    </row>
    <row r="74" spans="1:9" x14ac:dyDescent="0.25">
      <c r="B74" s="9"/>
      <c r="C74" s="4">
        <v>2.5000000000000001E-2</v>
      </c>
      <c r="D74" s="10">
        <f t="dataTable" ref="D74:F79" dt2D="1" dtr="1" r1="B73" r2="C72"/>
        <v>861512.49999999988</v>
      </c>
      <c r="E74" s="10">
        <v>883050.31249999977</v>
      </c>
      <c r="F74" s="10">
        <v>905126.57031249977</v>
      </c>
      <c r="I74" t="s">
        <v>49</v>
      </c>
    </row>
    <row r="75" spans="1:9" x14ac:dyDescent="0.25">
      <c r="B75" s="9"/>
      <c r="C75" s="4">
        <v>2.5999999999999999E-2</v>
      </c>
      <c r="D75" s="10">
        <v>864036.4608</v>
      </c>
      <c r="E75" s="10">
        <v>886501.40878079995</v>
      </c>
      <c r="F75" s="10">
        <v>909550.44540910085</v>
      </c>
    </row>
    <row r="76" spans="1:9" x14ac:dyDescent="0.25">
      <c r="B76" s="9"/>
      <c r="C76" s="4">
        <v>2.7E-2</v>
      </c>
      <c r="D76" s="10">
        <v>866565.34639999981</v>
      </c>
      <c r="E76" s="10">
        <v>889962.61075279966</v>
      </c>
      <c r="F76" s="10">
        <v>913991.60124312516</v>
      </c>
    </row>
    <row r="77" spans="1:9" x14ac:dyDescent="0.25">
      <c r="B77" s="9"/>
      <c r="C77" s="4">
        <v>2.8000000000000001E-2</v>
      </c>
      <c r="D77" s="10">
        <v>869099.16159999999</v>
      </c>
      <c r="E77" s="10">
        <v>893433.93812479998</v>
      </c>
      <c r="F77" s="10">
        <v>918450.08839229436</v>
      </c>
    </row>
    <row r="78" spans="1:9" x14ac:dyDescent="0.25">
      <c r="B78" s="9"/>
      <c r="C78" s="4">
        <v>2.9000000000000001E-2</v>
      </c>
      <c r="D78" s="10">
        <v>871637.91119999986</v>
      </c>
      <c r="E78" s="10">
        <v>896915.4106247999</v>
      </c>
      <c r="F78" s="10">
        <v>922925.9575329189</v>
      </c>
    </row>
    <row r="79" spans="1:9" x14ac:dyDescent="0.25">
      <c r="B79" s="9"/>
      <c r="C79" s="2">
        <v>0.03</v>
      </c>
      <c r="D79" s="10">
        <v>874181.6</v>
      </c>
      <c r="E79" s="10">
        <v>900407.04799999995</v>
      </c>
      <c r="F79" s="10">
        <v>927419.25943999982</v>
      </c>
    </row>
    <row r="81" spans="2:9" x14ac:dyDescent="0.25">
      <c r="B81" s="11"/>
      <c r="C81" s="11"/>
      <c r="D81" s="11"/>
      <c r="E81" s="11"/>
      <c r="F81" s="11"/>
      <c r="I81" t="s">
        <v>48</v>
      </c>
    </row>
    <row r="82" spans="2:9" x14ac:dyDescent="0.25">
      <c r="B82" s="11"/>
      <c r="D82">
        <v>3</v>
      </c>
      <c r="E82">
        <v>4</v>
      </c>
      <c r="F82">
        <v>5</v>
      </c>
    </row>
    <row r="83" spans="2:9" x14ac:dyDescent="0.25">
      <c r="B83" s="11"/>
      <c r="C83" s="4">
        <v>2.5000000000000001E-2</v>
      </c>
      <c r="D83" s="5">
        <f>-FV($C83,D$82,,$I$72)</f>
        <v>861512.49999999988</v>
      </c>
      <c r="E83" s="5">
        <f t="shared" ref="E83:F88" si="2">-FV($C83,E$82,,$I$72)</f>
        <v>883050.31249999977</v>
      </c>
      <c r="F83" s="5">
        <f t="shared" si="2"/>
        <v>905126.57031249977</v>
      </c>
    </row>
    <row r="84" spans="2:9" x14ac:dyDescent="0.25">
      <c r="B84" s="11"/>
      <c r="C84" s="4">
        <v>2.5999999999999999E-2</v>
      </c>
      <c r="D84" s="5">
        <f t="shared" ref="D84:D88" si="3">-FV($C84,D$82,,$I$72)</f>
        <v>864036.4608</v>
      </c>
      <c r="E84" s="5">
        <f t="shared" si="2"/>
        <v>886501.40878079995</v>
      </c>
      <c r="F84" s="5">
        <f t="shared" si="2"/>
        <v>909550.44540910085</v>
      </c>
    </row>
    <row r="85" spans="2:9" x14ac:dyDescent="0.25">
      <c r="B85" s="11"/>
      <c r="C85" s="4">
        <v>2.7E-2</v>
      </c>
      <c r="D85" s="5">
        <f t="shared" si="3"/>
        <v>866565.34639999981</v>
      </c>
      <c r="E85" s="5">
        <f t="shared" si="2"/>
        <v>889962.61075279966</v>
      </c>
      <c r="F85" s="5">
        <f t="shared" si="2"/>
        <v>913991.60124312516</v>
      </c>
    </row>
    <row r="86" spans="2:9" x14ac:dyDescent="0.25">
      <c r="B86" s="11"/>
      <c r="C86" s="4">
        <v>2.8000000000000001E-2</v>
      </c>
      <c r="D86" s="5">
        <f t="shared" si="3"/>
        <v>869099.16159999999</v>
      </c>
      <c r="E86" s="5">
        <f t="shared" si="2"/>
        <v>893433.93812479998</v>
      </c>
      <c r="F86" s="5">
        <f t="shared" si="2"/>
        <v>918450.08839229436</v>
      </c>
    </row>
    <row r="87" spans="2:9" x14ac:dyDescent="0.25">
      <c r="B87" s="11"/>
      <c r="C87" s="4">
        <v>2.9000000000000001E-2</v>
      </c>
      <c r="D87" s="5">
        <f t="shared" si="3"/>
        <v>871637.91119999986</v>
      </c>
      <c r="E87" s="5">
        <f t="shared" si="2"/>
        <v>896915.4106247999</v>
      </c>
      <c r="F87" s="5">
        <f t="shared" si="2"/>
        <v>922925.9575329189</v>
      </c>
    </row>
    <row r="88" spans="2:9" x14ac:dyDescent="0.25">
      <c r="B88" s="11"/>
      <c r="C88" s="2">
        <v>0.03</v>
      </c>
      <c r="D88" s="5">
        <f t="shared" si="3"/>
        <v>874181.6</v>
      </c>
      <c r="E88" s="5">
        <f t="shared" si="2"/>
        <v>900407.04799999995</v>
      </c>
      <c r="F88" s="5">
        <f t="shared" si="2"/>
        <v>927419.25943999982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KHLim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Janssens Dirk</dc:creator>
  <cp:lastModifiedBy>Jonas Vermesen</cp:lastModifiedBy>
  <dcterms:created xsi:type="dcterms:W3CDTF">2012-03-27T06:39:18Z</dcterms:created>
  <dcterms:modified xsi:type="dcterms:W3CDTF">2018-10-17T11:44:41Z</dcterms:modified>
</cp:coreProperties>
</file>