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28800" windowHeight="12300" activeTab="3"/>
  </bookViews>
  <sheets>
    <sheet name="toep 1" sheetId="1" r:id="rId1"/>
    <sheet name="toep 2" sheetId="2" r:id="rId2"/>
    <sheet name="toep 3" sheetId="3" r:id="rId3"/>
    <sheet name="toep 4" sheetId="4" r:id="rId4"/>
  </sheets>
  <calcPr calcId="162913"/>
</workbook>
</file>

<file path=xl/calcChain.xml><?xml version="1.0" encoding="utf-8"?>
<calcChain xmlns="http://schemas.openxmlformats.org/spreadsheetml/2006/main">
  <c r="C20" i="4" l="1"/>
  <c r="D20" i="4"/>
  <c r="E20" i="4"/>
  <c r="B20" i="4"/>
  <c r="C18" i="4"/>
  <c r="D18" i="4"/>
  <c r="E18" i="4"/>
  <c r="C16" i="4"/>
  <c r="D16" i="4"/>
  <c r="E16" i="4"/>
  <c r="C10" i="4"/>
  <c r="D10" i="4"/>
  <c r="E10" i="4"/>
  <c r="B18" i="4"/>
  <c r="B16" i="4"/>
  <c r="B10" i="4"/>
  <c r="G4" i="3"/>
  <c r="G5" i="3"/>
  <c r="G6" i="3"/>
  <c r="G3" i="3"/>
  <c r="F4" i="3"/>
  <c r="F5" i="3"/>
  <c r="F6" i="3"/>
  <c r="F3" i="3"/>
  <c r="D4" i="3"/>
  <c r="D5" i="3"/>
  <c r="D6" i="3"/>
  <c r="D3" i="3"/>
  <c r="F5" i="2"/>
  <c r="F6" i="2"/>
  <c r="F7" i="2"/>
  <c r="F8" i="2"/>
  <c r="F4" i="2"/>
  <c r="C9" i="2"/>
  <c r="D9" i="2"/>
  <c r="E9" i="2"/>
  <c r="B9" i="2"/>
  <c r="C8" i="1"/>
  <c r="D8" i="1"/>
  <c r="E8" i="1"/>
  <c r="B8" i="1"/>
</calcChain>
</file>

<file path=xl/sharedStrings.xml><?xml version="1.0" encoding="utf-8"?>
<sst xmlns="http://schemas.openxmlformats.org/spreadsheetml/2006/main" count="47" uniqueCount="45">
  <si>
    <t>Garage Piens</t>
  </si>
  <si>
    <t>kwartaal 1</t>
  </si>
  <si>
    <t>kwartaal 2</t>
  </si>
  <si>
    <t>kwartaal 3</t>
  </si>
  <si>
    <t>kwartaal 4</t>
  </si>
  <si>
    <t>Model 1</t>
  </si>
  <si>
    <t>Model 2</t>
  </si>
  <si>
    <t>Model 3</t>
  </si>
  <si>
    <t>Model 4</t>
  </si>
  <si>
    <t>Totaal</t>
  </si>
  <si>
    <t>Filiaal 1</t>
  </si>
  <si>
    <t>Filiaal 2</t>
  </si>
  <si>
    <t>Filiaal 3</t>
  </si>
  <si>
    <t>Filiaal 4</t>
  </si>
  <si>
    <t>Artikel 1</t>
  </si>
  <si>
    <t>Artikel 2</t>
  </si>
  <si>
    <t>Artikel 3</t>
  </si>
  <si>
    <t>Artikel 4</t>
  </si>
  <si>
    <t>Artikel 5</t>
  </si>
  <si>
    <t>Artikel</t>
  </si>
  <si>
    <t>EHP</t>
  </si>
  <si>
    <t>Aantal</t>
  </si>
  <si>
    <t>MVH</t>
  </si>
  <si>
    <t>BTW%</t>
  </si>
  <si>
    <t>BTWbedrag</t>
  </si>
  <si>
    <t>te betalen</t>
  </si>
  <si>
    <t>discman</t>
  </si>
  <si>
    <t>minidisc</t>
  </si>
  <si>
    <t>CD 48</t>
  </si>
  <si>
    <t>Stereo XY</t>
  </si>
  <si>
    <t>jaartal</t>
  </si>
  <si>
    <t>Beginsaldo</t>
  </si>
  <si>
    <t>Inkomsten</t>
  </si>
  <si>
    <t>Toegangsgelden</t>
  </si>
  <si>
    <t>Jaarlijks bal</t>
  </si>
  <si>
    <t>Maandelijkse Tombola</t>
  </si>
  <si>
    <t>Giften</t>
  </si>
  <si>
    <t>Totale Inkomsten</t>
  </si>
  <si>
    <t>Uitgaven</t>
  </si>
  <si>
    <t>Onderhoudskosten</t>
  </si>
  <si>
    <t>Premies spelers</t>
  </si>
  <si>
    <t>Totale uitgaven</t>
  </si>
  <si>
    <t>Jaarsaldo</t>
  </si>
  <si>
    <t>Eindsaldo</t>
  </si>
  <si>
    <t>Verkoopoverzicht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</si>
</sst>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2"/>
      <name val="Arial"/>
      <family val="2"/>
    </font>
    <font>
      <b/>
      <sz val="16"/>
      <name val="Arial"/>
      <family val="2"/>
    </font>
    <font>
      <b/>
      <sz val="24"/>
      <name val="Arial"/>
      <family val="2"/>
    </font>
    <font>
      <b/>
      <sz val="26"/>
      <name val="Arial"/>
      <family val="2"/>
    </font>
    <font>
      <b/>
      <u/>
      <sz val="16"/>
      <name val="Arial"/>
      <family val="2"/>
    </font>
    <font>
      <b/>
      <i/>
      <u/>
      <sz val="16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4" fillId="0" borderId="0" xfId="0" applyFont="1"/>
    <xf numFmtId="9" fontId="4" fillId="0" borderId="0" xfId="0" applyNumberFormat="1" applyFont="1"/>
    <xf numFmtId="0" fontId="5" fillId="0" borderId="0" xfId="0" applyFont="1"/>
    <xf numFmtId="0" fontId="2" fillId="0" borderId="0" xfId="0" applyFont="1" applyAlignment="1">
      <alignment horizontal="right"/>
    </xf>
    <xf numFmtId="0" fontId="6" fillId="0" borderId="0" xfId="0" applyFont="1"/>
    <xf numFmtId="0" fontId="2" fillId="0" borderId="2" xfId="0" applyFont="1" applyBorder="1"/>
    <xf numFmtId="0" fontId="2" fillId="0" borderId="2" xfId="0" applyFont="1" applyBorder="1" applyAlignment="1">
      <alignment horizontal="right"/>
    </xf>
    <xf numFmtId="0" fontId="3" fillId="0" borderId="0" xfId="0" applyFont="1" applyBorder="1" applyAlignment="1">
      <alignment horizontal="right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E13" sqref="E13"/>
    </sheetView>
  </sheetViews>
  <sheetFormatPr defaultRowHeight="12.75" x14ac:dyDescent="0.2"/>
  <cols>
    <col min="1" max="1" width="22" customWidth="1"/>
    <col min="2" max="5" width="15.85546875" bestFit="1" customWidth="1"/>
  </cols>
  <sheetData>
    <row r="1" spans="1:11" ht="20.25" x14ac:dyDescent="0.3">
      <c r="A1" s="9" t="s">
        <v>0</v>
      </c>
      <c r="B1" s="9"/>
      <c r="C1" s="9"/>
      <c r="D1" s="9"/>
      <c r="E1" s="9"/>
    </row>
    <row r="2" spans="1:11" ht="20.25" x14ac:dyDescent="0.3">
      <c r="A2" s="9"/>
      <c r="B2" s="9" t="s">
        <v>1</v>
      </c>
      <c r="C2" s="9" t="s">
        <v>2</v>
      </c>
      <c r="D2" s="9" t="s">
        <v>3</v>
      </c>
      <c r="E2" s="9" t="s">
        <v>4</v>
      </c>
    </row>
    <row r="3" spans="1:11" ht="20.25" x14ac:dyDescent="0.3">
      <c r="A3" s="9" t="s">
        <v>5</v>
      </c>
      <c r="B3" s="9">
        <v>1</v>
      </c>
      <c r="C3" s="9">
        <v>17</v>
      </c>
      <c r="D3" s="9">
        <v>15</v>
      </c>
      <c r="E3" s="9">
        <v>13</v>
      </c>
    </row>
    <row r="4" spans="1:11" ht="20.25" x14ac:dyDescent="0.3">
      <c r="A4" s="9" t="s">
        <v>6</v>
      </c>
      <c r="B4" s="9">
        <v>8</v>
      </c>
      <c r="C4" s="9">
        <v>4</v>
      </c>
      <c r="D4" s="9">
        <v>9</v>
      </c>
      <c r="E4" s="9">
        <v>6</v>
      </c>
    </row>
    <row r="5" spans="1:11" ht="20.25" x14ac:dyDescent="0.3">
      <c r="A5" s="9" t="s">
        <v>7</v>
      </c>
      <c r="B5" s="9">
        <v>12</v>
      </c>
      <c r="C5" s="9">
        <v>14</v>
      </c>
      <c r="D5" s="9">
        <v>5</v>
      </c>
      <c r="E5" s="9">
        <v>8</v>
      </c>
    </row>
    <row r="6" spans="1:11" ht="20.25" x14ac:dyDescent="0.3">
      <c r="A6" s="9" t="s">
        <v>8</v>
      </c>
      <c r="B6" s="9">
        <v>14</v>
      </c>
      <c r="C6" s="9">
        <v>8</v>
      </c>
      <c r="D6" s="9">
        <v>6</v>
      </c>
      <c r="E6" s="9">
        <v>4</v>
      </c>
    </row>
    <row r="7" spans="1:11" ht="20.25" x14ac:dyDescent="0.3">
      <c r="A7" s="9"/>
      <c r="B7" s="9"/>
      <c r="C7" s="9"/>
      <c r="D7" s="9"/>
      <c r="E7" s="9"/>
    </row>
    <row r="8" spans="1:11" ht="30" x14ac:dyDescent="0.4">
      <c r="A8" s="9" t="s">
        <v>9</v>
      </c>
      <c r="B8" s="10">
        <f>SUM(B3+B4+B5+B6)</f>
        <v>35</v>
      </c>
      <c r="C8" s="10">
        <f t="shared" ref="C8:E8" si="0">SUM(C3+C4+C5+C6)</f>
        <v>43</v>
      </c>
      <c r="D8" s="10">
        <f t="shared" si="0"/>
        <v>35</v>
      </c>
      <c r="E8" s="10">
        <f t="shared" si="0"/>
        <v>31</v>
      </c>
      <c r="F8" s="11"/>
      <c r="G8" s="11"/>
      <c r="H8" s="11"/>
      <c r="I8" s="11"/>
      <c r="J8" s="11"/>
      <c r="K8" s="11"/>
    </row>
  </sheetData>
  <phoneticPr fontId="0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J6" sqref="J6"/>
    </sheetView>
  </sheetViews>
  <sheetFormatPr defaultRowHeight="12.75" x14ac:dyDescent="0.2"/>
  <cols>
    <col min="1" max="1" width="21" bestFit="1" customWidth="1"/>
    <col min="2" max="5" width="12" bestFit="1" customWidth="1"/>
    <col min="6" max="6" width="11.5703125" bestFit="1" customWidth="1"/>
  </cols>
  <sheetData>
    <row r="1" spans="1:6" x14ac:dyDescent="0.2">
      <c r="A1" t="s">
        <v>44</v>
      </c>
    </row>
    <row r="3" spans="1:6" ht="20.25" x14ac:dyDescent="0.3">
      <c r="A3" s="9"/>
      <c r="B3" s="9" t="s">
        <v>10</v>
      </c>
      <c r="C3" s="9" t="s">
        <v>11</v>
      </c>
      <c r="D3" s="9" t="s">
        <v>12</v>
      </c>
      <c r="E3" s="9" t="s">
        <v>13</v>
      </c>
      <c r="F3" s="9" t="s">
        <v>9</v>
      </c>
    </row>
    <row r="4" spans="1:6" ht="20.25" x14ac:dyDescent="0.3">
      <c r="A4" s="9" t="s">
        <v>14</v>
      </c>
      <c r="B4" s="9">
        <v>2</v>
      </c>
      <c r="C4" s="9">
        <v>25840</v>
      </c>
      <c r="D4" s="9">
        <v>36950</v>
      </c>
      <c r="E4" s="9">
        <v>14750</v>
      </c>
      <c r="F4" s="9">
        <f>SUM(B4:E4)</f>
        <v>77542</v>
      </c>
    </row>
    <row r="5" spans="1:6" ht="20.25" x14ac:dyDescent="0.3">
      <c r="A5" s="9" t="s">
        <v>15</v>
      </c>
      <c r="B5" s="9">
        <v>14710</v>
      </c>
      <c r="C5" s="9">
        <v>25820</v>
      </c>
      <c r="D5" s="9">
        <v>36960</v>
      </c>
      <c r="E5" s="9">
        <v>33320</v>
      </c>
      <c r="F5" s="9">
        <f t="shared" ref="F5:F8" si="0">SUM(B5:E5)</f>
        <v>110810</v>
      </c>
    </row>
    <row r="6" spans="1:6" ht="20.25" x14ac:dyDescent="0.3">
      <c r="A6" s="9" t="s">
        <v>16</v>
      </c>
      <c r="B6" s="9">
        <v>42200</v>
      </c>
      <c r="C6" s="9">
        <v>43300</v>
      </c>
      <c r="D6" s="9">
        <v>41100</v>
      </c>
      <c r="E6" s="9">
        <v>44400</v>
      </c>
      <c r="F6" s="9">
        <f t="shared" si="0"/>
        <v>171000</v>
      </c>
    </row>
    <row r="7" spans="1:6" ht="20.25" x14ac:dyDescent="0.3">
      <c r="A7" s="9" t="s">
        <v>17</v>
      </c>
      <c r="B7" s="9">
        <v>15900</v>
      </c>
      <c r="C7" s="9">
        <v>35700</v>
      </c>
      <c r="D7" s="9">
        <v>25800</v>
      </c>
      <c r="E7" s="9">
        <v>32100</v>
      </c>
      <c r="F7" s="9">
        <f t="shared" si="0"/>
        <v>109500</v>
      </c>
    </row>
    <row r="8" spans="1:6" ht="20.25" x14ac:dyDescent="0.3">
      <c r="A8" s="9" t="s">
        <v>18</v>
      </c>
      <c r="B8" s="9">
        <v>12300</v>
      </c>
      <c r="C8" s="9">
        <v>45600</v>
      </c>
      <c r="D8" s="9">
        <v>17000</v>
      </c>
      <c r="E8" s="9">
        <v>63000</v>
      </c>
      <c r="F8" s="9">
        <f t="shared" si="0"/>
        <v>137900</v>
      </c>
    </row>
    <row r="9" spans="1:6" ht="20.25" x14ac:dyDescent="0.3">
      <c r="A9" s="9" t="s">
        <v>9</v>
      </c>
      <c r="B9" s="9">
        <f>SUM(B4:B8)</f>
        <v>85112</v>
      </c>
      <c r="C9" s="9">
        <f t="shared" ref="C9:E9" si="1">SUM(C4:C8)</f>
        <v>176260</v>
      </c>
      <c r="D9" s="9">
        <f t="shared" si="1"/>
        <v>157810</v>
      </c>
      <c r="E9" s="9">
        <f t="shared" si="1"/>
        <v>187570</v>
      </c>
      <c r="F9" s="9"/>
    </row>
    <row r="40" spans="1:1" ht="15" x14ac:dyDescent="0.2">
      <c r="A40" s="1"/>
    </row>
    <row r="41" spans="1:1" ht="15" x14ac:dyDescent="0.2">
      <c r="A41" s="2"/>
    </row>
    <row r="42" spans="1:1" ht="15" x14ac:dyDescent="0.2">
      <c r="A42" s="1"/>
    </row>
  </sheetData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"/>
  <sheetViews>
    <sheetView workbookViewId="0">
      <selection activeCell="G10" sqref="G10"/>
    </sheetView>
  </sheetViews>
  <sheetFormatPr defaultRowHeight="12.75" x14ac:dyDescent="0.2"/>
  <cols>
    <col min="1" max="1" width="15.140625" customWidth="1"/>
    <col min="2" max="2" width="12.7109375" bestFit="1" customWidth="1"/>
    <col min="3" max="3" width="16.5703125" bestFit="1" customWidth="1"/>
    <col min="4" max="4" width="13.85546875" customWidth="1"/>
    <col min="5" max="5" width="17.5703125" bestFit="1" customWidth="1"/>
    <col min="6" max="6" width="30" bestFit="1" customWidth="1"/>
    <col min="7" max="7" width="25.140625" bestFit="1" customWidth="1"/>
  </cols>
  <sheetData>
    <row r="2" spans="1:7" ht="33.75" x14ac:dyDescent="0.5">
      <c r="A2" s="3" t="s">
        <v>19</v>
      </c>
      <c r="B2" s="4" t="s">
        <v>20</v>
      </c>
      <c r="C2" s="4" t="s">
        <v>21</v>
      </c>
      <c r="D2" s="4" t="s">
        <v>22</v>
      </c>
      <c r="E2" s="4" t="s">
        <v>23</v>
      </c>
      <c r="F2" s="4" t="s">
        <v>24</v>
      </c>
      <c r="G2" s="4" t="s">
        <v>25</v>
      </c>
    </row>
    <row r="3" spans="1:7" ht="33.75" x14ac:dyDescent="0.5">
      <c r="A3" s="3" t="s">
        <v>26</v>
      </c>
      <c r="B3" s="4">
        <v>100</v>
      </c>
      <c r="C3" s="4">
        <v>3</v>
      </c>
      <c r="D3" s="4">
        <f>B3*C3</f>
        <v>300</v>
      </c>
      <c r="E3" s="5">
        <v>0.21</v>
      </c>
      <c r="F3" s="4">
        <f>D3*E3</f>
        <v>63</v>
      </c>
      <c r="G3" s="4">
        <f>D3+F3</f>
        <v>363</v>
      </c>
    </row>
    <row r="4" spans="1:7" ht="33.75" x14ac:dyDescent="0.5">
      <c r="A4" s="3" t="s">
        <v>27</v>
      </c>
      <c r="B4" s="4">
        <v>120</v>
      </c>
      <c r="C4" s="4">
        <v>2</v>
      </c>
      <c r="D4" s="4">
        <f t="shared" ref="D4:D6" si="0">B4*C4</f>
        <v>240</v>
      </c>
      <c r="E4" s="5">
        <v>0.21</v>
      </c>
      <c r="F4" s="4">
        <f t="shared" ref="F4:F6" si="1">D4*E4</f>
        <v>50.4</v>
      </c>
      <c r="G4" s="4">
        <f t="shared" ref="G4:G6" si="2">D4+F4</f>
        <v>290.39999999999998</v>
      </c>
    </row>
    <row r="5" spans="1:7" ht="33.75" x14ac:dyDescent="0.5">
      <c r="A5" s="3" t="s">
        <v>28</v>
      </c>
      <c r="B5" s="4">
        <v>150</v>
      </c>
      <c r="C5" s="4">
        <v>4</v>
      </c>
      <c r="D5" s="4">
        <f t="shared" si="0"/>
        <v>600</v>
      </c>
      <c r="E5" s="5">
        <v>0.21</v>
      </c>
      <c r="F5" s="4">
        <f t="shared" si="1"/>
        <v>126</v>
      </c>
      <c r="G5" s="4">
        <f t="shared" si="2"/>
        <v>726</v>
      </c>
    </row>
    <row r="6" spans="1:7" ht="33.75" x14ac:dyDescent="0.5">
      <c r="A6" s="3" t="s">
        <v>29</v>
      </c>
      <c r="B6" s="4">
        <v>1000</v>
      </c>
      <c r="C6" s="4">
        <v>1</v>
      </c>
      <c r="D6" s="4">
        <f t="shared" si="0"/>
        <v>1000</v>
      </c>
      <c r="E6" s="5">
        <v>0.21</v>
      </c>
      <c r="F6" s="4">
        <f t="shared" si="1"/>
        <v>210</v>
      </c>
      <c r="G6" s="4">
        <f t="shared" si="2"/>
        <v>1210</v>
      </c>
    </row>
  </sheetData>
  <phoneticPr fontId="0" type="noConversion"/>
  <pageMargins left="0.75" right="0.75" top="1" bottom="1" header="0.5" footer="0.5"/>
  <pageSetup paperSize="9" orientation="portrait" horizontalDpi="4294967294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J22" sqref="J22"/>
    </sheetView>
  </sheetViews>
  <sheetFormatPr defaultRowHeight="12.75" x14ac:dyDescent="0.2"/>
  <cols>
    <col min="1" max="1" width="34.140625" bestFit="1" customWidth="1"/>
    <col min="2" max="2" width="17.5703125" customWidth="1"/>
    <col min="3" max="4" width="19.85546875" customWidth="1"/>
    <col min="5" max="5" width="14.7109375" customWidth="1"/>
  </cols>
  <sheetData>
    <row r="1" spans="1:5" ht="20.25" x14ac:dyDescent="0.3">
      <c r="A1" s="3" t="s">
        <v>30</v>
      </c>
      <c r="B1" s="3">
        <v>1998</v>
      </c>
      <c r="C1" s="3">
        <v>1999</v>
      </c>
      <c r="D1" s="3">
        <v>2000</v>
      </c>
      <c r="E1" s="3">
        <v>2001</v>
      </c>
    </row>
    <row r="2" spans="1:5" ht="20.25" x14ac:dyDescent="0.3">
      <c r="A2" s="3"/>
      <c r="B2" s="3"/>
      <c r="C2" s="3"/>
      <c r="D2" s="3"/>
      <c r="E2" s="3"/>
    </row>
    <row r="3" spans="1:5" ht="20.25" x14ac:dyDescent="0.3">
      <c r="A3" s="6" t="s">
        <v>31</v>
      </c>
      <c r="B3" s="3">
        <v>4625</v>
      </c>
      <c r="C3" s="7">
        <v>4897.5</v>
      </c>
      <c r="D3" s="7">
        <v>5230</v>
      </c>
      <c r="E3" s="7">
        <v>4440</v>
      </c>
    </row>
    <row r="4" spans="1:5" ht="20.25" x14ac:dyDescent="0.3">
      <c r="A4" s="3"/>
      <c r="B4" s="3"/>
      <c r="C4" s="3"/>
      <c r="D4" s="3"/>
      <c r="E4" s="3"/>
    </row>
    <row r="5" spans="1:5" ht="20.25" x14ac:dyDescent="0.3">
      <c r="A5" s="6" t="s">
        <v>32</v>
      </c>
      <c r="B5" s="3"/>
      <c r="C5" s="3"/>
      <c r="D5" s="3"/>
      <c r="E5" s="3"/>
    </row>
    <row r="6" spans="1:5" ht="20.25" x14ac:dyDescent="0.3">
      <c r="A6" s="3" t="s">
        <v>33</v>
      </c>
      <c r="B6" s="3">
        <v>5125</v>
      </c>
      <c r="C6" s="3">
        <v>4762.5</v>
      </c>
      <c r="D6" s="3">
        <v>5237.5</v>
      </c>
      <c r="E6" s="3">
        <v>5455</v>
      </c>
    </row>
    <row r="7" spans="1:5" ht="20.25" x14ac:dyDescent="0.3">
      <c r="A7" s="3" t="s">
        <v>34</v>
      </c>
      <c r="B7" s="3">
        <v>2157.5</v>
      </c>
      <c r="C7" s="3">
        <v>2625</v>
      </c>
      <c r="D7" s="3">
        <v>2572.5</v>
      </c>
      <c r="E7" s="3">
        <v>2702.5</v>
      </c>
    </row>
    <row r="8" spans="1:5" ht="20.25" x14ac:dyDescent="0.3">
      <c r="A8" s="3" t="s">
        <v>35</v>
      </c>
      <c r="B8" s="3">
        <v>1465</v>
      </c>
      <c r="C8" s="3">
        <v>1585</v>
      </c>
      <c r="D8" s="3">
        <v>1645</v>
      </c>
      <c r="E8" s="3">
        <v>1506.25</v>
      </c>
    </row>
    <row r="9" spans="1:5" ht="20.25" x14ac:dyDescent="0.3">
      <c r="A9" s="3" t="s">
        <v>36</v>
      </c>
      <c r="B9" s="3">
        <v>250</v>
      </c>
      <c r="C9" s="3"/>
      <c r="D9" s="3"/>
      <c r="E9" s="3">
        <v>375</v>
      </c>
    </row>
    <row r="10" spans="1:5" ht="20.25" x14ac:dyDescent="0.3">
      <c r="A10" s="8" t="s">
        <v>37</v>
      </c>
      <c r="B10" s="7">
        <f>SUM(B6:B9)</f>
        <v>8997.5</v>
      </c>
      <c r="C10" s="7">
        <f t="shared" ref="C10:E10" si="0">SUM(C6:C9)</f>
        <v>8972.5</v>
      </c>
      <c r="D10" s="7">
        <f t="shared" si="0"/>
        <v>9455</v>
      </c>
      <c r="E10" s="7">
        <f t="shared" si="0"/>
        <v>10038.75</v>
      </c>
    </row>
    <row r="11" spans="1:5" ht="20.25" x14ac:dyDescent="0.3">
      <c r="A11" s="3"/>
      <c r="B11" s="3"/>
      <c r="C11" s="3"/>
      <c r="D11" s="3"/>
      <c r="E11" s="3"/>
    </row>
    <row r="12" spans="1:5" ht="20.25" x14ac:dyDescent="0.3">
      <c r="A12" s="3"/>
      <c r="B12" s="3"/>
      <c r="C12" s="3"/>
      <c r="D12" s="3"/>
      <c r="E12" s="3"/>
    </row>
    <row r="13" spans="1:5" ht="20.25" x14ac:dyDescent="0.3">
      <c r="A13" s="6" t="s">
        <v>38</v>
      </c>
      <c r="B13" s="3"/>
      <c r="C13" s="3"/>
      <c r="D13" s="3"/>
      <c r="E13" s="3"/>
    </row>
    <row r="14" spans="1:5" ht="20.25" x14ac:dyDescent="0.3">
      <c r="A14" s="3" t="s">
        <v>39</v>
      </c>
      <c r="B14" s="3">
        <v>2700</v>
      </c>
      <c r="C14" s="3">
        <v>2240</v>
      </c>
      <c r="D14" s="3">
        <v>3087.5</v>
      </c>
      <c r="E14" s="3">
        <v>4632.5</v>
      </c>
    </row>
    <row r="15" spans="1:5" ht="20.25" x14ac:dyDescent="0.3">
      <c r="A15" s="3" t="s">
        <v>40</v>
      </c>
      <c r="B15" s="3">
        <v>6025</v>
      </c>
      <c r="C15" s="3">
        <v>6400</v>
      </c>
      <c r="D15" s="3">
        <v>7157.5</v>
      </c>
      <c r="E15" s="3">
        <v>7407.5</v>
      </c>
    </row>
    <row r="16" spans="1:5" ht="20.25" x14ac:dyDescent="0.3">
      <c r="A16" s="8" t="s">
        <v>41</v>
      </c>
      <c r="B16" s="7">
        <f>SUM(B14:B15)</f>
        <v>8725</v>
      </c>
      <c r="C16" s="7">
        <f t="shared" ref="C16:E16" si="1">SUM(C14:C15)</f>
        <v>8640</v>
      </c>
      <c r="D16" s="7">
        <f t="shared" si="1"/>
        <v>10245</v>
      </c>
      <c r="E16" s="7">
        <f t="shared" si="1"/>
        <v>12040</v>
      </c>
    </row>
    <row r="17" spans="1:5" ht="20.25" x14ac:dyDescent="0.3">
      <c r="A17" s="3"/>
      <c r="B17" s="3"/>
      <c r="C17" s="3"/>
      <c r="D17" s="3"/>
      <c r="E17" s="3"/>
    </row>
    <row r="18" spans="1:5" ht="20.25" x14ac:dyDescent="0.3">
      <c r="A18" s="6" t="s">
        <v>42</v>
      </c>
      <c r="B18" s="7">
        <f>B10-B16</f>
        <v>272.5</v>
      </c>
      <c r="C18" s="7">
        <f t="shared" ref="C18:E18" si="2">C10-C16</f>
        <v>332.5</v>
      </c>
      <c r="D18" s="7">
        <f t="shared" si="2"/>
        <v>-790</v>
      </c>
      <c r="E18" s="7">
        <f t="shared" si="2"/>
        <v>-2001.25</v>
      </c>
    </row>
    <row r="19" spans="1:5" ht="20.25" x14ac:dyDescent="0.3">
      <c r="A19" s="3"/>
      <c r="B19" s="7"/>
      <c r="C19" s="7"/>
      <c r="D19" s="7"/>
      <c r="E19" s="7"/>
    </row>
    <row r="20" spans="1:5" ht="20.25" x14ac:dyDescent="0.3">
      <c r="A20" s="6" t="s">
        <v>43</v>
      </c>
      <c r="B20" s="7">
        <f>B3+B18</f>
        <v>4897.5</v>
      </c>
      <c r="C20" s="7">
        <f t="shared" ref="C20:E20" si="3">C3+C18</f>
        <v>5230</v>
      </c>
      <c r="D20" s="7">
        <f t="shared" si="3"/>
        <v>4440</v>
      </c>
      <c r="E20" s="7">
        <f t="shared" si="3"/>
        <v>2438.75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toep 1</vt:lpstr>
      <vt:lpstr>toep 2</vt:lpstr>
      <vt:lpstr>toep 3</vt:lpstr>
      <vt:lpstr>toep 4</vt:lpstr>
    </vt:vector>
  </TitlesOfParts>
  <Company>KHLIM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TINFOHB</dc:creator>
  <cp:lastModifiedBy>Jonas Vermesen</cp:lastModifiedBy>
  <dcterms:created xsi:type="dcterms:W3CDTF">2002-02-04T09:22:03Z</dcterms:created>
  <dcterms:modified xsi:type="dcterms:W3CDTF">2018-09-24T09:28:20Z</dcterms:modified>
</cp:coreProperties>
</file>