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asVermesen\Downloads\"/>
    </mc:Choice>
  </mc:AlternateContent>
  <xr:revisionPtr revIDLastSave="0" documentId="13_ncr:1_{7079494A-0848-4A9B-B682-31601762A7BD}" xr6:coauthVersionLast="34" xr6:coauthVersionMax="34" xr10:uidLastSave="{00000000-0000-0000-0000-000000000000}"/>
  <bookViews>
    <workbookView xWindow="0" yWindow="0" windowWidth="19200" windowHeight="6792" activeTab="3" xr2:uid="{00000000-000D-0000-FFFF-FFFF00000000}"/>
  </bookViews>
  <sheets>
    <sheet name="toep 5" sheetId="1" r:id="rId1"/>
    <sheet name="toep 6" sheetId="2" r:id="rId2"/>
    <sheet name="toep 7" sheetId="3" r:id="rId3"/>
    <sheet name="toep 8" sheetId="4" r:id="rId4"/>
  </sheets>
  <calcPr calcId="179017"/>
</workbook>
</file>

<file path=xl/calcChain.xml><?xml version="1.0" encoding="utf-8"?>
<calcChain xmlns="http://schemas.openxmlformats.org/spreadsheetml/2006/main">
  <c r="B18" i="4" l="1"/>
  <c r="C18" i="4"/>
  <c r="D18" i="4"/>
  <c r="E18" i="4"/>
  <c r="F18" i="4"/>
  <c r="G18" i="4"/>
  <c r="H18" i="4"/>
  <c r="I18" i="4"/>
  <c r="I8" i="4"/>
  <c r="I9" i="4"/>
  <c r="I10" i="4"/>
  <c r="I11" i="4"/>
  <c r="I12" i="4"/>
  <c r="I13" i="4"/>
  <c r="I14" i="4"/>
  <c r="I15" i="4"/>
  <c r="I16" i="4"/>
  <c r="I7" i="4"/>
  <c r="F8" i="4"/>
  <c r="F9" i="4"/>
  <c r="F10" i="4"/>
  <c r="F11" i="4"/>
  <c r="H11" i="4" s="1"/>
  <c r="F12" i="4"/>
  <c r="F13" i="4"/>
  <c r="F14" i="4"/>
  <c r="F15" i="4"/>
  <c r="H15" i="4" s="1"/>
  <c r="F16" i="4"/>
  <c r="F7" i="4"/>
  <c r="H7" i="4" s="1"/>
  <c r="H8" i="4"/>
  <c r="H9" i="4"/>
  <c r="H10" i="4"/>
  <c r="H12" i="4"/>
  <c r="H13" i="4"/>
  <c r="H14" i="4"/>
  <c r="H16" i="4"/>
  <c r="E8" i="4"/>
  <c r="E9" i="4"/>
  <c r="E10" i="4"/>
  <c r="E11" i="4"/>
  <c r="E12" i="4"/>
  <c r="E13" i="4"/>
  <c r="E14" i="4"/>
  <c r="E15" i="4"/>
  <c r="E16" i="4"/>
  <c r="E7" i="4"/>
  <c r="D8" i="4"/>
  <c r="D9" i="4"/>
  <c r="D10" i="4"/>
  <c r="D11" i="4"/>
  <c r="D12" i="4"/>
  <c r="D13" i="4"/>
  <c r="D14" i="4"/>
  <c r="D15" i="4"/>
  <c r="D16" i="4"/>
  <c r="D7" i="4"/>
  <c r="F8" i="3"/>
  <c r="F9" i="3"/>
  <c r="F11" i="3"/>
  <c r="F13" i="3"/>
  <c r="F14" i="3"/>
  <c r="F7" i="3"/>
  <c r="D14" i="3"/>
  <c r="E14" i="3" s="1"/>
  <c r="C14" i="3"/>
  <c r="D13" i="3"/>
  <c r="E13" i="3"/>
  <c r="C13" i="3"/>
  <c r="D8" i="3"/>
  <c r="E8" i="3"/>
  <c r="C8" i="3"/>
  <c r="D9" i="3"/>
  <c r="E9" i="3"/>
  <c r="C9" i="3"/>
  <c r="B18" i="2"/>
  <c r="B17" i="2"/>
  <c r="D9" i="1"/>
  <c r="D10" i="1"/>
  <c r="D11" i="1"/>
  <c r="D12" i="1"/>
  <c r="D13" i="1"/>
  <c r="D14" i="1"/>
  <c r="D8" i="1"/>
  <c r="B9" i="3" l="1"/>
  <c r="B13" i="3" s="1"/>
  <c r="B14" i="3" s="1"/>
  <c r="B8" i="3"/>
</calcChain>
</file>

<file path=xl/sharedStrings.xml><?xml version="1.0" encoding="utf-8"?>
<sst xmlns="http://schemas.openxmlformats.org/spreadsheetml/2006/main" count="61" uniqueCount="61">
  <si>
    <t>Gemiddelde personeelskost:</t>
  </si>
  <si>
    <t>AFDELING</t>
  </si>
  <si>
    <t>AANTAL PERSONEELSLEDEN</t>
  </si>
  <si>
    <t>KOSTPRIJS</t>
  </si>
  <si>
    <t>Aankoop</t>
  </si>
  <si>
    <t>Verkoop</t>
  </si>
  <si>
    <t>Personeelsdienst</t>
  </si>
  <si>
    <t>Boekhouding</t>
  </si>
  <si>
    <t>Marketing</t>
  </si>
  <si>
    <t>Juridische dienst</t>
  </si>
  <si>
    <t>Directiesecretariaat</t>
  </si>
  <si>
    <t>Aantal films</t>
  </si>
  <si>
    <t>Totaal bedrag per maand</t>
  </si>
  <si>
    <t>Maand 1</t>
  </si>
  <si>
    <t>Maand 2</t>
  </si>
  <si>
    <t>Maand 3</t>
  </si>
  <si>
    <t>Maand 4</t>
  </si>
  <si>
    <t>Maand 5</t>
  </si>
  <si>
    <t>Maand 6</t>
  </si>
  <si>
    <t>Maand 7</t>
  </si>
  <si>
    <t>Maand 8</t>
  </si>
  <si>
    <t>Maand 9</t>
  </si>
  <si>
    <t>Maand 10</t>
  </si>
  <si>
    <t>Maand 11</t>
  </si>
  <si>
    <t>Maand 12</t>
  </si>
  <si>
    <t>Algemeen totaal:</t>
  </si>
  <si>
    <t>Gemiddeld:</t>
  </si>
  <si>
    <t xml:space="preserve">Kost per eenheid van het artikel: </t>
  </si>
  <si>
    <t>Verkoopsprijs van het artikel:</t>
  </si>
  <si>
    <t xml:space="preserve">kwartaal1 </t>
  </si>
  <si>
    <t>kwartaal2</t>
  </si>
  <si>
    <t>kwartaal3</t>
  </si>
  <si>
    <t>kwartaal4</t>
  </si>
  <si>
    <t>Jaar totaal</t>
  </si>
  <si>
    <t>Eenheden verkocht:</t>
  </si>
  <si>
    <t>Variabele Kostprijs:</t>
  </si>
  <si>
    <t>Inkomsten:</t>
  </si>
  <si>
    <t>Vaste kosten:</t>
  </si>
  <si>
    <t>Winst:</t>
  </si>
  <si>
    <t>Cumulatieve winst:</t>
  </si>
  <si>
    <t>Uurloon :</t>
  </si>
  <si>
    <t>Werfnr</t>
  </si>
  <si>
    <t>Materiaal</t>
  </si>
  <si>
    <t>Aantal uren</t>
  </si>
  <si>
    <t>Energie</t>
  </si>
  <si>
    <t>arbeidskost</t>
  </si>
  <si>
    <t>Totale kost</t>
  </si>
  <si>
    <t>ontvangsten</t>
  </si>
  <si>
    <t>Winst</t>
  </si>
  <si>
    <t>Winst per uur</t>
  </si>
  <si>
    <t>Totaal</t>
  </si>
  <si>
    <t>Toepassing 5</t>
  </si>
  <si>
    <t>Toepassing 6</t>
  </si>
  <si>
    <t>Toepassing 7</t>
  </si>
  <si>
    <t>Toepassing 8</t>
  </si>
  <si>
    <t>EUR per film</t>
  </si>
  <si>
    <t>Personeelskosten uitgesplitst per afdeling</t>
  </si>
  <si>
    <t xml:space="preserve">Gemiddelde energiekosten per uur : </t>
  </si>
  <si>
    <t>Ticketprijs voor het jaar 2017:</t>
  </si>
  <si>
    <t>OM cel vast te zetten druk "f4"</t>
  </si>
  <si>
    <t xml:space="preserve">Of $D$4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</si>
</sst>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i/>
      <sz val="16"/>
      <name val="Arial"/>
      <family val="2"/>
    </font>
    <font>
      <sz val="14"/>
      <name val="Arial"/>
      <family val="2"/>
    </font>
    <font>
      <i/>
      <sz val="14"/>
      <name val="Arial"/>
      <family val="2"/>
    </font>
    <font>
      <sz val="2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5" fillId="0" borderId="0" xfId="0" applyFont="1" applyBorder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6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8" xfId="0" applyFont="1" applyBorder="1"/>
    <xf numFmtId="0" fontId="6" fillId="0" borderId="0" xfId="0" applyFont="1"/>
    <xf numFmtId="0" fontId="7" fillId="0" borderId="1" xfId="0" applyFont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opLeftCell="A4" workbookViewId="0">
      <selection activeCell="F13" sqref="F13"/>
    </sheetView>
  </sheetViews>
  <sheetFormatPr defaultRowHeight="12.3" x14ac:dyDescent="0.4"/>
  <cols>
    <col min="1" max="1" width="21.27734375" customWidth="1"/>
    <col min="2" max="2" width="21.5546875" customWidth="1"/>
    <col min="3" max="3" width="45.71875" bestFit="1" customWidth="1"/>
    <col min="4" max="4" width="25.44140625" customWidth="1"/>
    <col min="6" max="6" width="25" bestFit="1" customWidth="1"/>
  </cols>
  <sheetData>
    <row r="1" spans="1:6" ht="20.100000000000001" x14ac:dyDescent="0.7">
      <c r="A1" s="2" t="s">
        <v>51</v>
      </c>
      <c r="B1" s="2"/>
      <c r="C1" s="2"/>
      <c r="D1" s="2"/>
    </row>
    <row r="2" spans="1:6" ht="20.100000000000001" x14ac:dyDescent="0.7">
      <c r="A2" s="3" t="s">
        <v>56</v>
      </c>
      <c r="B2" s="4"/>
      <c r="C2" s="4"/>
      <c r="D2" s="4"/>
    </row>
    <row r="3" spans="1:6" ht="20.100000000000001" x14ac:dyDescent="0.7">
      <c r="A3" s="4"/>
      <c r="B3" s="4"/>
      <c r="C3" s="4"/>
      <c r="D3" s="4"/>
    </row>
    <row r="4" spans="1:6" ht="20.100000000000001" x14ac:dyDescent="0.7">
      <c r="A4" s="4" t="s">
        <v>0</v>
      </c>
      <c r="B4" s="4"/>
      <c r="C4" s="4"/>
      <c r="D4" s="5">
        <v>30000</v>
      </c>
    </row>
    <row r="5" spans="1:6" ht="20.100000000000001" x14ac:dyDescent="0.7">
      <c r="A5" s="4"/>
      <c r="B5" s="4"/>
      <c r="C5" s="4"/>
      <c r="D5" s="4"/>
    </row>
    <row r="6" spans="1:6" ht="20.100000000000001" x14ac:dyDescent="0.7">
      <c r="A6" s="4" t="s">
        <v>1</v>
      </c>
      <c r="B6" s="4"/>
      <c r="C6" s="4" t="s">
        <v>2</v>
      </c>
      <c r="D6" s="4" t="s">
        <v>3</v>
      </c>
    </row>
    <row r="7" spans="1:6" ht="20.100000000000001" x14ac:dyDescent="0.7">
      <c r="A7" s="4"/>
      <c r="B7" s="4"/>
      <c r="C7" s="4"/>
      <c r="D7" s="4"/>
    </row>
    <row r="8" spans="1:6" ht="25.2" x14ac:dyDescent="0.85">
      <c r="A8" s="4" t="s">
        <v>4</v>
      </c>
      <c r="B8" s="4"/>
      <c r="C8" s="6">
        <v>5</v>
      </c>
      <c r="D8" s="27">
        <f>C8*$D$4</f>
        <v>150000</v>
      </c>
      <c r="F8" t="s">
        <v>59</v>
      </c>
    </row>
    <row r="9" spans="1:6" ht="25.2" x14ac:dyDescent="0.85">
      <c r="A9" s="4" t="s">
        <v>5</v>
      </c>
      <c r="B9" s="4"/>
      <c r="C9" s="6">
        <v>6</v>
      </c>
      <c r="D9" s="27">
        <f t="shared" ref="D9:D14" si="0">C9*$D$4</f>
        <v>180000</v>
      </c>
      <c r="F9" t="s">
        <v>60</v>
      </c>
    </row>
    <row r="10" spans="1:6" ht="25.2" x14ac:dyDescent="0.85">
      <c r="A10" s="4" t="s">
        <v>6</v>
      </c>
      <c r="B10" s="4"/>
      <c r="C10" s="6">
        <v>7</v>
      </c>
      <c r="D10" s="27">
        <f t="shared" si="0"/>
        <v>210000</v>
      </c>
    </row>
    <row r="11" spans="1:6" ht="25.2" x14ac:dyDescent="0.85">
      <c r="A11" s="4" t="s">
        <v>7</v>
      </c>
      <c r="B11" s="4"/>
      <c r="C11" s="6">
        <v>8</v>
      </c>
      <c r="D11" s="27">
        <f t="shared" si="0"/>
        <v>240000</v>
      </c>
    </row>
    <row r="12" spans="1:6" ht="25.2" x14ac:dyDescent="0.85">
      <c r="A12" s="4" t="s">
        <v>8</v>
      </c>
      <c r="B12" s="4"/>
      <c r="C12" s="6">
        <v>9</v>
      </c>
      <c r="D12" s="27">
        <f t="shared" si="0"/>
        <v>270000</v>
      </c>
    </row>
    <row r="13" spans="1:6" ht="25.2" x14ac:dyDescent="0.85">
      <c r="A13" s="4" t="s">
        <v>9</v>
      </c>
      <c r="B13" s="4"/>
      <c r="C13" s="6">
        <v>10</v>
      </c>
      <c r="D13" s="27">
        <f t="shared" si="0"/>
        <v>300000</v>
      </c>
    </row>
    <row r="14" spans="1:6" ht="25.2" x14ac:dyDescent="0.85">
      <c r="A14" s="4" t="s">
        <v>10</v>
      </c>
      <c r="B14" s="4"/>
      <c r="C14" s="6">
        <v>11</v>
      </c>
      <c r="D14" s="27">
        <f t="shared" si="0"/>
        <v>330000</v>
      </c>
    </row>
    <row r="17" spans="1:3" ht="24.9" x14ac:dyDescent="0.8">
      <c r="A17" s="26"/>
      <c r="B17" s="26"/>
      <c r="C17" s="26"/>
    </row>
    <row r="18" spans="1:3" ht="24.9" x14ac:dyDescent="0.8">
      <c r="A18" s="26"/>
      <c r="B18" s="26"/>
      <c r="C18" s="26"/>
    </row>
    <row r="19" spans="1:3" ht="24.9" x14ac:dyDescent="0.8">
      <c r="A19" s="26"/>
      <c r="B19" s="26"/>
      <c r="C19" s="26"/>
    </row>
    <row r="20" spans="1:3" ht="24.9" x14ac:dyDescent="0.8">
      <c r="A20" s="26"/>
      <c r="B20" s="26"/>
      <c r="C20" s="26"/>
    </row>
    <row r="21" spans="1:3" ht="24.9" x14ac:dyDescent="0.8">
      <c r="A21" s="26"/>
      <c r="B21" s="26"/>
      <c r="C21" s="26"/>
    </row>
    <row r="22" spans="1:3" ht="24.9" x14ac:dyDescent="0.8">
      <c r="A22" s="26"/>
      <c r="B22" s="26"/>
      <c r="C22" s="26"/>
    </row>
    <row r="23" spans="1:3" ht="24.9" x14ac:dyDescent="0.8">
      <c r="A23" s="26"/>
      <c r="B23" s="26"/>
      <c r="C23" s="26"/>
    </row>
    <row r="24" spans="1:3" ht="24.9" x14ac:dyDescent="0.8">
      <c r="A24" s="26"/>
      <c r="B24" s="26"/>
      <c r="C24" s="26"/>
    </row>
    <row r="25" spans="1:3" ht="24.9" x14ac:dyDescent="0.8">
      <c r="A25" s="26"/>
      <c r="B25" s="26"/>
      <c r="C25" s="26"/>
    </row>
    <row r="26" spans="1:3" ht="24.9" x14ac:dyDescent="0.8">
      <c r="A26" s="26"/>
      <c r="B26" s="26"/>
      <c r="C26" s="26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topLeftCell="A4" workbookViewId="0">
      <selection activeCell="B19" sqref="B19"/>
    </sheetView>
  </sheetViews>
  <sheetFormatPr defaultRowHeight="12.3" x14ac:dyDescent="0.4"/>
  <cols>
    <col min="1" max="1" width="25" customWidth="1"/>
    <col min="2" max="2" width="13.5546875" customWidth="1"/>
  </cols>
  <sheetData>
    <row r="1" spans="1:5" ht="17.399999999999999" x14ac:dyDescent="0.55000000000000004">
      <c r="A1" s="7" t="s">
        <v>52</v>
      </c>
      <c r="B1" s="7"/>
      <c r="C1" s="7"/>
      <c r="D1" s="7"/>
      <c r="E1" s="8"/>
    </row>
    <row r="2" spans="1:5" ht="17.399999999999999" x14ac:dyDescent="0.55000000000000004">
      <c r="A2" s="9"/>
      <c r="B2" s="10" t="s">
        <v>58</v>
      </c>
      <c r="C2" s="7">
        <v>9</v>
      </c>
      <c r="D2" s="11" t="s">
        <v>55</v>
      </c>
      <c r="E2" s="8"/>
    </row>
    <row r="3" spans="1:5" ht="17.7" x14ac:dyDescent="0.6">
      <c r="A3" s="12"/>
      <c r="B3" s="7" t="s">
        <v>11</v>
      </c>
      <c r="C3" s="9"/>
      <c r="D3" s="9" t="s">
        <v>12</v>
      </c>
      <c r="E3" s="8"/>
    </row>
    <row r="4" spans="1:5" ht="17.399999999999999" x14ac:dyDescent="0.55000000000000004">
      <c r="A4" s="10" t="s">
        <v>13</v>
      </c>
      <c r="B4" s="9">
        <v>2</v>
      </c>
      <c r="C4" s="9"/>
      <c r="D4" s="7"/>
      <c r="E4" s="8"/>
    </row>
    <row r="5" spans="1:5" ht="17.399999999999999" x14ac:dyDescent="0.55000000000000004">
      <c r="A5" s="10" t="s">
        <v>14</v>
      </c>
      <c r="B5" s="9">
        <v>1</v>
      </c>
      <c r="C5" s="9"/>
      <c r="D5" s="7"/>
      <c r="E5" s="8"/>
    </row>
    <row r="6" spans="1:5" ht="17.399999999999999" x14ac:dyDescent="0.55000000000000004">
      <c r="A6" s="10" t="s">
        <v>15</v>
      </c>
      <c r="B6" s="9">
        <v>3</v>
      </c>
      <c r="C6" s="9"/>
      <c r="D6" s="7"/>
      <c r="E6" s="8"/>
    </row>
    <row r="7" spans="1:5" ht="17.399999999999999" x14ac:dyDescent="0.55000000000000004">
      <c r="A7" s="10" t="s">
        <v>16</v>
      </c>
      <c r="B7" s="9">
        <v>0</v>
      </c>
      <c r="C7" s="9"/>
      <c r="D7" s="7"/>
      <c r="E7" s="8"/>
    </row>
    <row r="8" spans="1:5" ht="17.399999999999999" x14ac:dyDescent="0.55000000000000004">
      <c r="A8" s="10" t="s">
        <v>17</v>
      </c>
      <c r="B8" s="9">
        <v>2</v>
      </c>
      <c r="C8" s="9"/>
      <c r="D8" s="7"/>
      <c r="E8" s="8"/>
    </row>
    <row r="9" spans="1:5" ht="17.399999999999999" x14ac:dyDescent="0.55000000000000004">
      <c r="A9" s="10" t="s">
        <v>18</v>
      </c>
      <c r="B9" s="9">
        <v>1</v>
      </c>
      <c r="C9" s="9"/>
      <c r="D9" s="7"/>
      <c r="E9" s="8"/>
    </row>
    <row r="10" spans="1:5" ht="17.399999999999999" x14ac:dyDescent="0.55000000000000004">
      <c r="A10" s="10" t="s">
        <v>19</v>
      </c>
      <c r="B10" s="9">
        <v>5</v>
      </c>
      <c r="C10" s="9"/>
      <c r="D10" s="7"/>
      <c r="E10" s="8"/>
    </row>
    <row r="11" spans="1:5" ht="17.399999999999999" x14ac:dyDescent="0.55000000000000004">
      <c r="A11" s="10" t="s">
        <v>20</v>
      </c>
      <c r="B11" s="9">
        <v>6</v>
      </c>
      <c r="C11" s="9"/>
      <c r="D11" s="7"/>
      <c r="E11" s="8"/>
    </row>
    <row r="12" spans="1:5" ht="17.399999999999999" x14ac:dyDescent="0.55000000000000004">
      <c r="A12" s="10" t="s">
        <v>21</v>
      </c>
      <c r="B12" s="9">
        <v>1</v>
      </c>
      <c r="C12" s="9"/>
      <c r="D12" s="7"/>
      <c r="E12" s="8"/>
    </row>
    <row r="13" spans="1:5" ht="17.399999999999999" x14ac:dyDescent="0.55000000000000004">
      <c r="A13" s="10" t="s">
        <v>22</v>
      </c>
      <c r="B13" s="9">
        <v>2</v>
      </c>
      <c r="C13" s="9"/>
      <c r="D13" s="7"/>
      <c r="E13" s="8"/>
    </row>
    <row r="14" spans="1:5" ht="17.399999999999999" x14ac:dyDescent="0.55000000000000004">
      <c r="A14" s="10" t="s">
        <v>23</v>
      </c>
      <c r="B14" s="9">
        <v>3</v>
      </c>
      <c r="C14" s="9"/>
      <c r="D14" s="7"/>
      <c r="E14" s="8"/>
    </row>
    <row r="15" spans="1:5" ht="17.399999999999999" x14ac:dyDescent="0.55000000000000004">
      <c r="A15" s="10" t="s">
        <v>24</v>
      </c>
      <c r="B15" s="9">
        <v>2</v>
      </c>
      <c r="C15" s="9"/>
      <c r="D15" s="7"/>
      <c r="E15" s="8"/>
    </row>
    <row r="16" spans="1:5" ht="17.399999999999999" x14ac:dyDescent="0.55000000000000004">
      <c r="A16" s="9"/>
      <c r="B16" s="9"/>
      <c r="C16" s="9"/>
      <c r="D16" s="7"/>
      <c r="E16" s="8"/>
    </row>
    <row r="17" spans="1:5" ht="17.399999999999999" x14ac:dyDescent="0.55000000000000004">
      <c r="A17" s="9" t="s">
        <v>25</v>
      </c>
      <c r="B17" s="9">
        <f>C2*(B4+B5+B6+B7+B8+B9+B10+B11+B12+B13+B14+B15)</f>
        <v>252</v>
      </c>
      <c r="C17" s="9"/>
      <c r="D17" s="7"/>
      <c r="E17" s="8"/>
    </row>
    <row r="18" spans="1:5" ht="17.399999999999999" x14ac:dyDescent="0.55000000000000004">
      <c r="A18" s="10" t="s">
        <v>26</v>
      </c>
      <c r="B18" s="9">
        <f>C2*(AVERAGE(B4:B15))</f>
        <v>21</v>
      </c>
      <c r="C18" s="9"/>
      <c r="D18" s="7"/>
      <c r="E18" s="8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"/>
  <sheetViews>
    <sheetView workbookViewId="0">
      <selection activeCell="F13" sqref="F13"/>
    </sheetView>
  </sheetViews>
  <sheetFormatPr defaultRowHeight="12.3" x14ac:dyDescent="0.4"/>
  <cols>
    <col min="1" max="1" width="24.5546875" customWidth="1"/>
    <col min="2" max="2" width="13.5546875" customWidth="1"/>
    <col min="3" max="3" width="14" customWidth="1"/>
    <col min="4" max="4" width="14.27734375" customWidth="1"/>
    <col min="5" max="5" width="14.5546875" customWidth="1"/>
    <col min="6" max="6" width="16.83203125" customWidth="1"/>
  </cols>
  <sheetData>
    <row r="1" spans="1:6" ht="17.399999999999999" x14ac:dyDescent="0.55000000000000004">
      <c r="A1" s="8" t="s">
        <v>53</v>
      </c>
      <c r="B1" s="8"/>
      <c r="C1" s="8"/>
      <c r="D1" s="8"/>
      <c r="E1" s="8"/>
      <c r="F1" s="8"/>
    </row>
    <row r="2" spans="1:6" ht="17.399999999999999" x14ac:dyDescent="0.55000000000000004">
      <c r="A2" s="8" t="s">
        <v>27</v>
      </c>
      <c r="B2" s="8"/>
      <c r="C2" s="8"/>
      <c r="D2" s="8"/>
      <c r="E2" s="8">
        <v>150</v>
      </c>
      <c r="F2" s="8"/>
    </row>
    <row r="3" spans="1:6" ht="17.399999999999999" x14ac:dyDescent="0.55000000000000004">
      <c r="A3" s="8" t="s">
        <v>28</v>
      </c>
      <c r="B3" s="8"/>
      <c r="C3" s="8"/>
      <c r="D3" s="8"/>
      <c r="E3" s="8">
        <v>250</v>
      </c>
      <c r="F3" s="8"/>
    </row>
    <row r="4" spans="1:6" ht="17.399999999999999" x14ac:dyDescent="0.55000000000000004">
      <c r="A4" s="8"/>
      <c r="B4" s="8"/>
      <c r="C4" s="8"/>
      <c r="D4" s="8"/>
      <c r="E4" s="8"/>
      <c r="F4" s="8"/>
    </row>
    <row r="5" spans="1:6" ht="17.399999999999999" x14ac:dyDescent="0.55000000000000004">
      <c r="A5" s="8"/>
      <c r="B5" s="13" t="s">
        <v>29</v>
      </c>
      <c r="C5" s="13" t="s">
        <v>30</v>
      </c>
      <c r="D5" s="13" t="s">
        <v>31</v>
      </c>
      <c r="E5" s="13" t="s">
        <v>32</v>
      </c>
      <c r="F5" s="13" t="s">
        <v>33</v>
      </c>
    </row>
    <row r="6" spans="1:6" ht="17.399999999999999" x14ac:dyDescent="0.55000000000000004">
      <c r="A6" s="8"/>
      <c r="B6" s="8"/>
      <c r="C6" s="8"/>
      <c r="D6" s="8"/>
      <c r="E6" s="8"/>
      <c r="F6" s="8"/>
    </row>
    <row r="7" spans="1:6" ht="17.399999999999999" x14ac:dyDescent="0.55000000000000004">
      <c r="A7" s="8" t="s">
        <v>34</v>
      </c>
      <c r="B7" s="13">
        <v>700</v>
      </c>
      <c r="C7" s="13">
        <v>450</v>
      </c>
      <c r="D7" s="13">
        <v>475</v>
      </c>
      <c r="E7" s="13">
        <v>485</v>
      </c>
      <c r="F7" s="13">
        <f>SUM(B7:E7)</f>
        <v>2110</v>
      </c>
    </row>
    <row r="8" spans="1:6" ht="17.399999999999999" x14ac:dyDescent="0.55000000000000004">
      <c r="A8" s="8" t="s">
        <v>35</v>
      </c>
      <c r="B8" s="13">
        <f>B7*E2</f>
        <v>105000</v>
      </c>
      <c r="C8" s="13">
        <f>C7*$E$2</f>
        <v>67500</v>
      </c>
      <c r="D8" s="13">
        <f t="shared" ref="D8:E8" si="0">D7*$E$2</f>
        <v>71250</v>
      </c>
      <c r="E8" s="13">
        <f t="shared" si="0"/>
        <v>72750</v>
      </c>
      <c r="F8" s="13">
        <f t="shared" ref="F8:F14" si="1">SUM(B8:E8)</f>
        <v>316500</v>
      </c>
    </row>
    <row r="9" spans="1:6" ht="17.399999999999999" x14ac:dyDescent="0.55000000000000004">
      <c r="A9" s="8" t="s">
        <v>36</v>
      </c>
      <c r="B9" s="13">
        <f>B7*$E$3</f>
        <v>175000</v>
      </c>
      <c r="C9" s="13">
        <f>C7*$E$3</f>
        <v>112500</v>
      </c>
      <c r="D9" s="13">
        <f t="shared" ref="D9:E9" si="2">D7*$E$3</f>
        <v>118750</v>
      </c>
      <c r="E9" s="13">
        <f t="shared" si="2"/>
        <v>121250</v>
      </c>
      <c r="F9" s="13">
        <f t="shared" si="1"/>
        <v>527500</v>
      </c>
    </row>
    <row r="10" spans="1:6" ht="17.399999999999999" x14ac:dyDescent="0.55000000000000004">
      <c r="A10" s="8"/>
      <c r="B10" s="13"/>
      <c r="C10" s="13"/>
      <c r="D10" s="13"/>
      <c r="E10" s="13"/>
      <c r="F10" s="13"/>
    </row>
    <row r="11" spans="1:6" ht="17.399999999999999" x14ac:dyDescent="0.55000000000000004">
      <c r="A11" s="8" t="s">
        <v>37</v>
      </c>
      <c r="B11" s="13">
        <v>17500</v>
      </c>
      <c r="C11" s="13">
        <v>17500</v>
      </c>
      <c r="D11" s="13">
        <v>17500</v>
      </c>
      <c r="E11" s="13">
        <v>17500</v>
      </c>
      <c r="F11" s="13">
        <f t="shared" si="1"/>
        <v>70000</v>
      </c>
    </row>
    <row r="12" spans="1:6" ht="17.399999999999999" x14ac:dyDescent="0.55000000000000004">
      <c r="A12" s="8"/>
      <c r="B12" s="13"/>
      <c r="C12" s="13"/>
      <c r="D12" s="13"/>
      <c r="E12" s="13"/>
      <c r="F12" s="13"/>
    </row>
    <row r="13" spans="1:6" ht="17.399999999999999" x14ac:dyDescent="0.55000000000000004">
      <c r="A13" s="8" t="s">
        <v>38</v>
      </c>
      <c r="B13" s="13">
        <f>B9-B11-B8</f>
        <v>52500</v>
      </c>
      <c r="C13" s="13">
        <f>C9-C11-C8</f>
        <v>27500</v>
      </c>
      <c r="D13" s="13">
        <f t="shared" ref="D13:E13" si="3">D9-D11-D8</f>
        <v>30000</v>
      </c>
      <c r="E13" s="13">
        <f t="shared" si="3"/>
        <v>31000</v>
      </c>
      <c r="F13" s="13">
        <f t="shared" si="1"/>
        <v>141000</v>
      </c>
    </row>
    <row r="14" spans="1:6" ht="17.399999999999999" x14ac:dyDescent="0.55000000000000004">
      <c r="A14" s="8" t="s">
        <v>39</v>
      </c>
      <c r="B14" s="13">
        <f>B13</f>
        <v>52500</v>
      </c>
      <c r="C14" s="13">
        <f>B14+C13</f>
        <v>80000</v>
      </c>
      <c r="D14" s="13">
        <f t="shared" ref="D14:E14" si="4">C14+D13</f>
        <v>110000</v>
      </c>
      <c r="E14" s="13">
        <f t="shared" si="4"/>
        <v>141000</v>
      </c>
      <c r="F14" s="13">
        <f t="shared" si="1"/>
        <v>383500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9"/>
  <sheetViews>
    <sheetView tabSelected="1" topLeftCell="A5" workbookViewId="0">
      <selection activeCell="B19" sqref="B19"/>
    </sheetView>
  </sheetViews>
  <sheetFormatPr defaultRowHeight="12.3" x14ac:dyDescent="0.4"/>
  <cols>
    <col min="1" max="1" width="17.38671875" customWidth="1"/>
    <col min="2" max="2" width="13.88671875" bestFit="1" customWidth="1"/>
    <col min="3" max="3" width="17.21875" bestFit="1" customWidth="1"/>
    <col min="4" max="4" width="12.5546875" customWidth="1"/>
    <col min="5" max="5" width="17.5546875" bestFit="1" customWidth="1"/>
    <col min="6" max="6" width="16" customWidth="1"/>
    <col min="7" max="7" width="20.5546875" customWidth="1"/>
    <col min="8" max="8" width="16" customWidth="1"/>
    <col min="9" max="9" width="21.1640625" bestFit="1" customWidth="1"/>
  </cols>
  <sheetData>
    <row r="1" spans="1:9" x14ac:dyDescent="0.4">
      <c r="A1" s="1" t="s">
        <v>54</v>
      </c>
    </row>
    <row r="2" spans="1:9" ht="20.100000000000001" x14ac:dyDescent="0.7">
      <c r="A2" s="2" t="s">
        <v>40</v>
      </c>
      <c r="B2" s="2"/>
      <c r="C2" s="2"/>
      <c r="D2" s="2"/>
      <c r="E2" s="2"/>
      <c r="F2" s="14">
        <v>35</v>
      </c>
      <c r="G2" s="2"/>
      <c r="H2" s="2"/>
      <c r="I2" s="2"/>
    </row>
    <row r="3" spans="1:9" ht="20.100000000000001" x14ac:dyDescent="0.7">
      <c r="A3" s="2" t="s">
        <v>57</v>
      </c>
      <c r="B3" s="2"/>
      <c r="C3" s="2"/>
      <c r="D3" s="2"/>
      <c r="E3" s="2"/>
      <c r="F3" s="14">
        <v>8</v>
      </c>
      <c r="G3" s="2"/>
      <c r="H3" s="2"/>
      <c r="I3" s="2"/>
    </row>
    <row r="4" spans="1:9" ht="20.100000000000001" x14ac:dyDescent="0.7">
      <c r="A4" s="2"/>
      <c r="B4" s="2"/>
      <c r="C4" s="2"/>
      <c r="D4" s="2"/>
      <c r="E4" s="2"/>
      <c r="F4" s="2"/>
      <c r="G4" s="2"/>
      <c r="H4" s="2"/>
      <c r="I4" s="2"/>
    </row>
    <row r="5" spans="1:9" ht="20.100000000000001" x14ac:dyDescent="0.7">
      <c r="A5" s="15" t="s">
        <v>41</v>
      </c>
      <c r="B5" s="16" t="s">
        <v>42</v>
      </c>
      <c r="C5" s="16" t="s">
        <v>43</v>
      </c>
      <c r="D5" s="16" t="s">
        <v>44</v>
      </c>
      <c r="E5" s="16" t="s">
        <v>45</v>
      </c>
      <c r="F5" s="16" t="s">
        <v>46</v>
      </c>
      <c r="G5" s="16" t="s">
        <v>47</v>
      </c>
      <c r="H5" s="16" t="s">
        <v>48</v>
      </c>
      <c r="I5" s="17" t="s">
        <v>49</v>
      </c>
    </row>
    <row r="6" spans="1:9" ht="20.100000000000001" x14ac:dyDescent="0.7">
      <c r="A6" s="18"/>
      <c r="B6" s="18"/>
      <c r="C6" s="18"/>
      <c r="D6" s="18"/>
      <c r="E6" s="18"/>
      <c r="F6" s="18"/>
      <c r="G6" s="18"/>
      <c r="H6" s="18"/>
      <c r="I6" s="19"/>
    </row>
    <row r="7" spans="1:9" ht="20.100000000000001" x14ac:dyDescent="0.7">
      <c r="A7" s="20">
        <v>1</v>
      </c>
      <c r="B7" s="20">
        <v>80000</v>
      </c>
      <c r="C7" s="20">
        <v>500</v>
      </c>
      <c r="D7" s="21">
        <f>C7*$F$3</f>
        <v>4000</v>
      </c>
      <c r="E7" s="21">
        <f>C7*$F$2</f>
        <v>17500</v>
      </c>
      <c r="F7" s="21">
        <f>D7+E7+B7</f>
        <v>101500</v>
      </c>
      <c r="G7" s="20">
        <v>175000</v>
      </c>
      <c r="H7" s="21">
        <f>G7-F7</f>
        <v>73500</v>
      </c>
      <c r="I7" s="22">
        <f>H7/C7</f>
        <v>147</v>
      </c>
    </row>
    <row r="8" spans="1:9" ht="20.100000000000001" x14ac:dyDescent="0.7">
      <c r="A8" s="20">
        <v>2</v>
      </c>
      <c r="B8" s="20">
        <v>3850</v>
      </c>
      <c r="C8" s="20">
        <v>200</v>
      </c>
      <c r="D8" s="21">
        <f t="shared" ref="D8:D16" si="0">C8*$F$3</f>
        <v>1600</v>
      </c>
      <c r="E8" s="21">
        <f t="shared" ref="E8:E16" si="1">C8*$F$2</f>
        <v>7000</v>
      </c>
      <c r="F8" s="21">
        <f t="shared" ref="F8:F16" si="2">D8+E8+B8</f>
        <v>12450</v>
      </c>
      <c r="G8" s="20">
        <v>175000</v>
      </c>
      <c r="H8" s="21">
        <f t="shared" ref="H8:H16" si="3">G8-F8</f>
        <v>162550</v>
      </c>
      <c r="I8" s="22">
        <f t="shared" ref="I8:I16" si="4">H8/C8</f>
        <v>812.75</v>
      </c>
    </row>
    <row r="9" spans="1:9" ht="20.100000000000001" x14ac:dyDescent="0.7">
      <c r="A9" s="20">
        <v>3</v>
      </c>
      <c r="B9" s="20">
        <v>9225</v>
      </c>
      <c r="C9" s="20">
        <v>300</v>
      </c>
      <c r="D9" s="21">
        <f t="shared" si="0"/>
        <v>2400</v>
      </c>
      <c r="E9" s="21">
        <f t="shared" si="1"/>
        <v>10500</v>
      </c>
      <c r="F9" s="21">
        <f t="shared" si="2"/>
        <v>22125</v>
      </c>
      <c r="G9" s="20">
        <v>270000</v>
      </c>
      <c r="H9" s="21">
        <f t="shared" si="3"/>
        <v>247875</v>
      </c>
      <c r="I9" s="22">
        <f t="shared" si="4"/>
        <v>826.25</v>
      </c>
    </row>
    <row r="10" spans="1:9" ht="20.100000000000001" x14ac:dyDescent="0.7">
      <c r="A10" s="20">
        <v>4</v>
      </c>
      <c r="B10" s="20">
        <v>3675</v>
      </c>
      <c r="C10" s="20">
        <v>300</v>
      </c>
      <c r="D10" s="21">
        <f t="shared" si="0"/>
        <v>2400</v>
      </c>
      <c r="E10" s="21">
        <f t="shared" si="1"/>
        <v>10500</v>
      </c>
      <c r="F10" s="21">
        <f t="shared" si="2"/>
        <v>16575</v>
      </c>
      <c r="G10" s="20">
        <v>170000</v>
      </c>
      <c r="H10" s="21">
        <f t="shared" si="3"/>
        <v>153425</v>
      </c>
      <c r="I10" s="22">
        <f t="shared" si="4"/>
        <v>511.41666666666669</v>
      </c>
    </row>
    <row r="11" spans="1:9" ht="20.100000000000001" x14ac:dyDescent="0.7">
      <c r="A11" s="20">
        <v>5</v>
      </c>
      <c r="B11" s="20">
        <v>6450</v>
      </c>
      <c r="C11" s="20">
        <v>200</v>
      </c>
      <c r="D11" s="21">
        <f t="shared" si="0"/>
        <v>1600</v>
      </c>
      <c r="E11" s="21">
        <f t="shared" si="1"/>
        <v>7000</v>
      </c>
      <c r="F11" s="21">
        <f t="shared" si="2"/>
        <v>15050</v>
      </c>
      <c r="G11" s="20">
        <v>115000</v>
      </c>
      <c r="H11" s="21">
        <f t="shared" si="3"/>
        <v>99950</v>
      </c>
      <c r="I11" s="22">
        <f t="shared" si="4"/>
        <v>499.75</v>
      </c>
    </row>
    <row r="12" spans="1:9" ht="20.100000000000001" x14ac:dyDescent="0.7">
      <c r="A12" s="20">
        <v>6</v>
      </c>
      <c r="B12" s="20">
        <v>24075</v>
      </c>
      <c r="C12" s="20">
        <v>900</v>
      </c>
      <c r="D12" s="21">
        <f t="shared" si="0"/>
        <v>7200</v>
      </c>
      <c r="E12" s="21">
        <f t="shared" si="1"/>
        <v>31500</v>
      </c>
      <c r="F12" s="21">
        <f t="shared" si="2"/>
        <v>62775</v>
      </c>
      <c r="G12" s="20">
        <v>416250</v>
      </c>
      <c r="H12" s="21">
        <f t="shared" si="3"/>
        <v>353475</v>
      </c>
      <c r="I12" s="22">
        <f t="shared" si="4"/>
        <v>392.75</v>
      </c>
    </row>
    <row r="13" spans="1:9" ht="20.100000000000001" x14ac:dyDescent="0.7">
      <c r="A13" s="20">
        <v>7</v>
      </c>
      <c r="B13" s="20">
        <v>21300</v>
      </c>
      <c r="C13" s="20">
        <v>600</v>
      </c>
      <c r="D13" s="21">
        <f t="shared" si="0"/>
        <v>4800</v>
      </c>
      <c r="E13" s="21">
        <f t="shared" si="1"/>
        <v>21000</v>
      </c>
      <c r="F13" s="21">
        <f t="shared" si="2"/>
        <v>47100</v>
      </c>
      <c r="G13" s="20">
        <v>375000</v>
      </c>
      <c r="H13" s="21">
        <f t="shared" si="3"/>
        <v>327900</v>
      </c>
      <c r="I13" s="22">
        <f t="shared" si="4"/>
        <v>546.5</v>
      </c>
    </row>
    <row r="14" spans="1:9" ht="20.100000000000001" x14ac:dyDescent="0.7">
      <c r="A14" s="20">
        <v>8</v>
      </c>
      <c r="B14" s="20">
        <v>18525</v>
      </c>
      <c r="C14" s="20">
        <v>700</v>
      </c>
      <c r="D14" s="21">
        <f t="shared" si="0"/>
        <v>5600</v>
      </c>
      <c r="E14" s="21">
        <f t="shared" si="1"/>
        <v>24500</v>
      </c>
      <c r="F14" s="21">
        <f t="shared" si="2"/>
        <v>48625</v>
      </c>
      <c r="G14" s="20">
        <v>300000</v>
      </c>
      <c r="H14" s="21">
        <f t="shared" si="3"/>
        <v>251375</v>
      </c>
      <c r="I14" s="22">
        <f t="shared" si="4"/>
        <v>359.10714285714283</v>
      </c>
    </row>
    <row r="15" spans="1:9" ht="20.100000000000001" x14ac:dyDescent="0.7">
      <c r="A15" s="20">
        <v>9</v>
      </c>
      <c r="B15" s="20">
        <v>3975</v>
      </c>
      <c r="C15" s="20">
        <v>300</v>
      </c>
      <c r="D15" s="21">
        <f t="shared" si="0"/>
        <v>2400</v>
      </c>
      <c r="E15" s="21">
        <f t="shared" si="1"/>
        <v>10500</v>
      </c>
      <c r="F15" s="21">
        <f t="shared" si="2"/>
        <v>16875</v>
      </c>
      <c r="G15" s="20">
        <v>100000</v>
      </c>
      <c r="H15" s="21">
        <f t="shared" si="3"/>
        <v>83125</v>
      </c>
      <c r="I15" s="22">
        <f t="shared" si="4"/>
        <v>277.08333333333331</v>
      </c>
    </row>
    <row r="16" spans="1:9" ht="20.100000000000001" x14ac:dyDescent="0.7">
      <c r="A16" s="20">
        <v>10</v>
      </c>
      <c r="B16" s="20">
        <v>8925</v>
      </c>
      <c r="C16" s="20">
        <v>400</v>
      </c>
      <c r="D16" s="21">
        <f t="shared" si="0"/>
        <v>3200</v>
      </c>
      <c r="E16" s="21">
        <f t="shared" si="1"/>
        <v>14000</v>
      </c>
      <c r="F16" s="21">
        <f t="shared" si="2"/>
        <v>26125</v>
      </c>
      <c r="G16" s="20">
        <v>175000</v>
      </c>
      <c r="H16" s="21">
        <f t="shared" si="3"/>
        <v>148875</v>
      </c>
      <c r="I16" s="22">
        <f t="shared" si="4"/>
        <v>372.1875</v>
      </c>
    </row>
    <row r="17" spans="1:9" ht="20.100000000000001" x14ac:dyDescent="0.7">
      <c r="A17" s="18"/>
      <c r="B17" s="18"/>
      <c r="C17" s="18"/>
      <c r="D17" s="18"/>
      <c r="E17" s="18"/>
      <c r="F17" s="18"/>
      <c r="G17" s="18"/>
      <c r="H17" s="18"/>
      <c r="I17" s="19"/>
    </row>
    <row r="18" spans="1:9" ht="20.100000000000001" x14ac:dyDescent="0.7">
      <c r="A18" s="18" t="s">
        <v>50</v>
      </c>
      <c r="B18" s="23">
        <f>SUM(B7:B17)</f>
        <v>180000</v>
      </c>
      <c r="C18" s="23">
        <f>SUM(C7:C17)</f>
        <v>4400</v>
      </c>
      <c r="D18" s="23">
        <f>SUM(D7:D17)</f>
        <v>35200</v>
      </c>
      <c r="E18" s="23">
        <f>SUM(E7:E17)</f>
        <v>154000</v>
      </c>
      <c r="F18" s="23">
        <f>SUM(F7:F17)</f>
        <v>369200</v>
      </c>
      <c r="G18" s="23">
        <f>SUM(G7:G17)</f>
        <v>2271250</v>
      </c>
      <c r="H18" s="23">
        <f>SUM(H7:H17)</f>
        <v>1902050</v>
      </c>
      <c r="I18" s="24">
        <f>SUM(I7:I17)</f>
        <v>4744.7946428571422</v>
      </c>
    </row>
    <row r="19" spans="1:9" ht="20.100000000000001" x14ac:dyDescent="0.7">
      <c r="A19" s="25"/>
      <c r="B19" s="25"/>
      <c r="C19" s="25"/>
      <c r="D19" s="25"/>
      <c r="E19" s="25"/>
      <c r="F19" s="25"/>
      <c r="G19" s="25"/>
      <c r="H19" s="25"/>
      <c r="I19" s="25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toep 5</vt:lpstr>
      <vt:lpstr>toep 6</vt:lpstr>
      <vt:lpstr>toep 7</vt:lpstr>
      <vt:lpstr>toep 8</vt:lpstr>
    </vt:vector>
  </TitlesOfParts>
  <Company>Provinciale Hogeschool Limburg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Gemers</dc:creator>
  <cp:lastModifiedBy>Jonas Vermesen</cp:lastModifiedBy>
  <dcterms:created xsi:type="dcterms:W3CDTF">2001-11-28T22:58:55Z</dcterms:created>
  <dcterms:modified xsi:type="dcterms:W3CDTF">2018-09-26T11:24:11Z</dcterms:modified>
</cp:coreProperties>
</file>