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nasVermesen\Downloads\"/>
    </mc:Choice>
  </mc:AlternateContent>
  <xr:revisionPtr revIDLastSave="0" documentId="13_ncr:1_{76FB21CB-BD09-48A7-91A9-5FC6312ABCC7}" xr6:coauthVersionLast="34" xr6:coauthVersionMax="34" xr10:uidLastSave="{00000000-0000-0000-0000-000000000000}"/>
  <bookViews>
    <workbookView xWindow="120" yWindow="198" windowWidth="15480" windowHeight="10248" activeTab="6" xr2:uid="{00000000-000D-0000-FFFF-FFFF00000000}"/>
  </bookViews>
  <sheets>
    <sheet name="Jonas" sheetId="9" r:id="rId1"/>
    <sheet name="eart" sheetId="8" r:id="rId2"/>
    <sheet name="Allerlei" sheetId="3" r:id="rId3"/>
    <sheet name="Tankbeurten" sheetId="4" r:id="rId4"/>
    <sheet name="Vert. zoeken" sheetId="5" r:id="rId5"/>
    <sheet name="Grafiek" sheetId="6" r:id="rId6"/>
    <sheet name="Totaaloefening" sheetId="7" r:id="rId7"/>
  </sheets>
  <calcPr calcId="179017" concurrentCalc="0"/>
</workbook>
</file>

<file path=xl/calcChain.xml><?xml version="1.0" encoding="utf-8"?>
<calcChain xmlns="http://schemas.openxmlformats.org/spreadsheetml/2006/main">
  <c r="G28" i="7" l="1"/>
  <c r="G13" i="7"/>
  <c r="G6" i="7"/>
  <c r="G7" i="7"/>
  <c r="G8" i="7"/>
  <c r="G9" i="7"/>
  <c r="G10" i="7"/>
  <c r="G11" i="7"/>
  <c r="G5" i="7"/>
  <c r="G17" i="5"/>
  <c r="G16" i="5"/>
  <c r="G15" i="5"/>
  <c r="F5" i="4"/>
  <c r="F6" i="4"/>
  <c r="F7" i="4"/>
  <c r="F8" i="4"/>
  <c r="F9" i="4"/>
  <c r="F10" i="4"/>
  <c r="F11" i="4"/>
  <c r="F4" i="4"/>
  <c r="A13" i="3"/>
  <c r="B9" i="3"/>
  <c r="A6" i="3"/>
  <c r="B3" i="3"/>
  <c r="O28" i="9"/>
  <c r="O29" i="9"/>
  <c r="O30" i="9"/>
  <c r="O31" i="9"/>
  <c r="O27" i="9"/>
  <c r="N28" i="9"/>
  <c r="N29" i="9"/>
  <c r="N30" i="9"/>
  <c r="N31" i="9"/>
  <c r="N27" i="9"/>
  <c r="E5" i="4"/>
  <c r="E6" i="4"/>
  <c r="E7" i="4"/>
  <c r="E8" i="4"/>
  <c r="E9" i="4"/>
  <c r="E10" i="4"/>
  <c r="E11" i="4"/>
  <c r="E4" i="4"/>
</calcChain>
</file>

<file path=xl/sharedStrings.xml><?xml version="1.0" encoding="utf-8"?>
<sst xmlns="http://schemas.openxmlformats.org/spreadsheetml/2006/main" count="151" uniqueCount="113">
  <si>
    <t>Een puntenboek maken</t>
  </si>
  <si>
    <t xml:space="preserve">Voorbeeld </t>
  </si>
  <si>
    <t>Toetsen: geef punten op 20, maar er moeten enkele onvoldoendes bij zitten</t>
  </si>
  <si>
    <t>Maak "Totaal"</t>
  </si>
  <si>
    <t>Maak "Gemiddelde"</t>
  </si>
  <si>
    <t>Cijfers bij gemiddelde afronden tot 2 decimalen achter de komma</t>
  </si>
  <si>
    <t>naam van het werkblad: je klasnaam geven</t>
  </si>
  <si>
    <t>Hoofding vet maken en de titels doen kantelen (aantal graden naar keuze, maar geen 45 graden)</t>
  </si>
  <si>
    <t>Oefeningen op datums</t>
  </si>
  <si>
    <t>a) Bereken hoeveel dagen je al aardbewoner bent</t>
  </si>
  <si>
    <t>b) Bereken wanneer je 20000 dagen oud zult zijn</t>
  </si>
  <si>
    <t>c) Tik hieronder de geboortedatum van één je ouders en bereken welke weekdag hij/zij geboren is</t>
  </si>
  <si>
    <t>rasterlijntjes zichtbaar maken</t>
  </si>
  <si>
    <t>Tankbeurt</t>
  </si>
  <si>
    <t>Km- stand</t>
  </si>
  <si>
    <t>Liters</t>
  </si>
  <si>
    <t>P/Liter</t>
  </si>
  <si>
    <t>Bedrag</t>
  </si>
  <si>
    <t>Signaal</t>
  </si>
  <si>
    <t>tankbeurt 1</t>
  </si>
  <si>
    <t>tankbeurt 2</t>
  </si>
  <si>
    <t>tankbeurt 3</t>
  </si>
  <si>
    <t>tankbeurt 4</t>
  </si>
  <si>
    <t>tankbeurt 5</t>
  </si>
  <si>
    <t>tankbeurt 6</t>
  </si>
  <si>
    <t>tankbeurt 7</t>
  </si>
  <si>
    <t>tankbeurt 8</t>
  </si>
  <si>
    <t>Bedrag: vermenigvuldig het aantal liter met de prijs per liter</t>
  </si>
  <si>
    <t>Naam + voornaam: 5 gezins- of familieleden</t>
  </si>
  <si>
    <t>Hieronder is zo eentje. Los het onderstaande op volgens beide methoden</t>
  </si>
  <si>
    <t>Maak van volgende gegevens een grafiek</t>
  </si>
  <si>
    <t>Grafiekkleuren zelf te kiezen</t>
  </si>
  <si>
    <t>Grafiektype ook te kiezen, maar geen verticale staafjes</t>
  </si>
  <si>
    <t>Grondstoffenfirma Janssens vervoerde volgend tonnage:</t>
  </si>
  <si>
    <t>Verse dagproducten</t>
  </si>
  <si>
    <t>Kostprijsberekening stoofmix</t>
  </si>
  <si>
    <t>gram</t>
  </si>
  <si>
    <t>Prei</t>
  </si>
  <si>
    <t>=</t>
  </si>
  <si>
    <t>Snijselder</t>
  </si>
  <si>
    <t>Paprika</t>
  </si>
  <si>
    <t>Witte kool</t>
  </si>
  <si>
    <t>IJsbergsla</t>
  </si>
  <si>
    <t>Rode kool</t>
  </si>
  <si>
    <t>Witloof</t>
  </si>
  <si>
    <t>Te betalen</t>
  </si>
  <si>
    <t xml:space="preserve">Opdracht 1: </t>
  </si>
  <si>
    <t>Opdracht 2:</t>
  </si>
  <si>
    <t>Voeg door maar 2 handelingen te doen in kolom C een maalteken toe tussen alle berekeningen.</t>
  </si>
  <si>
    <t>Opdracht 3:</t>
  </si>
  <si>
    <t>Bereken het bedrag per aankoop als je weet dat de prijs genoteerd staat per kilogram(d.m.v. een formule die je kan verderslepen)</t>
  </si>
  <si>
    <t>Opdracht 4:</t>
  </si>
  <si>
    <t>Bereken in cel G13 het totaal van je aankoop(d.m.v. een formule)</t>
  </si>
  <si>
    <t>Totaaloefening</t>
  </si>
  <si>
    <t>Maak je kolom "signaal" heel wat breder</t>
  </si>
  <si>
    <t>Verticaal zoeken</t>
  </si>
  <si>
    <t>Formule</t>
  </si>
  <si>
    <t>Zorg voor een grafiektitel en geef je assen een naam</t>
  </si>
  <si>
    <t>Zorg dat alle tekst in de rijen leesbaar is.</t>
  </si>
  <si>
    <t>Sommige oefeningen kan je zowel oplossen via als-functie en via verticaal zoeken</t>
  </si>
  <si>
    <t>Maak volgende kolommen: Naam - Voornaam - Toets 1 - Toets 2 - Toets 3 - Totaal - Gemiddelde</t>
  </si>
  <si>
    <r>
      <t xml:space="preserve">zorgen dat de onvoldoendes van Toets 1, 2 en 3 </t>
    </r>
    <r>
      <rPr>
        <u/>
        <sz val="10"/>
        <rFont val="Arial"/>
        <family val="2"/>
      </rPr>
      <t>automatisch</t>
    </r>
    <r>
      <rPr>
        <sz val="10"/>
        <rFont val="Arial"/>
        <family val="2"/>
      </rPr>
      <t xml:space="preserve"> rood kleuren </t>
    </r>
  </si>
  <si>
    <t>maak een werkblad bij en geef het je voornaam, maak er een koptekst met je voornaam en naam</t>
  </si>
  <si>
    <t>d) Iemand is 30000 dagen aardbewoner. Op welke datum is deze persoon geboren?</t>
  </si>
  <si>
    <t>Signaal: indien totaalrekening minder dan 45 euro,da's "binnen budget";tussen 45 en 55 is "net aanvaardbaar". Boven 55 euro is "boven budget"</t>
  </si>
  <si>
    <t>ALS-functie toepassen</t>
  </si>
  <si>
    <t>Vergeet niet eerst je 2 voorbereidende kolommen te maken!</t>
  </si>
  <si>
    <t>cel er naast staan en pas "verticaal zoeken" toe.</t>
  </si>
  <si>
    <t>Eerst de opgave omzetten in een tabel</t>
  </si>
  <si>
    <t>1-10 graden tijdens de zomer is koud</t>
  </si>
  <si>
    <t>11-19 graden is matig</t>
  </si>
  <si>
    <t>20 of meer graden is aangenaam</t>
  </si>
  <si>
    <t xml:space="preserve">Tik daarna in een lege cel een getal tussen 1 en 25, ga in de </t>
  </si>
  <si>
    <t>Steenkool: in 2015: 150 ton, in 2016: 175 ton, in 2017: 135 ton</t>
  </si>
  <si>
    <t>Bruinkool: in 2015: 180 ton, in 2016: 120 ton, in 2017: 105 ton</t>
  </si>
  <si>
    <t>Turf: in 2015: 90 ton, in 2016: 100 ton, in 2017: 120 ton</t>
  </si>
  <si>
    <t>Naam</t>
  </si>
  <si>
    <t>Voornaam</t>
  </si>
  <si>
    <t>Toets 1</t>
  </si>
  <si>
    <t>Toets 2</t>
  </si>
  <si>
    <t>Toets 3</t>
  </si>
  <si>
    <t>Totaal</t>
  </si>
  <si>
    <t>Gemiddelde</t>
  </si>
  <si>
    <t>A</t>
  </si>
  <si>
    <t>a</t>
  </si>
  <si>
    <t>B</t>
  </si>
  <si>
    <t>b</t>
  </si>
  <si>
    <t>C</t>
  </si>
  <si>
    <t>c</t>
  </si>
  <si>
    <t>D</t>
  </si>
  <si>
    <t>E</t>
  </si>
  <si>
    <t>e</t>
  </si>
  <si>
    <t>FACTUUR</t>
  </si>
  <si>
    <t>Artikel nummer</t>
  </si>
  <si>
    <t>Omschrijving</t>
  </si>
  <si>
    <t>Prijs</t>
  </si>
  <si>
    <t>Aantal</t>
  </si>
  <si>
    <t>Maandag</t>
  </si>
  <si>
    <t>Wit</t>
  </si>
  <si>
    <t>sneeuw</t>
  </si>
  <si>
    <t>wit</t>
  </si>
  <si>
    <t xml:space="preserve">rood </t>
  </si>
  <si>
    <t>bloed</t>
  </si>
  <si>
    <t>blauw</t>
  </si>
  <si>
    <t>hemel</t>
  </si>
  <si>
    <t>Blauw</t>
  </si>
  <si>
    <t>rood</t>
  </si>
  <si>
    <t>Koud</t>
  </si>
  <si>
    <t>Aangenaam</t>
  </si>
  <si>
    <t>Steenkool</t>
  </si>
  <si>
    <t>bruinkool</t>
  </si>
  <si>
    <t>Turf</t>
  </si>
  <si>
    <t>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</si>
</sst>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&quot;€&quot;_-;\-* #,##0.00\ &quot;€&quot;_-;_-* &quot;-&quot;??\ &quot;€&quot;_-;_-@_-"/>
  </numFmts>
  <fonts count="24" x14ac:knownFonts="1">
    <font>
      <sz val="10"/>
      <name val="Arial"/>
    </font>
    <font>
      <sz val="8"/>
      <name val="Arial"/>
      <family val="2"/>
    </font>
    <font>
      <sz val="12"/>
      <name val="Times New Roman"/>
      <family val="1"/>
    </font>
    <font>
      <b/>
      <u/>
      <sz val="12"/>
      <name val="Times New Roman"/>
      <family val="1"/>
    </font>
    <font>
      <b/>
      <u/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0"/>
      <color indexed="8"/>
      <name val="Verdana"/>
      <family val="2"/>
    </font>
    <font>
      <sz val="10"/>
      <name val="Verdana"/>
      <family val="2"/>
    </font>
    <font>
      <u/>
      <sz val="10"/>
      <name val="Verdana"/>
      <family val="2"/>
    </font>
    <font>
      <sz val="10"/>
      <name val="Arial"/>
      <family val="2"/>
    </font>
    <font>
      <sz val="22"/>
      <name val="Arial"/>
      <family val="2"/>
    </font>
    <font>
      <b/>
      <sz val="22"/>
      <name val="Arial"/>
      <family val="2"/>
    </font>
    <font>
      <u/>
      <sz val="10"/>
      <name val="Arial"/>
      <family val="2"/>
    </font>
    <font>
      <sz val="18"/>
      <name val="Arial"/>
      <family val="2"/>
    </font>
    <font>
      <sz val="24"/>
      <name val="Arial"/>
      <family val="2"/>
    </font>
    <font>
      <b/>
      <sz val="16"/>
      <name val="Arial"/>
      <family val="2"/>
    </font>
    <font>
      <sz val="24"/>
      <name val="Times New Roman"/>
      <family val="1"/>
    </font>
    <font>
      <sz val="18"/>
      <name val="Times New Roman"/>
      <family val="1"/>
    </font>
    <font>
      <sz val="20"/>
      <name val="Arial"/>
      <family val="2"/>
    </font>
    <font>
      <sz val="20"/>
      <name val="Times New Roman"/>
      <family val="1"/>
    </font>
    <font>
      <sz val="14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2499465926084170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164" fontId="12" fillId="0" borderId="0" applyFont="0" applyFill="0" applyBorder="0" applyAlignment="0" applyProtection="0"/>
  </cellStyleXfs>
  <cellXfs count="68">
    <xf numFmtId="0" fontId="0" fillId="0" borderId="0" xfId="0"/>
    <xf numFmtId="0" fontId="3" fillId="0" borderId="0" xfId="0" applyFont="1"/>
    <xf numFmtId="0" fontId="2" fillId="0" borderId="0" xfId="0" applyFont="1"/>
    <xf numFmtId="0" fontId="2" fillId="0" borderId="0" xfId="0" applyFont="1" applyAlignment="1">
      <alignment horizontal="left" indent="1"/>
    </xf>
    <xf numFmtId="0" fontId="4" fillId="0" borderId="0" xfId="0" applyFont="1"/>
    <xf numFmtId="0" fontId="0" fillId="0" borderId="0" xfId="0" applyAlignment="1">
      <alignment horizontal="center"/>
    </xf>
    <xf numFmtId="2" fontId="0" fillId="0" borderId="0" xfId="0" applyNumberFormat="1"/>
    <xf numFmtId="0" fontId="5" fillId="0" borderId="0" xfId="0" applyFont="1"/>
    <xf numFmtId="14" fontId="2" fillId="0" borderId="0" xfId="0" applyNumberFormat="1" applyFont="1"/>
    <xf numFmtId="14" fontId="0" fillId="0" borderId="0" xfId="0" applyNumberForma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0" fillId="0" borderId="0" xfId="0" applyFont="1" applyAlignment="1">
      <alignment horizontal="center"/>
    </xf>
    <xf numFmtId="0" fontId="11" fillId="0" borderId="0" xfId="0" applyFont="1"/>
    <xf numFmtId="0" fontId="10" fillId="0" borderId="0" xfId="0" applyFont="1" applyFill="1" applyAlignment="1">
      <alignment horizontal="center"/>
    </xf>
    <xf numFmtId="164" fontId="10" fillId="0" borderId="0" xfId="1" applyFont="1"/>
    <xf numFmtId="164" fontId="10" fillId="2" borderId="1" xfId="1" applyFont="1" applyFill="1" applyBorder="1"/>
    <xf numFmtId="0" fontId="10" fillId="2" borderId="0" xfId="0" applyFont="1" applyFill="1"/>
    <xf numFmtId="0" fontId="10" fillId="3" borderId="2" xfId="0" applyFont="1" applyFill="1" applyBorder="1"/>
    <xf numFmtId="0" fontId="10" fillId="3" borderId="3" xfId="0" applyFont="1" applyFill="1" applyBorder="1"/>
    <xf numFmtId="0" fontId="10" fillId="3" borderId="4" xfId="0" applyFont="1" applyFill="1" applyBorder="1"/>
    <xf numFmtId="0" fontId="10" fillId="3" borderId="5" xfId="0" applyFont="1" applyFill="1" applyBorder="1"/>
    <xf numFmtId="0" fontId="10" fillId="3" borderId="0" xfId="0" applyFont="1" applyFill="1" applyBorder="1" applyAlignment="1">
      <alignment horizontal="left"/>
    </xf>
    <xf numFmtId="0" fontId="10" fillId="3" borderId="6" xfId="0" applyFont="1" applyFill="1" applyBorder="1" applyAlignment="1">
      <alignment horizontal="left"/>
    </xf>
    <xf numFmtId="0" fontId="10" fillId="0" borderId="0" xfId="0" applyFont="1" applyAlignment="1">
      <alignment horizontal="left"/>
    </xf>
    <xf numFmtId="0" fontId="10" fillId="3" borderId="7" xfId="0" applyFont="1" applyFill="1" applyBorder="1"/>
    <xf numFmtId="0" fontId="10" fillId="3" borderId="8" xfId="0" applyFont="1" applyFill="1" applyBorder="1"/>
    <xf numFmtId="0" fontId="10" fillId="3" borderId="9" xfId="0" applyFont="1" applyFill="1" applyBorder="1"/>
    <xf numFmtId="0" fontId="14" fillId="0" borderId="0" xfId="0" applyFont="1"/>
    <xf numFmtId="14" fontId="13" fillId="0" borderId="0" xfId="0" applyNumberFormat="1" applyFont="1"/>
    <xf numFmtId="14" fontId="6" fillId="0" borderId="0" xfId="0" applyNumberFormat="1" applyFont="1"/>
    <xf numFmtId="0" fontId="6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7" fillId="0" borderId="0" xfId="0" applyFont="1"/>
    <xf numFmtId="164" fontId="10" fillId="2" borderId="1" xfId="0" applyNumberFormat="1" applyFont="1" applyFill="1" applyBorder="1"/>
    <xf numFmtId="164" fontId="10" fillId="0" borderId="0" xfId="0" applyNumberFormat="1" applyFont="1"/>
    <xf numFmtId="0" fontId="18" fillId="0" borderId="0" xfId="0" applyFont="1"/>
    <xf numFmtId="14" fontId="19" fillId="0" borderId="0" xfId="0" applyNumberFormat="1" applyFont="1"/>
    <xf numFmtId="14" fontId="20" fillId="0" borderId="0" xfId="0" applyNumberFormat="1" applyFont="1"/>
    <xf numFmtId="0" fontId="16" fillId="0" borderId="0" xfId="0" applyFont="1"/>
    <xf numFmtId="14" fontId="21" fillId="0" borderId="0" xfId="0" applyNumberFormat="1" applyFont="1"/>
    <xf numFmtId="14" fontId="16" fillId="0" borderId="0" xfId="0" applyNumberFormat="1" applyFont="1"/>
    <xf numFmtId="14" fontId="22" fillId="0" borderId="0" xfId="0" applyNumberFormat="1" applyFont="1"/>
    <xf numFmtId="0" fontId="0" fillId="4" borderId="1" xfId="0" applyFill="1" applyBorder="1"/>
    <xf numFmtId="2" fontId="0" fillId="4" borderId="1" xfId="0" applyNumberFormat="1" applyFill="1" applyBorder="1"/>
    <xf numFmtId="0" fontId="5" fillId="4" borderId="1" xfId="0" applyFont="1" applyFill="1" applyBorder="1" applyAlignment="1">
      <alignment textRotation="15"/>
    </xf>
    <xf numFmtId="0" fontId="10" fillId="3" borderId="3" xfId="0" applyFont="1" applyFill="1" applyBorder="1" applyAlignment="1">
      <alignment horizontal="left"/>
    </xf>
    <xf numFmtId="0" fontId="10" fillId="3" borderId="0" xfId="0" applyFont="1" applyFill="1" applyBorder="1" applyAlignment="1">
      <alignment horizontal="left"/>
    </xf>
    <xf numFmtId="0" fontId="10" fillId="3" borderId="6" xfId="0" applyFont="1" applyFill="1" applyBorder="1" applyAlignment="1">
      <alignment horizontal="left"/>
    </xf>
    <xf numFmtId="0" fontId="10" fillId="3" borderId="8" xfId="0" applyFont="1" applyFill="1" applyBorder="1" applyAlignment="1">
      <alignment horizontal="left"/>
    </xf>
    <xf numFmtId="0" fontId="0" fillId="0" borderId="10" xfId="0" applyBorder="1"/>
    <xf numFmtId="0" fontId="0" fillId="0" borderId="8" xfId="0" applyBorder="1"/>
    <xf numFmtId="0" fontId="0" fillId="0" borderId="0" xfId="0" applyBorder="1"/>
    <xf numFmtId="0" fontId="0" fillId="0" borderId="5" xfId="0" applyBorder="1"/>
    <xf numFmtId="0" fontId="0" fillId="0" borderId="7" xfId="0" applyBorder="1"/>
    <xf numFmtId="0" fontId="0" fillId="0" borderId="11" xfId="0" applyBorder="1"/>
    <xf numFmtId="0" fontId="6" fillId="0" borderId="11" xfId="0" applyFont="1" applyBorder="1"/>
    <xf numFmtId="0" fontId="6" fillId="0" borderId="12" xfId="0" applyFont="1" applyBorder="1"/>
    <xf numFmtId="0" fontId="6" fillId="0" borderId="12" xfId="0" applyFont="1" applyBorder="1" applyAlignment="1">
      <alignment horizontal="center"/>
    </xf>
    <xf numFmtId="0" fontId="6" fillId="0" borderId="13" xfId="0" applyFont="1" applyBorder="1"/>
    <xf numFmtId="0" fontId="0" fillId="5" borderId="13" xfId="0" applyFill="1" applyBorder="1"/>
    <xf numFmtId="0" fontId="0" fillId="5" borderId="14" xfId="0" applyFill="1" applyBorder="1"/>
    <xf numFmtId="0" fontId="0" fillId="5" borderId="15" xfId="0" applyFill="1" applyBorder="1"/>
    <xf numFmtId="0" fontId="0" fillId="5" borderId="16" xfId="0" applyFill="1" applyBorder="1"/>
    <xf numFmtId="0" fontId="23" fillId="0" borderId="0" xfId="0" applyFont="1"/>
  </cellXfs>
  <cellStyles count="2">
    <cellStyle name="Euro" xfId="1" xr:uid="{00000000-0005-0000-0000-000000000000}"/>
    <cellStyle name="Standaard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Assen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Grafiek!$C$16</c:f>
              <c:strCache>
                <c:ptCount val="1"/>
                <c:pt idx="0">
                  <c:v>Steenkool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Grafiek!$D$15:$F$15</c:f>
              <c:numCache>
                <c:formatCode>General</c:formatCode>
                <c:ptCount val="3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</c:numCache>
            </c:numRef>
          </c:cat>
          <c:val>
            <c:numRef>
              <c:f>Grafiek!$D$16:$F$16</c:f>
              <c:numCache>
                <c:formatCode>General</c:formatCode>
                <c:ptCount val="3"/>
                <c:pt idx="0">
                  <c:v>150</c:v>
                </c:pt>
                <c:pt idx="1">
                  <c:v>175</c:v>
                </c:pt>
                <c:pt idx="2">
                  <c:v>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E9-4A5C-B521-0FC2B3C5EC44}"/>
            </c:ext>
          </c:extLst>
        </c:ser>
        <c:ser>
          <c:idx val="1"/>
          <c:order val="1"/>
          <c:tx>
            <c:strRef>
              <c:f>Grafiek!$C$17</c:f>
              <c:strCache>
                <c:ptCount val="1"/>
                <c:pt idx="0">
                  <c:v>bruinkool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Grafiek!$D$15:$F$15</c:f>
              <c:numCache>
                <c:formatCode>General</c:formatCode>
                <c:ptCount val="3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</c:numCache>
            </c:numRef>
          </c:cat>
          <c:val>
            <c:numRef>
              <c:f>Grafiek!$D$17:$F$17</c:f>
              <c:numCache>
                <c:formatCode>General</c:formatCode>
                <c:ptCount val="3"/>
                <c:pt idx="0">
                  <c:v>180</c:v>
                </c:pt>
                <c:pt idx="1">
                  <c:v>120</c:v>
                </c:pt>
                <c:pt idx="2">
                  <c:v>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E9-4A5C-B521-0FC2B3C5EC44}"/>
            </c:ext>
          </c:extLst>
        </c:ser>
        <c:ser>
          <c:idx val="2"/>
          <c:order val="2"/>
          <c:tx>
            <c:strRef>
              <c:f>Grafiek!$C$18</c:f>
              <c:strCache>
                <c:ptCount val="1"/>
                <c:pt idx="0">
                  <c:v>Turf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Grafiek!$D$15:$F$15</c:f>
              <c:numCache>
                <c:formatCode>General</c:formatCode>
                <c:ptCount val="3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</c:numCache>
            </c:numRef>
          </c:cat>
          <c:val>
            <c:numRef>
              <c:f>Grafiek!$D$18:$F$18</c:f>
              <c:numCache>
                <c:formatCode>General</c:formatCode>
                <c:ptCount val="3"/>
                <c:pt idx="0">
                  <c:v>90</c:v>
                </c:pt>
                <c:pt idx="1">
                  <c:v>100</c:v>
                </c:pt>
                <c:pt idx="2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E9-4A5C-B521-0FC2B3C5EC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0121896"/>
        <c:axId val="550122224"/>
      </c:radarChart>
      <c:catAx>
        <c:axId val="550121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122224"/>
        <c:crosses val="autoZero"/>
        <c:auto val="1"/>
        <c:lblAlgn val="ctr"/>
        <c:lblOffset val="100"/>
        <c:noMultiLvlLbl val="0"/>
      </c:catAx>
      <c:valAx>
        <c:axId val="55012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121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190500</xdr:colOff>
      <xdr:row>0</xdr:row>
      <xdr:rowOff>31750</xdr:rowOff>
    </xdr:from>
    <xdr:to>
      <xdr:col>22</xdr:col>
      <xdr:colOff>5292</xdr:colOff>
      <xdr:row>32</xdr:row>
      <xdr:rowOff>147109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085667" y="31750"/>
          <a:ext cx="5339292" cy="520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577215</xdr:colOff>
      <xdr:row>11</xdr:row>
      <xdr:rowOff>293370</xdr:rowOff>
    </xdr:from>
    <xdr:to>
      <xdr:col>14</xdr:col>
      <xdr:colOff>272415</xdr:colOff>
      <xdr:row>20</xdr:row>
      <xdr:rowOff>38100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586E8664-2355-4860-91F0-4AA80DD366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1"/>
  <sheetViews>
    <sheetView zoomScaleNormal="100" workbookViewId="0">
      <selection activeCell="S30" sqref="S30"/>
    </sheetView>
  </sheetViews>
  <sheetFormatPr defaultRowHeight="12.3" x14ac:dyDescent="0.4"/>
  <cols>
    <col min="8" max="8" width="9.44140625" bestFit="1" customWidth="1"/>
    <col min="15" max="15" width="10.83203125" bestFit="1" customWidth="1"/>
  </cols>
  <sheetData>
    <row r="1" spans="1:2" x14ac:dyDescent="0.4">
      <c r="A1" s="7" t="s">
        <v>0</v>
      </c>
    </row>
    <row r="3" spans="1:2" x14ac:dyDescent="0.4">
      <c r="A3" t="s">
        <v>1</v>
      </c>
    </row>
    <row r="8" spans="1:2" x14ac:dyDescent="0.4">
      <c r="A8">
        <v>1</v>
      </c>
      <c r="B8" t="s">
        <v>60</v>
      </c>
    </row>
    <row r="9" spans="1:2" x14ac:dyDescent="0.4">
      <c r="A9">
        <v>2</v>
      </c>
      <c r="B9" t="s">
        <v>28</v>
      </c>
    </row>
    <row r="10" spans="1:2" x14ac:dyDescent="0.4">
      <c r="A10">
        <v>3</v>
      </c>
      <c r="B10" t="s">
        <v>2</v>
      </c>
    </row>
    <row r="11" spans="1:2" x14ac:dyDescent="0.4">
      <c r="A11">
        <v>4</v>
      </c>
      <c r="B11" t="s">
        <v>3</v>
      </c>
    </row>
    <row r="12" spans="1:2" x14ac:dyDescent="0.4">
      <c r="A12">
        <v>5</v>
      </c>
      <c r="B12" t="s">
        <v>4</v>
      </c>
    </row>
    <row r="13" spans="1:2" x14ac:dyDescent="0.4">
      <c r="A13">
        <v>6</v>
      </c>
      <c r="B13" t="s">
        <v>5</v>
      </c>
    </row>
    <row r="14" spans="1:2" x14ac:dyDescent="0.4">
      <c r="A14">
        <v>7</v>
      </c>
      <c r="B14" t="s">
        <v>7</v>
      </c>
    </row>
    <row r="15" spans="1:2" x14ac:dyDescent="0.4">
      <c r="A15">
        <v>8</v>
      </c>
      <c r="B15" t="s">
        <v>12</v>
      </c>
    </row>
    <row r="16" spans="1:2" x14ac:dyDescent="0.4">
      <c r="A16">
        <v>9</v>
      </c>
      <c r="B16" s="10" t="s">
        <v>61</v>
      </c>
    </row>
    <row r="17" spans="1:15" x14ac:dyDescent="0.4">
      <c r="A17">
        <v>10</v>
      </c>
      <c r="B17" t="s">
        <v>6</v>
      </c>
    </row>
    <row r="18" spans="1:15" x14ac:dyDescent="0.4">
      <c r="A18">
        <v>11</v>
      </c>
      <c r="B18" s="10" t="s">
        <v>62</v>
      </c>
    </row>
    <row r="25" spans="1:15" ht="27.3" x14ac:dyDescent="0.4">
      <c r="G25" s="48" t="s">
        <v>76</v>
      </c>
      <c r="H25" s="48" t="s">
        <v>77</v>
      </c>
      <c r="I25" s="48"/>
      <c r="J25" s="48" t="s">
        <v>78</v>
      </c>
      <c r="K25" s="48" t="s">
        <v>79</v>
      </c>
      <c r="L25" s="48" t="s">
        <v>80</v>
      </c>
      <c r="M25" s="48"/>
      <c r="N25" s="48" t="s">
        <v>81</v>
      </c>
      <c r="O25" s="48" t="s">
        <v>82</v>
      </c>
    </row>
    <row r="26" spans="1:15" x14ac:dyDescent="0.4">
      <c r="G26" s="46"/>
      <c r="H26" s="46"/>
      <c r="I26" s="46"/>
      <c r="J26" s="46"/>
      <c r="K26" s="46"/>
      <c r="L26" s="46"/>
      <c r="M26" s="46"/>
      <c r="N26" s="46"/>
      <c r="O26" s="46"/>
    </row>
    <row r="27" spans="1:15" x14ac:dyDescent="0.4">
      <c r="G27" s="46" t="s">
        <v>83</v>
      </c>
      <c r="H27" s="46" t="s">
        <v>84</v>
      </c>
      <c r="I27" s="46"/>
      <c r="J27" s="46">
        <v>6</v>
      </c>
      <c r="K27" s="46">
        <v>8</v>
      </c>
      <c r="L27" s="46">
        <v>9</v>
      </c>
      <c r="M27" s="46"/>
      <c r="N27" s="46">
        <f>SUM(J27:L27)</f>
        <v>23</v>
      </c>
      <c r="O27" s="47">
        <f>AVERAGE(J27:L27)</f>
        <v>7.666666666666667</v>
      </c>
    </row>
    <row r="28" spans="1:15" x14ac:dyDescent="0.4">
      <c r="G28" s="46" t="s">
        <v>85</v>
      </c>
      <c r="H28" s="46" t="s">
        <v>86</v>
      </c>
      <c r="I28" s="46"/>
      <c r="J28" s="46">
        <v>2</v>
      </c>
      <c r="K28" s="46">
        <v>5</v>
      </c>
      <c r="L28" s="46">
        <v>7</v>
      </c>
      <c r="M28" s="46"/>
      <c r="N28" s="46">
        <f t="shared" ref="N28:N31" si="0">SUM(J28:L28)</f>
        <v>14</v>
      </c>
      <c r="O28" s="47">
        <f t="shared" ref="O28:O31" si="1">AVERAGE(J28:L28)</f>
        <v>4.666666666666667</v>
      </c>
    </row>
    <row r="29" spans="1:15" x14ac:dyDescent="0.4">
      <c r="G29" s="46" t="s">
        <v>87</v>
      </c>
      <c r="H29" s="46" t="s">
        <v>88</v>
      </c>
      <c r="I29" s="46"/>
      <c r="J29" s="46">
        <v>5</v>
      </c>
      <c r="K29" s="46">
        <v>3</v>
      </c>
      <c r="L29" s="46">
        <v>8</v>
      </c>
      <c r="M29" s="46"/>
      <c r="N29" s="46">
        <f t="shared" si="0"/>
        <v>16</v>
      </c>
      <c r="O29" s="47">
        <f t="shared" si="1"/>
        <v>5.333333333333333</v>
      </c>
    </row>
    <row r="30" spans="1:15" x14ac:dyDescent="0.4">
      <c r="G30" s="46" t="s">
        <v>89</v>
      </c>
      <c r="H30" s="46" t="s">
        <v>89</v>
      </c>
      <c r="I30" s="46"/>
      <c r="J30" s="46">
        <v>1</v>
      </c>
      <c r="K30" s="46">
        <v>4</v>
      </c>
      <c r="L30" s="46">
        <v>9</v>
      </c>
      <c r="M30" s="46"/>
      <c r="N30" s="46">
        <f t="shared" si="0"/>
        <v>14</v>
      </c>
      <c r="O30" s="47">
        <f t="shared" si="1"/>
        <v>4.666666666666667</v>
      </c>
    </row>
    <row r="31" spans="1:15" x14ac:dyDescent="0.4">
      <c r="G31" s="46" t="s">
        <v>90</v>
      </c>
      <c r="H31" s="46" t="s">
        <v>91</v>
      </c>
      <c r="I31" s="46"/>
      <c r="J31" s="46">
        <v>5</v>
      </c>
      <c r="K31" s="46">
        <v>5</v>
      </c>
      <c r="L31" s="46">
        <v>5</v>
      </c>
      <c r="M31" s="46"/>
      <c r="N31" s="46">
        <f t="shared" si="0"/>
        <v>15</v>
      </c>
      <c r="O31" s="47">
        <f t="shared" si="1"/>
        <v>5</v>
      </c>
    </row>
  </sheetData>
  <conditionalFormatting sqref="J27:L31">
    <cfRule type="cellIs" dxfId="0" priority="1" operator="lessThan">
      <formula>5</formula>
    </cfRule>
  </conditionalFormatting>
  <pageMargins left="0.7" right="0.7" top="0.75" bottom="0.75" header="0.3" footer="0.3"/>
  <pageSetup paperSize="9" orientation="portrait" verticalDpi="0" r:id="rId1"/>
  <headerFooter>
    <oddHeader>&amp;CJonas Vermesen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3"/>
  <sheetViews>
    <sheetView zoomScale="70" zoomScaleNormal="70" workbookViewId="0">
      <selection activeCell="H22" sqref="H22"/>
    </sheetView>
  </sheetViews>
  <sheetFormatPr defaultRowHeight="12.3" x14ac:dyDescent="0.4"/>
  <cols>
    <col min="1" max="1" width="12.77734375" bestFit="1" customWidth="1"/>
    <col min="2" max="2" width="22.77734375" customWidth="1"/>
    <col min="8" max="8" width="7.83203125" customWidth="1"/>
  </cols>
  <sheetData>
    <row r="1" spans="1:5" x14ac:dyDescent="0.4">
      <c r="A1" t="s">
        <v>92</v>
      </c>
    </row>
    <row r="5" spans="1:5" ht="12.6" thickBot="1" x14ac:dyDescent="0.45">
      <c r="A5" s="53"/>
      <c r="B5" s="53"/>
      <c r="C5" s="53"/>
      <c r="D5" s="53"/>
      <c r="E5" s="53"/>
    </row>
    <row r="6" spans="1:5" ht="12.6" thickTop="1" x14ac:dyDescent="0.4"/>
    <row r="10" spans="1:5" ht="12.6" thickBot="1" x14ac:dyDescent="0.45">
      <c r="A10" s="54"/>
      <c r="B10" s="54"/>
      <c r="C10" s="54"/>
      <c r="D10" s="54"/>
      <c r="E10" s="54"/>
    </row>
    <row r="12" spans="1:5" ht="12.6" thickBot="1" x14ac:dyDescent="0.45"/>
    <row r="13" spans="1:5" ht="12.6" thickBot="1" x14ac:dyDescent="0.45">
      <c r="A13" s="59" t="s">
        <v>93</v>
      </c>
      <c r="B13" s="61" t="s">
        <v>94</v>
      </c>
      <c r="C13" s="60" t="s">
        <v>95</v>
      </c>
      <c r="D13" s="60" t="s">
        <v>96</v>
      </c>
      <c r="E13" s="62" t="s">
        <v>81</v>
      </c>
    </row>
    <row r="14" spans="1:5" x14ac:dyDescent="0.4">
      <c r="A14" s="56"/>
      <c r="B14" s="55"/>
      <c r="C14" s="55"/>
      <c r="D14" s="55"/>
      <c r="E14" s="64"/>
    </row>
    <row r="15" spans="1:5" x14ac:dyDescent="0.4">
      <c r="A15" s="56"/>
      <c r="B15" s="55"/>
      <c r="C15" s="55"/>
      <c r="D15" s="55"/>
      <c r="E15" s="65"/>
    </row>
    <row r="16" spans="1:5" x14ac:dyDescent="0.4">
      <c r="A16" s="56"/>
      <c r="B16" s="55"/>
      <c r="C16" s="55"/>
      <c r="D16" s="55"/>
      <c r="E16" s="65"/>
    </row>
    <row r="17" spans="1:5" x14ac:dyDescent="0.4">
      <c r="A17" s="56"/>
      <c r="B17" s="55"/>
      <c r="C17" s="55"/>
      <c r="D17" s="55"/>
      <c r="E17" s="65"/>
    </row>
    <row r="18" spans="1:5" x14ac:dyDescent="0.4">
      <c r="A18" s="56"/>
      <c r="B18" s="55"/>
      <c r="C18" s="55"/>
      <c r="D18" s="55"/>
      <c r="E18" s="65"/>
    </row>
    <row r="19" spans="1:5" x14ac:dyDescent="0.4">
      <c r="A19" s="56"/>
      <c r="B19" s="55"/>
      <c r="C19" s="55"/>
      <c r="D19" s="55"/>
      <c r="E19" s="65"/>
    </row>
    <row r="20" spans="1:5" x14ac:dyDescent="0.4">
      <c r="A20" s="56"/>
      <c r="B20" s="55"/>
      <c r="C20" s="55"/>
      <c r="D20" s="55"/>
      <c r="E20" s="65"/>
    </row>
    <row r="21" spans="1:5" x14ac:dyDescent="0.4">
      <c r="A21" s="56"/>
      <c r="B21" s="55"/>
      <c r="C21" s="55"/>
      <c r="D21" s="55"/>
      <c r="E21" s="65"/>
    </row>
    <row r="22" spans="1:5" x14ac:dyDescent="0.4">
      <c r="A22" s="56"/>
      <c r="B22" s="55"/>
      <c r="C22" s="55"/>
      <c r="D22" s="55"/>
      <c r="E22" s="65"/>
    </row>
    <row r="23" spans="1:5" x14ac:dyDescent="0.4">
      <c r="A23" s="56"/>
      <c r="B23" s="55"/>
      <c r="C23" s="55"/>
      <c r="D23" s="55"/>
      <c r="E23" s="65"/>
    </row>
    <row r="24" spans="1:5" x14ac:dyDescent="0.4">
      <c r="A24" s="56"/>
      <c r="B24" s="55"/>
      <c r="C24" s="55"/>
      <c r="D24" s="55"/>
      <c r="E24" s="65"/>
    </row>
    <row r="25" spans="1:5" x14ac:dyDescent="0.4">
      <c r="A25" s="56"/>
      <c r="B25" s="55"/>
      <c r="C25" s="55"/>
      <c r="D25" s="55"/>
      <c r="E25" s="65"/>
    </row>
    <row r="26" spans="1:5" x14ac:dyDescent="0.4">
      <c r="A26" s="56"/>
      <c r="B26" s="55"/>
      <c r="C26" s="55"/>
      <c r="D26" s="55"/>
      <c r="E26" s="65"/>
    </row>
    <row r="27" spans="1:5" ht="12.6" thickBot="1" x14ac:dyDescent="0.45">
      <c r="A27" s="57"/>
      <c r="B27" s="54"/>
      <c r="C27" s="54"/>
      <c r="D27" s="54"/>
      <c r="E27" s="66"/>
    </row>
    <row r="28" spans="1:5" ht="12.6" thickBot="1" x14ac:dyDescent="0.45">
      <c r="D28" s="58"/>
      <c r="E28" s="63"/>
    </row>
    <row r="29" spans="1:5" ht="12.6" thickBot="1" x14ac:dyDescent="0.45">
      <c r="D29" s="58"/>
      <c r="E29" s="63"/>
    </row>
    <row r="30" spans="1:5" ht="12.6" thickBot="1" x14ac:dyDescent="0.45">
      <c r="D30" s="58"/>
      <c r="E30" s="63"/>
    </row>
    <row r="31" spans="1:5" ht="12.6" thickBot="1" x14ac:dyDescent="0.45">
      <c r="D31" s="58"/>
      <c r="E31" s="63"/>
    </row>
    <row r="32" spans="1:5" ht="12.6" thickBot="1" x14ac:dyDescent="0.45">
      <c r="D32" s="58"/>
      <c r="E32" s="63"/>
    </row>
    <row r="33" spans="4:5" ht="12.6" thickBot="1" x14ac:dyDescent="0.45">
      <c r="D33" s="58"/>
      <c r="E33" s="63"/>
    </row>
  </sheetData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42"/>
  <sheetViews>
    <sheetView zoomScale="90" zoomScaleNormal="90" workbookViewId="0">
      <selection activeCell="A14" sqref="A14"/>
    </sheetView>
  </sheetViews>
  <sheetFormatPr defaultRowHeight="12.3" x14ac:dyDescent="0.4"/>
  <cols>
    <col min="1" max="1" width="23.5546875" customWidth="1"/>
    <col min="2" max="2" width="28.27734375" customWidth="1"/>
    <col min="3" max="3" width="33.83203125" customWidth="1"/>
    <col min="4" max="4" width="28.83203125" customWidth="1"/>
  </cols>
  <sheetData>
    <row r="1" spans="1:12" ht="15" x14ac:dyDescent="0.5">
      <c r="A1" s="1" t="s">
        <v>8</v>
      </c>
    </row>
    <row r="2" spans="1:12" ht="15.3" x14ac:dyDescent="0.55000000000000004">
      <c r="A2" s="2" t="s">
        <v>9</v>
      </c>
    </row>
    <row r="3" spans="1:12" ht="30.6" x14ac:dyDescent="1.05">
      <c r="A3" s="40">
        <v>36250</v>
      </c>
      <c r="B3" s="6">
        <f>A4-A3</f>
        <v>7131</v>
      </c>
      <c r="C3" s="42"/>
    </row>
    <row r="4" spans="1:12" ht="23.1" x14ac:dyDescent="0.8">
      <c r="A4" s="41">
        <v>43381</v>
      </c>
    </row>
    <row r="5" spans="1:12" ht="22.2" x14ac:dyDescent="0.7">
      <c r="A5" s="2" t="s">
        <v>10</v>
      </c>
      <c r="C5" s="44"/>
    </row>
    <row r="6" spans="1:12" ht="15.3" x14ac:dyDescent="0.55000000000000004">
      <c r="A6" s="8">
        <f>A3+20000</f>
        <v>56250</v>
      </c>
      <c r="B6" s="9"/>
    </row>
    <row r="7" spans="1:12" ht="15.3" x14ac:dyDescent="0.55000000000000004">
      <c r="A7" s="2"/>
    </row>
    <row r="8" spans="1:12" ht="15.3" x14ac:dyDescent="0.55000000000000004">
      <c r="A8" s="2" t="s">
        <v>11</v>
      </c>
    </row>
    <row r="9" spans="1:12" ht="25.8" x14ac:dyDescent="0.9">
      <c r="A9" s="45">
        <v>23701</v>
      </c>
      <c r="B9">
        <f>WEEKDAY(A9,2)</f>
        <v>5</v>
      </c>
      <c r="C9" s="10" t="s">
        <v>97</v>
      </c>
      <c r="D9" s="42"/>
    </row>
    <row r="10" spans="1:12" x14ac:dyDescent="0.4">
      <c r="A10" s="33"/>
      <c r="B10" s="10"/>
      <c r="C10" s="10"/>
      <c r="D10" s="10"/>
      <c r="E10" s="10"/>
    </row>
    <row r="11" spans="1:12" ht="24.9" x14ac:dyDescent="0.8">
      <c r="A11" s="10" t="s">
        <v>63</v>
      </c>
      <c r="B11" s="10"/>
      <c r="C11" s="10"/>
      <c r="D11" s="43"/>
      <c r="E11" s="10"/>
      <c r="F11" s="7"/>
      <c r="G11" s="7"/>
      <c r="H11" s="7"/>
      <c r="I11" s="7"/>
      <c r="J11" s="10"/>
      <c r="K11" s="10"/>
      <c r="L11" s="10"/>
    </row>
    <row r="12" spans="1:12" x14ac:dyDescent="0.4">
      <c r="A12" s="9"/>
      <c r="B12" s="6"/>
    </row>
    <row r="13" spans="1:12" ht="33.75" customHeight="1" x14ac:dyDescent="0.85">
      <c r="A13" s="32">
        <f ca="1">NOW()-30000</f>
        <v>13381.43646759259</v>
      </c>
      <c r="B13" s="32"/>
    </row>
    <row r="28" spans="1:1" ht="15.3" x14ac:dyDescent="0.55000000000000004">
      <c r="A28" s="3"/>
    </row>
    <row r="29" spans="1:1" ht="15.3" x14ac:dyDescent="0.55000000000000004">
      <c r="A29" s="3"/>
    </row>
    <row r="30" spans="1:1" ht="15.3" x14ac:dyDescent="0.55000000000000004">
      <c r="A30" s="3"/>
    </row>
    <row r="31" spans="1:1" ht="15.3" x14ac:dyDescent="0.55000000000000004">
      <c r="A31" s="3"/>
    </row>
    <row r="32" spans="1:1" ht="15.3" x14ac:dyDescent="0.55000000000000004">
      <c r="A32" s="3"/>
    </row>
    <row r="33" spans="1:1" ht="15.3" x14ac:dyDescent="0.55000000000000004">
      <c r="A33" s="3"/>
    </row>
    <row r="34" spans="1:1" ht="15.3" x14ac:dyDescent="0.55000000000000004">
      <c r="A34" s="2"/>
    </row>
    <row r="35" spans="1:1" ht="15.3" x14ac:dyDescent="0.55000000000000004">
      <c r="A35" s="2"/>
    </row>
    <row r="36" spans="1:1" ht="15.3" x14ac:dyDescent="0.55000000000000004">
      <c r="A36" s="2"/>
    </row>
    <row r="37" spans="1:1" ht="15.3" x14ac:dyDescent="0.55000000000000004">
      <c r="A37" s="2"/>
    </row>
    <row r="38" spans="1:1" ht="15.3" x14ac:dyDescent="0.55000000000000004">
      <c r="A38" s="2"/>
    </row>
    <row r="39" spans="1:1" ht="15.3" x14ac:dyDescent="0.55000000000000004">
      <c r="A39" s="2"/>
    </row>
    <row r="40" spans="1:1" ht="15" x14ac:dyDescent="0.5">
      <c r="A40" s="1"/>
    </row>
    <row r="41" spans="1:1" ht="15.3" x14ac:dyDescent="0.55000000000000004">
      <c r="A41" s="2"/>
    </row>
    <row r="42" spans="1:1" ht="15.3" x14ac:dyDescent="0.55000000000000004">
      <c r="A42" s="2"/>
    </row>
  </sheetData>
  <phoneticPr fontId="1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5"/>
  <sheetViews>
    <sheetView workbookViewId="0">
      <selection activeCell="F4" sqref="F4"/>
    </sheetView>
  </sheetViews>
  <sheetFormatPr defaultRowHeight="12.3" x14ac:dyDescent="0.4"/>
  <cols>
    <col min="1" max="1" width="16.71875" customWidth="1"/>
    <col min="2" max="2" width="13" bestFit="1" customWidth="1"/>
    <col min="3" max="3" width="6" bestFit="1" customWidth="1"/>
    <col min="4" max="4" width="7" bestFit="1" customWidth="1"/>
    <col min="5" max="5" width="16" customWidth="1"/>
    <col min="6" max="6" width="101" customWidth="1"/>
  </cols>
  <sheetData>
    <row r="1" spans="1:7" ht="28.5" customHeight="1" x14ac:dyDescent="0.7">
      <c r="A1" s="39" t="s">
        <v>65</v>
      </c>
      <c r="B1" s="39"/>
    </row>
    <row r="2" spans="1:7" x14ac:dyDescent="0.4">
      <c r="A2" s="4" t="s">
        <v>13</v>
      </c>
      <c r="B2" s="4" t="s">
        <v>14</v>
      </c>
      <c r="C2" s="4" t="s">
        <v>15</v>
      </c>
      <c r="D2" s="4" t="s">
        <v>16</v>
      </c>
      <c r="E2" s="4" t="s">
        <v>17</v>
      </c>
      <c r="F2" s="4" t="s">
        <v>18</v>
      </c>
      <c r="G2" s="4"/>
    </row>
    <row r="3" spans="1:7" x14ac:dyDescent="0.4">
      <c r="B3">
        <v>23500</v>
      </c>
    </row>
    <row r="4" spans="1:7" ht="22.2" x14ac:dyDescent="0.7">
      <c r="A4" s="10" t="s">
        <v>19</v>
      </c>
      <c r="B4" s="10">
        <v>23870</v>
      </c>
      <c r="C4" s="10">
        <v>34.4</v>
      </c>
      <c r="D4" s="10">
        <v>1.2350000000000001</v>
      </c>
      <c r="E4" s="34">
        <f>C4*D4</f>
        <v>42.484000000000002</v>
      </c>
      <c r="F4" s="35" t="str">
        <f>IF(E4 &lt; 45, "Binnen budget",IF(E4&gt;55,"Boven budget", "net aanvaardbaar"))</f>
        <v>Binnen budget</v>
      </c>
      <c r="G4" s="5"/>
    </row>
    <row r="5" spans="1:7" ht="22.2" x14ac:dyDescent="0.7">
      <c r="A5" s="10" t="s">
        <v>20</v>
      </c>
      <c r="B5" s="10">
        <v>24234</v>
      </c>
      <c r="C5" s="10">
        <v>30</v>
      </c>
      <c r="D5" s="10">
        <v>1.3</v>
      </c>
      <c r="E5" s="34">
        <f t="shared" ref="E5:E11" si="0">C5*D5</f>
        <v>39</v>
      </c>
      <c r="F5" s="35" t="str">
        <f t="shared" ref="F5:F11" si="1">IF(E5 &lt; 45, "Binnen budget",IF(E5&gt;55,"Boven budget", "net aanvaardbaar"))</f>
        <v>Binnen budget</v>
      </c>
      <c r="G5" s="5"/>
    </row>
    <row r="6" spans="1:7" ht="22.2" x14ac:dyDescent="0.7">
      <c r="A6" s="10" t="s">
        <v>21</v>
      </c>
      <c r="B6" s="10">
        <v>24608</v>
      </c>
      <c r="C6" s="10">
        <v>33.9</v>
      </c>
      <c r="D6" s="10">
        <v>1.288</v>
      </c>
      <c r="E6" s="34">
        <f t="shared" si="0"/>
        <v>43.663199999999996</v>
      </c>
      <c r="F6" s="35" t="str">
        <f t="shared" si="1"/>
        <v>Binnen budget</v>
      </c>
      <c r="G6" s="5"/>
    </row>
    <row r="7" spans="1:7" ht="22.2" x14ac:dyDescent="0.7">
      <c r="A7" s="10" t="s">
        <v>22</v>
      </c>
      <c r="B7" s="10">
        <v>25089</v>
      </c>
      <c r="C7" s="10">
        <v>34.799999999999997</v>
      </c>
      <c r="D7" s="10">
        <v>1.3029999999999999</v>
      </c>
      <c r="E7" s="34">
        <f t="shared" si="0"/>
        <v>45.344399999999993</v>
      </c>
      <c r="F7" s="35" t="str">
        <f t="shared" si="1"/>
        <v>net aanvaardbaar</v>
      </c>
      <c r="G7" s="5"/>
    </row>
    <row r="8" spans="1:7" ht="22.2" x14ac:dyDescent="0.7">
      <c r="A8" s="10" t="s">
        <v>23</v>
      </c>
      <c r="B8" s="10">
        <v>25367</v>
      </c>
      <c r="C8" s="10">
        <v>28.4</v>
      </c>
      <c r="D8" s="10">
        <v>1.3149999999999999</v>
      </c>
      <c r="E8" s="34">
        <f t="shared" si="0"/>
        <v>37.345999999999997</v>
      </c>
      <c r="F8" s="35" t="str">
        <f t="shared" si="1"/>
        <v>Binnen budget</v>
      </c>
      <c r="G8" s="5"/>
    </row>
    <row r="9" spans="1:7" ht="22.2" x14ac:dyDescent="0.7">
      <c r="A9" s="10" t="s">
        <v>24</v>
      </c>
      <c r="B9" s="10">
        <v>25800</v>
      </c>
      <c r="C9" s="10">
        <v>30.6</v>
      </c>
      <c r="D9" s="10">
        <v>1.325</v>
      </c>
      <c r="E9" s="34">
        <f t="shared" si="0"/>
        <v>40.545000000000002</v>
      </c>
      <c r="F9" s="35" t="str">
        <f t="shared" si="1"/>
        <v>Binnen budget</v>
      </c>
      <c r="G9" s="5"/>
    </row>
    <row r="10" spans="1:7" ht="22.2" x14ac:dyDescent="0.7">
      <c r="A10" s="10" t="s">
        <v>25</v>
      </c>
      <c r="B10" s="10">
        <v>26269</v>
      </c>
      <c r="C10" s="10">
        <v>33.5</v>
      </c>
      <c r="D10" s="10">
        <v>1.3440000000000001</v>
      </c>
      <c r="E10" s="34">
        <f t="shared" si="0"/>
        <v>45.024000000000001</v>
      </c>
      <c r="F10" s="35" t="str">
        <f t="shared" si="1"/>
        <v>net aanvaardbaar</v>
      </c>
      <c r="G10" s="5"/>
    </row>
    <row r="11" spans="1:7" ht="22.2" x14ac:dyDescent="0.7">
      <c r="A11" s="10" t="s">
        <v>26</v>
      </c>
      <c r="B11" s="10">
        <v>26999</v>
      </c>
      <c r="C11" s="10">
        <v>45</v>
      </c>
      <c r="D11" s="10">
        <v>1.33</v>
      </c>
      <c r="E11" s="34">
        <f t="shared" si="0"/>
        <v>59.85</v>
      </c>
      <c r="F11" s="35" t="str">
        <f t="shared" si="1"/>
        <v>Boven budget</v>
      </c>
      <c r="G11" s="5"/>
    </row>
    <row r="12" spans="1:7" ht="22.2" x14ac:dyDescent="0.7">
      <c r="F12" s="35"/>
    </row>
    <row r="13" spans="1:7" x14ac:dyDescent="0.4">
      <c r="A13" t="s">
        <v>54</v>
      </c>
    </row>
    <row r="14" spans="1:7" x14ac:dyDescent="0.4">
      <c r="A14" t="s">
        <v>27</v>
      </c>
    </row>
    <row r="15" spans="1:7" x14ac:dyDescent="0.4">
      <c r="A15" s="10" t="s">
        <v>64</v>
      </c>
    </row>
  </sheetData>
  <phoneticPr fontId="1" type="noConversion"/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57"/>
  <sheetViews>
    <sheetView topLeftCell="A49" zoomScale="70" zoomScaleNormal="70" workbookViewId="0">
      <selection activeCell="E38" sqref="E38"/>
    </sheetView>
  </sheetViews>
  <sheetFormatPr defaultRowHeight="12.3" x14ac:dyDescent="0.4"/>
  <cols>
    <col min="1" max="1" width="11" customWidth="1"/>
    <col min="2" max="2" width="27.1640625" customWidth="1"/>
    <col min="3" max="3" width="17.94140625" customWidth="1"/>
    <col min="5" max="5" width="20.1640625" customWidth="1"/>
    <col min="6" max="6" width="62.83203125" customWidth="1"/>
    <col min="7" max="7" width="32.5546875" customWidth="1"/>
    <col min="14" max="14" width="17.5546875" customWidth="1"/>
  </cols>
  <sheetData>
    <row r="1" spans="1:13" ht="22.5" x14ac:dyDescent="0.75">
      <c r="A1" s="11" t="s">
        <v>59</v>
      </c>
      <c r="B1" s="11"/>
      <c r="C1" s="11"/>
      <c r="D1" s="11"/>
      <c r="E1" s="11"/>
      <c r="F1" s="11"/>
      <c r="G1" s="11"/>
      <c r="H1" s="11"/>
    </row>
    <row r="2" spans="1:13" x14ac:dyDescent="0.4">
      <c r="A2" t="s">
        <v>29</v>
      </c>
    </row>
    <row r="5" spans="1:13" x14ac:dyDescent="0.4">
      <c r="A5" t="s">
        <v>69</v>
      </c>
    </row>
    <row r="6" spans="1:13" x14ac:dyDescent="0.4">
      <c r="A6" s="10" t="s">
        <v>70</v>
      </c>
    </row>
    <row r="7" spans="1:13" x14ac:dyDescent="0.4">
      <c r="A7" s="10" t="s">
        <v>71</v>
      </c>
    </row>
    <row r="9" spans="1:13" x14ac:dyDescent="0.4">
      <c r="A9" s="7" t="s">
        <v>55</v>
      </c>
      <c r="B9" s="7"/>
      <c r="G9" s="7"/>
      <c r="M9" s="7" t="s">
        <v>56</v>
      </c>
    </row>
    <row r="11" spans="1:13" s="31" customFormat="1" ht="25.5" customHeight="1" x14ac:dyDescent="0.95">
      <c r="A11" s="31" t="s">
        <v>66</v>
      </c>
      <c r="E11"/>
    </row>
    <row r="12" spans="1:13" s="31" customFormat="1" ht="25.5" customHeight="1" x14ac:dyDescent="0.95">
      <c r="A12" s="31" t="s">
        <v>72</v>
      </c>
    </row>
    <row r="13" spans="1:13" s="31" customFormat="1" ht="25.5" customHeight="1" x14ac:dyDescent="0.95">
      <c r="A13" s="31" t="s">
        <v>67</v>
      </c>
    </row>
    <row r="14" spans="1:13" s="31" customFormat="1" ht="25.5" customHeight="1" x14ac:dyDescent="0.95"/>
    <row r="15" spans="1:13" s="31" customFormat="1" ht="25.5" customHeight="1" x14ac:dyDescent="0.95">
      <c r="B15" s="31" t="s">
        <v>98</v>
      </c>
      <c r="C15" s="31" t="s">
        <v>99</v>
      </c>
      <c r="F15" s="31" t="s">
        <v>100</v>
      </c>
      <c r="G15" s="31" t="str">
        <f>VLOOKUP(F15,B15:D17,2,FALSE)</f>
        <v>sneeuw</v>
      </c>
    </row>
    <row r="16" spans="1:13" s="31" customFormat="1" ht="25.5" customHeight="1" x14ac:dyDescent="0.95">
      <c r="B16" s="31" t="s">
        <v>101</v>
      </c>
      <c r="C16" s="31" t="s">
        <v>102</v>
      </c>
      <c r="F16" s="31" t="s">
        <v>105</v>
      </c>
      <c r="G16" s="31" t="str">
        <f t="shared" ref="G16:G17" si="0">VLOOKUP(F16,B16:D18,2,FALSE)</f>
        <v>hemel</v>
      </c>
    </row>
    <row r="17" spans="2:7" s="31" customFormat="1" ht="25.5" customHeight="1" x14ac:dyDescent="0.95">
      <c r="B17" s="31" t="s">
        <v>103</v>
      </c>
      <c r="C17" s="31" t="s">
        <v>104</v>
      </c>
      <c r="F17" s="31" t="s">
        <v>106</v>
      </c>
      <c r="G17" s="31" t="e">
        <f>VLOOKUP(F17,B15:C17,2,FALSE)</f>
        <v>#N/A</v>
      </c>
    </row>
    <row r="18" spans="2:7" s="31" customFormat="1" ht="25.5" customHeight="1" x14ac:dyDescent="0.95"/>
    <row r="19" spans="2:7" s="31" customFormat="1" ht="25.5" customHeight="1" x14ac:dyDescent="0.95"/>
    <row r="20" spans="2:7" s="31" customFormat="1" ht="25.5" customHeight="1" x14ac:dyDescent="0.95">
      <c r="B20" s="31">
        <v>1</v>
      </c>
      <c r="C20" s="31" t="s">
        <v>107</v>
      </c>
    </row>
    <row r="21" spans="2:7" s="31" customFormat="1" ht="25.5" customHeight="1" x14ac:dyDescent="0.95">
      <c r="B21" s="31">
        <v>2</v>
      </c>
      <c r="C21" s="31" t="s">
        <v>107</v>
      </c>
    </row>
    <row r="22" spans="2:7" s="31" customFormat="1" ht="25.5" customHeight="1" x14ac:dyDescent="0.95">
      <c r="B22" s="31">
        <v>3</v>
      </c>
      <c r="C22" s="31" t="s">
        <v>107</v>
      </c>
    </row>
    <row r="23" spans="2:7" s="31" customFormat="1" ht="25.5" customHeight="1" x14ac:dyDescent="0.95">
      <c r="B23" s="31">
        <v>4</v>
      </c>
      <c r="C23" s="31" t="s">
        <v>107</v>
      </c>
    </row>
    <row r="24" spans="2:7" s="31" customFormat="1" ht="25.5" customHeight="1" x14ac:dyDescent="0.95">
      <c r="B24" s="31">
        <v>5</v>
      </c>
      <c r="C24" s="31" t="s">
        <v>107</v>
      </c>
    </row>
    <row r="25" spans="2:7" s="31" customFormat="1" ht="25.5" customHeight="1" x14ac:dyDescent="0.95">
      <c r="B25" s="31">
        <v>6</v>
      </c>
      <c r="C25" s="31" t="s">
        <v>107</v>
      </c>
    </row>
    <row r="26" spans="2:7" s="31" customFormat="1" ht="25.5" customHeight="1" x14ac:dyDescent="0.95">
      <c r="B26" s="31">
        <v>7</v>
      </c>
      <c r="C26" s="31" t="s">
        <v>107</v>
      </c>
    </row>
    <row r="27" spans="2:7" s="31" customFormat="1" ht="25.5" customHeight="1" x14ac:dyDescent="0.95">
      <c r="B27" s="31">
        <v>8</v>
      </c>
      <c r="C27" s="31" t="s">
        <v>107</v>
      </c>
    </row>
    <row r="28" spans="2:7" s="31" customFormat="1" ht="25.5" customHeight="1" x14ac:dyDescent="0.95">
      <c r="B28" s="31">
        <v>9</v>
      </c>
      <c r="C28" s="31" t="s">
        <v>107</v>
      </c>
    </row>
    <row r="29" spans="2:7" s="31" customFormat="1" ht="25.5" customHeight="1" x14ac:dyDescent="0.95">
      <c r="B29" s="31">
        <v>10</v>
      </c>
      <c r="C29" s="31" t="s">
        <v>108</v>
      </c>
    </row>
    <row r="30" spans="2:7" s="31" customFormat="1" ht="25.5" customHeight="1" x14ac:dyDescent="0.95">
      <c r="B30" s="31">
        <v>11</v>
      </c>
      <c r="C30" s="31" t="s">
        <v>108</v>
      </c>
    </row>
    <row r="31" spans="2:7" s="31" customFormat="1" ht="25.5" customHeight="1" x14ac:dyDescent="0.95">
      <c r="B31" s="31">
        <v>12</v>
      </c>
      <c r="C31" s="31" t="s">
        <v>108</v>
      </c>
    </row>
    <row r="32" spans="2:7" s="31" customFormat="1" ht="25.5" customHeight="1" x14ac:dyDescent="0.95">
      <c r="B32" s="31">
        <v>13</v>
      </c>
      <c r="C32" s="31" t="s">
        <v>108</v>
      </c>
    </row>
    <row r="33" spans="1:3" s="31" customFormat="1" ht="25.5" customHeight="1" x14ac:dyDescent="0.95">
      <c r="B33" s="31">
        <v>14</v>
      </c>
      <c r="C33" s="31" t="s">
        <v>108</v>
      </c>
    </row>
    <row r="34" spans="1:3" s="31" customFormat="1" ht="25.5" customHeight="1" x14ac:dyDescent="0.95">
      <c r="B34" s="31">
        <v>15</v>
      </c>
      <c r="C34" s="31" t="s">
        <v>108</v>
      </c>
    </row>
    <row r="35" spans="1:3" s="31" customFormat="1" ht="25.5" customHeight="1" x14ac:dyDescent="0.95">
      <c r="B35" s="31">
        <v>16</v>
      </c>
      <c r="C35" s="31" t="s">
        <v>108</v>
      </c>
    </row>
    <row r="36" spans="1:3" s="31" customFormat="1" ht="25.5" customHeight="1" x14ac:dyDescent="0.95">
      <c r="B36" s="31">
        <v>17</v>
      </c>
      <c r="C36" s="31" t="s">
        <v>108</v>
      </c>
    </row>
    <row r="37" spans="1:3" s="31" customFormat="1" ht="25.5" customHeight="1" x14ac:dyDescent="0.95">
      <c r="B37" s="31">
        <v>18</v>
      </c>
      <c r="C37" s="31" t="s">
        <v>108</v>
      </c>
    </row>
    <row r="38" spans="1:3" s="31" customFormat="1" ht="25.5" customHeight="1" x14ac:dyDescent="0.95">
      <c r="B38" s="31">
        <v>19</v>
      </c>
      <c r="C38" s="31" t="s">
        <v>108</v>
      </c>
    </row>
    <row r="39" spans="1:3" s="31" customFormat="1" ht="25.5" customHeight="1" x14ac:dyDescent="0.95">
      <c r="B39" s="31">
        <v>20</v>
      </c>
      <c r="C39" s="31" t="s">
        <v>108</v>
      </c>
    </row>
    <row r="40" spans="1:3" s="31" customFormat="1" ht="25.5" customHeight="1" x14ac:dyDescent="0.95"/>
    <row r="41" spans="1:3" ht="27.6" x14ac:dyDescent="0.95">
      <c r="A41" s="31"/>
      <c r="B41" s="31"/>
    </row>
    <row r="42" spans="1:3" ht="27.6" x14ac:dyDescent="0.95">
      <c r="A42" s="31"/>
      <c r="B42" s="31"/>
    </row>
    <row r="43" spans="1:3" ht="27.6" x14ac:dyDescent="0.95">
      <c r="A43" s="31"/>
      <c r="B43" s="31"/>
    </row>
    <row r="44" spans="1:3" ht="27.6" x14ac:dyDescent="0.95">
      <c r="A44" s="31"/>
      <c r="B44" s="31"/>
    </row>
    <row r="45" spans="1:3" ht="27.6" x14ac:dyDescent="0.95">
      <c r="A45" s="31"/>
      <c r="B45" s="31"/>
    </row>
    <row r="46" spans="1:3" ht="27.6" x14ac:dyDescent="0.95">
      <c r="A46" s="31"/>
      <c r="B46" s="31"/>
    </row>
    <row r="47" spans="1:3" ht="27.6" x14ac:dyDescent="0.95">
      <c r="A47" s="31"/>
      <c r="B47" s="31"/>
    </row>
    <row r="48" spans="1:3" ht="27.6" x14ac:dyDescent="0.95">
      <c r="A48" s="31"/>
      <c r="B48" s="31"/>
    </row>
    <row r="49" spans="1:2" ht="27.6" x14ac:dyDescent="0.95">
      <c r="A49" s="31"/>
      <c r="B49" s="31"/>
    </row>
    <row r="50" spans="1:2" ht="27.6" x14ac:dyDescent="0.95">
      <c r="A50" s="31"/>
      <c r="B50" s="31"/>
    </row>
    <row r="51" spans="1:2" ht="27.6" x14ac:dyDescent="0.95">
      <c r="A51" s="31"/>
      <c r="B51" s="31"/>
    </row>
    <row r="52" spans="1:2" ht="27.6" x14ac:dyDescent="0.95">
      <c r="A52" s="31"/>
      <c r="B52" s="31"/>
    </row>
    <row r="53" spans="1:2" ht="27.6" x14ac:dyDescent="0.95">
      <c r="A53" s="31"/>
      <c r="B53" s="31"/>
    </row>
    <row r="54" spans="1:2" ht="27.6" x14ac:dyDescent="0.95">
      <c r="A54" s="31"/>
      <c r="B54" s="31"/>
    </row>
    <row r="55" spans="1:2" ht="27.6" x14ac:dyDescent="0.95">
      <c r="A55" s="31"/>
      <c r="B55" s="31"/>
    </row>
    <row r="56" spans="1:2" ht="27.6" x14ac:dyDescent="0.95">
      <c r="A56" s="31"/>
      <c r="B56" s="31"/>
    </row>
    <row r="57" spans="1:2" ht="27.6" x14ac:dyDescent="0.95">
      <c r="A57" s="31"/>
      <c r="B57" s="31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27"/>
  <sheetViews>
    <sheetView topLeftCell="A8" workbookViewId="0">
      <selection activeCell="I11" sqref="I11"/>
    </sheetView>
  </sheetViews>
  <sheetFormatPr defaultRowHeight="12.3" x14ac:dyDescent="0.4"/>
  <cols>
    <col min="1" max="1" width="27.27734375" customWidth="1"/>
    <col min="2" max="2" width="15.1640625" customWidth="1"/>
    <col min="3" max="3" width="14" customWidth="1"/>
    <col min="4" max="4" width="12.1640625" bestFit="1" customWidth="1"/>
  </cols>
  <sheetData>
    <row r="1" spans="1:6" ht="15" x14ac:dyDescent="0.5">
      <c r="A1" s="12" t="s">
        <v>30</v>
      </c>
      <c r="B1" s="12"/>
      <c r="C1" s="12"/>
      <c r="D1" s="12"/>
    </row>
    <row r="2" spans="1:6" x14ac:dyDescent="0.4">
      <c r="A2" t="s">
        <v>31</v>
      </c>
    </row>
    <row r="3" spans="1:6" x14ac:dyDescent="0.4">
      <c r="A3" t="s">
        <v>32</v>
      </c>
    </row>
    <row r="4" spans="1:6" x14ac:dyDescent="0.4">
      <c r="A4" s="10" t="s">
        <v>57</v>
      </c>
    </row>
    <row r="7" spans="1:6" x14ac:dyDescent="0.4">
      <c r="A7" t="s">
        <v>33</v>
      </c>
    </row>
    <row r="8" spans="1:6" x14ac:dyDescent="0.4">
      <c r="A8" s="10" t="s">
        <v>73</v>
      </c>
    </row>
    <row r="9" spans="1:6" x14ac:dyDescent="0.4">
      <c r="A9" t="s">
        <v>74</v>
      </c>
    </row>
    <row r="10" spans="1:6" x14ac:dyDescent="0.4">
      <c r="A10" s="10" t="s">
        <v>75</v>
      </c>
    </row>
    <row r="12" spans="1:6" ht="30" x14ac:dyDescent="0.95">
      <c r="A12" s="36" t="s">
        <v>68</v>
      </c>
      <c r="B12" s="36"/>
      <c r="C12" s="36"/>
      <c r="D12" s="36"/>
    </row>
    <row r="13" spans="1:6" ht="30" x14ac:dyDescent="0.95">
      <c r="A13" s="36"/>
      <c r="B13" s="36"/>
      <c r="C13" s="36"/>
      <c r="D13" s="36"/>
    </row>
    <row r="14" spans="1:6" ht="30" x14ac:dyDescent="0.95">
      <c r="A14" s="36"/>
      <c r="B14" s="36"/>
      <c r="C14" s="36"/>
      <c r="D14" s="36"/>
      <c r="E14" s="10"/>
    </row>
    <row r="15" spans="1:6" ht="30" x14ac:dyDescent="0.95">
      <c r="A15" s="36"/>
      <c r="B15" s="36"/>
      <c r="C15" s="67"/>
      <c r="D15" s="67">
        <v>2016</v>
      </c>
      <c r="E15" s="67">
        <v>2017</v>
      </c>
      <c r="F15" s="67">
        <v>2018</v>
      </c>
    </row>
    <row r="16" spans="1:6" ht="28.8" customHeight="1" x14ac:dyDescent="0.55000000000000004">
      <c r="C16" s="67" t="s">
        <v>109</v>
      </c>
      <c r="D16">
        <v>150</v>
      </c>
      <c r="E16">
        <v>175</v>
      </c>
      <c r="F16">
        <v>135</v>
      </c>
    </row>
    <row r="17" spans="2:6" ht="32.1" customHeight="1" x14ac:dyDescent="0.55000000000000004">
      <c r="C17" s="67" t="s">
        <v>110</v>
      </c>
      <c r="D17">
        <v>180</v>
      </c>
      <c r="E17">
        <v>120</v>
      </c>
      <c r="F17">
        <v>105</v>
      </c>
    </row>
    <row r="18" spans="2:6" ht="30.6" customHeight="1" x14ac:dyDescent="0.55000000000000004">
      <c r="C18" s="67" t="s">
        <v>111</v>
      </c>
      <c r="D18">
        <v>90</v>
      </c>
      <c r="E18">
        <v>100</v>
      </c>
      <c r="F18">
        <v>120</v>
      </c>
    </row>
    <row r="19" spans="2:6" x14ac:dyDescent="0.4">
      <c r="B19" s="10"/>
      <c r="E19" s="10"/>
    </row>
    <row r="20" spans="2:6" x14ac:dyDescent="0.4">
      <c r="C20" s="10"/>
    </row>
    <row r="21" spans="2:6" x14ac:dyDescent="0.4">
      <c r="C21" s="10"/>
    </row>
    <row r="22" spans="2:6" x14ac:dyDescent="0.4">
      <c r="C22" s="10"/>
    </row>
    <row r="24" spans="2:6" x14ac:dyDescent="0.4">
      <c r="E24" s="10"/>
    </row>
    <row r="25" spans="2:6" x14ac:dyDescent="0.4">
      <c r="C25" s="10"/>
    </row>
    <row r="26" spans="2:6" x14ac:dyDescent="0.4">
      <c r="C26" s="10"/>
    </row>
    <row r="27" spans="2:6" x14ac:dyDescent="0.4">
      <c r="C27" s="10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R33"/>
  <sheetViews>
    <sheetView tabSelected="1" workbookViewId="0">
      <selection activeCell="M13" sqref="M13"/>
    </sheetView>
  </sheetViews>
  <sheetFormatPr defaultColWidth="9.1640625" defaultRowHeight="15" customHeight="1" x14ac:dyDescent="0.4"/>
  <cols>
    <col min="1" max="1" width="28.27734375" style="14" bestFit="1" customWidth="1"/>
    <col min="2" max="2" width="13.5546875" style="14" customWidth="1"/>
    <col min="3" max="3" width="5.5546875" style="14" customWidth="1"/>
    <col min="4" max="4" width="10.5546875" style="14" hidden="1" customWidth="1"/>
    <col min="5" max="5" width="11.27734375" style="14" bestFit="1" customWidth="1"/>
    <col min="6" max="6" width="11.44140625" style="14" bestFit="1" customWidth="1"/>
    <col min="7" max="7" width="13.27734375" style="14" bestFit="1" customWidth="1"/>
    <col min="8" max="16384" width="9.1640625" style="14"/>
  </cols>
  <sheetData>
    <row r="1" spans="1:7" ht="12.3" x14ac:dyDescent="0.4">
      <c r="A1" s="13" t="s">
        <v>53</v>
      </c>
      <c r="F1" s="15"/>
    </row>
    <row r="2" spans="1:7" ht="12.3" x14ac:dyDescent="0.4">
      <c r="A2" s="14" t="s">
        <v>34</v>
      </c>
      <c r="F2" s="15"/>
    </row>
    <row r="3" spans="1:7" ht="12.3" x14ac:dyDescent="0.4">
      <c r="F3" s="15"/>
    </row>
    <row r="4" spans="1:7" ht="36" customHeight="1" x14ac:dyDescent="0.4">
      <c r="A4" s="16" t="s">
        <v>35</v>
      </c>
      <c r="E4" s="17"/>
      <c r="F4" s="15"/>
    </row>
    <row r="5" spans="1:7" ht="36" customHeight="1" x14ac:dyDescent="0.4">
      <c r="A5" s="14">
        <v>400</v>
      </c>
      <c r="B5" s="14" t="s">
        <v>36</v>
      </c>
      <c r="C5" s="14" t="s">
        <v>112</v>
      </c>
      <c r="D5" s="14" t="s">
        <v>37</v>
      </c>
      <c r="E5" s="18">
        <v>12.75</v>
      </c>
      <c r="F5" s="15" t="s">
        <v>38</v>
      </c>
      <c r="G5" s="19">
        <f>(A5*E5)/1000</f>
        <v>5.0999999999999996</v>
      </c>
    </row>
    <row r="6" spans="1:7" ht="12.3" x14ac:dyDescent="0.4">
      <c r="A6" s="14">
        <v>150</v>
      </c>
      <c r="B6" s="14" t="s">
        <v>36</v>
      </c>
      <c r="C6" s="14" t="s">
        <v>112</v>
      </c>
      <c r="D6" s="14" t="s">
        <v>39</v>
      </c>
      <c r="E6" s="18">
        <v>12.34</v>
      </c>
      <c r="F6" s="15" t="s">
        <v>38</v>
      </c>
      <c r="G6" s="19">
        <f t="shared" ref="G6:G11" si="0">(A6*E6)/1000</f>
        <v>1.851</v>
      </c>
    </row>
    <row r="7" spans="1:7" ht="12.3" x14ac:dyDescent="0.4">
      <c r="A7" s="14">
        <v>60</v>
      </c>
      <c r="B7" s="14" t="s">
        <v>36</v>
      </c>
      <c r="C7" s="14" t="s">
        <v>112</v>
      </c>
      <c r="D7" s="14" t="s">
        <v>40</v>
      </c>
      <c r="E7" s="18">
        <v>14.21</v>
      </c>
      <c r="F7" s="15" t="s">
        <v>38</v>
      </c>
      <c r="G7" s="19">
        <f t="shared" si="0"/>
        <v>0.85260000000000002</v>
      </c>
    </row>
    <row r="8" spans="1:7" ht="12.3" x14ac:dyDescent="0.4">
      <c r="A8" s="14">
        <v>125</v>
      </c>
      <c r="B8" s="14" t="s">
        <v>36</v>
      </c>
      <c r="C8" s="14" t="s">
        <v>112</v>
      </c>
      <c r="D8" s="14" t="s">
        <v>41</v>
      </c>
      <c r="E8" s="18">
        <v>11.67</v>
      </c>
      <c r="F8" s="15" t="s">
        <v>38</v>
      </c>
      <c r="G8" s="19">
        <f t="shared" si="0"/>
        <v>1.45875</v>
      </c>
    </row>
    <row r="9" spans="1:7" ht="12.3" x14ac:dyDescent="0.4">
      <c r="A9" s="14">
        <v>155</v>
      </c>
      <c r="B9" s="14" t="s">
        <v>36</v>
      </c>
      <c r="C9" s="14" t="s">
        <v>112</v>
      </c>
      <c r="D9" s="14" t="s">
        <v>42</v>
      </c>
      <c r="E9" s="18">
        <v>13.11</v>
      </c>
      <c r="F9" s="15" t="s">
        <v>38</v>
      </c>
      <c r="G9" s="19">
        <f t="shared" si="0"/>
        <v>2.0320499999999999</v>
      </c>
    </row>
    <row r="10" spans="1:7" ht="12.3" x14ac:dyDescent="0.4">
      <c r="A10" s="14">
        <v>45</v>
      </c>
      <c r="B10" s="14" t="s">
        <v>36</v>
      </c>
      <c r="C10" s="14" t="s">
        <v>112</v>
      </c>
      <c r="D10" s="14" t="s">
        <v>43</v>
      </c>
      <c r="E10" s="18">
        <v>12.13</v>
      </c>
      <c r="F10" s="15" t="s">
        <v>38</v>
      </c>
      <c r="G10" s="19">
        <f t="shared" si="0"/>
        <v>0.54585000000000006</v>
      </c>
    </row>
    <row r="11" spans="1:7" ht="12.3" x14ac:dyDescent="0.4">
      <c r="A11" s="14">
        <v>35</v>
      </c>
      <c r="B11" s="14" t="s">
        <v>36</v>
      </c>
      <c r="C11" s="14" t="s">
        <v>112</v>
      </c>
      <c r="D11" s="14" t="s">
        <v>44</v>
      </c>
      <c r="E11" s="18">
        <v>15.73</v>
      </c>
      <c r="F11" s="15" t="s">
        <v>38</v>
      </c>
      <c r="G11" s="19">
        <f t="shared" si="0"/>
        <v>0.55055000000000009</v>
      </c>
    </row>
    <row r="12" spans="1:7" ht="12.3" x14ac:dyDescent="0.4">
      <c r="F12" s="15"/>
      <c r="G12" s="18"/>
    </row>
    <row r="13" spans="1:7" ht="12.3" x14ac:dyDescent="0.4">
      <c r="F13" s="15"/>
      <c r="G13" s="37">
        <f>SUM(G5:G11)</f>
        <v>12.390799999999999</v>
      </c>
    </row>
    <row r="14" spans="1:7" ht="12.3" x14ac:dyDescent="0.4"/>
    <row r="15" spans="1:7" ht="12.3" x14ac:dyDescent="0.4"/>
    <row r="16" spans="1:7" ht="12.3" x14ac:dyDescent="0.4"/>
    <row r="17" spans="1:18" ht="12.3" x14ac:dyDescent="0.4"/>
    <row r="18" spans="1:18" ht="12.3" x14ac:dyDescent="0.4"/>
    <row r="19" spans="1:18" ht="12.3" x14ac:dyDescent="0.4"/>
    <row r="20" spans="1:18" ht="12.3" x14ac:dyDescent="0.4"/>
    <row r="21" spans="1:18" ht="12.3" x14ac:dyDescent="0.4"/>
    <row r="22" spans="1:18" ht="12.3" x14ac:dyDescent="0.4"/>
    <row r="23" spans="1:18" ht="12.3" x14ac:dyDescent="0.4"/>
    <row r="24" spans="1:18" ht="12.3" x14ac:dyDescent="0.4"/>
    <row r="28" spans="1:18" ht="15" customHeight="1" x14ac:dyDescent="0.4">
      <c r="F28" s="20" t="s">
        <v>45</v>
      </c>
      <c r="G28" s="38">
        <f>G13</f>
        <v>12.390799999999999</v>
      </c>
    </row>
    <row r="29" spans="1:18" ht="15" customHeight="1" thickBot="1" x14ac:dyDescent="0.45"/>
    <row r="30" spans="1:18" ht="15" customHeight="1" x14ac:dyDescent="0.4">
      <c r="A30" s="21" t="s">
        <v>46</v>
      </c>
      <c r="B30" s="49" t="s">
        <v>58</v>
      </c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22"/>
      <c r="N30" s="22"/>
      <c r="O30" s="22"/>
      <c r="P30" s="23"/>
    </row>
    <row r="31" spans="1:18" ht="15" customHeight="1" x14ac:dyDescent="0.4">
      <c r="A31" s="24" t="s">
        <v>47</v>
      </c>
      <c r="B31" s="50" t="s">
        <v>48</v>
      </c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1"/>
    </row>
    <row r="32" spans="1:18" ht="15" customHeight="1" x14ac:dyDescent="0.4">
      <c r="A32" s="24" t="s">
        <v>49</v>
      </c>
      <c r="B32" s="25" t="s">
        <v>50</v>
      </c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6"/>
      <c r="Q32" s="27"/>
      <c r="R32" s="27"/>
    </row>
    <row r="33" spans="1:16" ht="15" customHeight="1" thickBot="1" x14ac:dyDescent="0.45">
      <c r="A33" s="28" t="s">
        <v>51</v>
      </c>
      <c r="B33" s="52" t="s">
        <v>52</v>
      </c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29"/>
      <c r="N33" s="29"/>
      <c r="O33" s="29"/>
      <c r="P33" s="30"/>
    </row>
  </sheetData>
  <mergeCells count="3">
    <mergeCell ref="B30:L30"/>
    <mergeCell ref="B31:P31"/>
    <mergeCell ref="B33:L3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7</vt:i4>
      </vt:variant>
    </vt:vector>
  </HeadingPairs>
  <TitlesOfParts>
    <vt:vector size="7" baseType="lpstr">
      <vt:lpstr>Jonas</vt:lpstr>
      <vt:lpstr>eart</vt:lpstr>
      <vt:lpstr>Allerlei</vt:lpstr>
      <vt:lpstr>Tankbeurten</vt:lpstr>
      <vt:lpstr>Vert. zoeken</vt:lpstr>
      <vt:lpstr>Grafiek</vt:lpstr>
      <vt:lpstr>Totaaloefening</vt:lpstr>
    </vt:vector>
  </TitlesOfParts>
  <Company>KHLim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Jonas Vermesen</cp:lastModifiedBy>
  <cp:lastPrinted>2010-01-14T10:24:51Z</cp:lastPrinted>
  <dcterms:created xsi:type="dcterms:W3CDTF">2008-04-09T07:18:11Z</dcterms:created>
  <dcterms:modified xsi:type="dcterms:W3CDTF">2018-10-08T08:28:52Z</dcterms:modified>
</cp:coreProperties>
</file>