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\Prem CC selection Dashboard\premCC-playerData\"/>
    </mc:Choice>
  </mc:AlternateContent>
  <xr:revisionPtr revIDLastSave="0" documentId="13_ncr:1_{B7F22968-32CF-457E-B1C1-D041EB7AD469}" xr6:coauthVersionLast="47" xr6:coauthVersionMax="47" xr10:uidLastSave="{00000000-0000-0000-0000-000000000000}"/>
  <bookViews>
    <workbookView xWindow="-120" yWindow="-120" windowWidth="29040" windowHeight="15720" tabRatio="812" activeTab="9" xr2:uid="{AA329DEC-AEEF-44A8-A1F5-560458623C3D}"/>
  </bookViews>
  <sheets>
    <sheet name="Stereopsis" sheetId="3" r:id="rId1"/>
    <sheet name="Stereo workbook" sheetId="6" r:id="rId2"/>
    <sheet name="Sheet2" sheetId="4" r:id="rId3"/>
    <sheet name="Sheet3" sheetId="5" r:id="rId4"/>
    <sheet name="Sheet6" sheetId="8" r:id="rId5"/>
    <sheet name="Reaction worksheet" sheetId="9" r:id="rId6"/>
    <sheet name="Decision worksheet" sheetId="11" r:id="rId7"/>
    <sheet name="Sheet8" sheetId="10" r:id="rId8"/>
    <sheet name="Accuracy" sheetId="12" r:id="rId9"/>
    <sheet name="Data" sheetId="1" r:id="rId10"/>
    <sheet name="Player Profile" sheetId="2" r:id="rId11"/>
  </sheets>
  <definedNames>
    <definedName name="_xlnm._FilterDatabase" localSheetId="9" hidden="1">Data!$A$1:$BC$41</definedName>
  </definedNames>
  <calcPr calcId="191029"/>
  <pivotCaches>
    <pivotCache cacheId="19" r:id="rId12"/>
    <pivotCache cacheId="2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9" l="1"/>
  <c r="O19" i="9"/>
  <c r="O2" i="9"/>
  <c r="O4" i="9"/>
  <c r="O11" i="9"/>
  <c r="O5" i="9"/>
  <c r="O17" i="9"/>
  <c r="O22" i="9"/>
  <c r="O21" i="9"/>
  <c r="O9" i="9"/>
  <c r="O20" i="9"/>
  <c r="O13" i="9"/>
  <c r="O23" i="9"/>
  <c r="O8" i="9"/>
  <c r="O15" i="9"/>
  <c r="O12" i="9"/>
  <c r="O3" i="9"/>
  <c r="O6" i="9"/>
  <c r="O7" i="9"/>
  <c r="O14" i="9"/>
  <c r="O10" i="9"/>
  <c r="O16" i="9"/>
  <c r="N18" i="9"/>
  <c r="N19" i="9"/>
  <c r="N2" i="9"/>
  <c r="N4" i="9"/>
  <c r="N11" i="9"/>
  <c r="N5" i="9"/>
  <c r="N17" i="9"/>
  <c r="N22" i="9"/>
  <c r="N21" i="9"/>
  <c r="N9" i="9"/>
  <c r="N20" i="9"/>
  <c r="N13" i="9"/>
  <c r="N23" i="9"/>
  <c r="N8" i="9"/>
  <c r="N15" i="9"/>
  <c r="N12" i="9"/>
  <c r="N3" i="9"/>
  <c r="N6" i="9"/>
  <c r="N7" i="9"/>
  <c r="N14" i="9"/>
  <c r="N10" i="9"/>
  <c r="N16" i="9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3" i="1"/>
  <c r="H18" i="9"/>
  <c r="H19" i="9"/>
  <c r="H2" i="9"/>
  <c r="H4" i="9"/>
  <c r="H11" i="9"/>
  <c r="H5" i="9"/>
  <c r="H17" i="9"/>
  <c r="H22" i="9"/>
  <c r="H21" i="9"/>
  <c r="H9" i="9"/>
  <c r="H20" i="9"/>
  <c r="H13" i="9"/>
  <c r="H23" i="9"/>
  <c r="H8" i="9"/>
  <c r="H15" i="9"/>
  <c r="H12" i="9"/>
  <c r="H3" i="9"/>
  <c r="H6" i="9"/>
  <c r="H7" i="9"/>
  <c r="H14" i="9"/>
  <c r="H10" i="9"/>
  <c r="H16" i="9"/>
  <c r="G18" i="9"/>
  <c r="P18" i="9" s="1"/>
  <c r="G19" i="9"/>
  <c r="G2" i="9"/>
  <c r="P2" i="9" s="1"/>
  <c r="G4" i="9"/>
  <c r="P4" i="9" s="1"/>
  <c r="G11" i="9"/>
  <c r="P11" i="9" s="1"/>
  <c r="G5" i="9"/>
  <c r="G17" i="9"/>
  <c r="G22" i="9"/>
  <c r="G21" i="9"/>
  <c r="G9" i="9"/>
  <c r="P9" i="9" s="1"/>
  <c r="G20" i="9"/>
  <c r="G13" i="9"/>
  <c r="G23" i="9"/>
  <c r="G8" i="9"/>
  <c r="G15" i="9"/>
  <c r="P15" i="9" s="1"/>
  <c r="G12" i="9"/>
  <c r="P12" i="9" s="1"/>
  <c r="G3" i="9"/>
  <c r="P3" i="9" s="1"/>
  <c r="G6" i="9"/>
  <c r="G7" i="9"/>
  <c r="G14" i="9"/>
  <c r="P14" i="9" s="1"/>
  <c r="G10" i="9"/>
  <c r="P10" i="9" s="1"/>
  <c r="G16" i="9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1" i="6"/>
  <c r="E2" i="6"/>
  <c r="E3" i="6"/>
  <c r="E4" i="6"/>
  <c r="E5" i="6"/>
  <c r="E7" i="6"/>
  <c r="E8" i="6"/>
  <c r="E9" i="6"/>
  <c r="E11" i="6"/>
  <c r="E12" i="6"/>
  <c r="E13" i="6"/>
  <c r="E15" i="6"/>
  <c r="E16" i="6"/>
  <c r="E17" i="6"/>
  <c r="E20" i="6"/>
  <c r="E1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P21" i="9" l="1"/>
  <c r="P20" i="9"/>
  <c r="P8" i="9"/>
  <c r="P23" i="9"/>
  <c r="P22" i="9"/>
  <c r="P17" i="9"/>
  <c r="P16" i="9"/>
  <c r="P5" i="9"/>
  <c r="P7" i="9"/>
  <c r="P6" i="9"/>
  <c r="P19" i="9"/>
  <c r="P13" i="9"/>
</calcChain>
</file>

<file path=xl/sharedStrings.xml><?xml version="1.0" encoding="utf-8"?>
<sst xmlns="http://schemas.openxmlformats.org/spreadsheetml/2006/main" count="844" uniqueCount="270">
  <si>
    <t>Name</t>
  </si>
  <si>
    <t>Visual Acuity</t>
  </si>
  <si>
    <t>Dynamic 1</t>
  </si>
  <si>
    <t>Dynamic 2</t>
  </si>
  <si>
    <t>Dynamic 3</t>
  </si>
  <si>
    <t>Contrast</t>
  </si>
  <si>
    <t>Color</t>
  </si>
  <si>
    <t>Reaction Speed 1</t>
  </si>
  <si>
    <t>Reaction Speed 2</t>
  </si>
  <si>
    <t>Reaction Speed 3</t>
  </si>
  <si>
    <t>Reaction Speed 4</t>
  </si>
  <si>
    <t>Reaction Speed 5</t>
  </si>
  <si>
    <t>Decision Making Speed 1</t>
  </si>
  <si>
    <t>Decision Making Speed 2</t>
  </si>
  <si>
    <t>Decision Making Speed 3</t>
  </si>
  <si>
    <t>Decision Making Speed 4</t>
  </si>
  <si>
    <t>Decision Making Speed 5</t>
  </si>
  <si>
    <t>Decision Making Accuracy 1</t>
  </si>
  <si>
    <t>Decision Making Accuracy 2</t>
  </si>
  <si>
    <t>Decision Making Accuracy 3</t>
  </si>
  <si>
    <t>Decision Making Accuracy 4</t>
  </si>
  <si>
    <t>Decision Making Accuracy 5</t>
  </si>
  <si>
    <t>Hand-eye-coordination time-Square</t>
  </si>
  <si>
    <t>Hand-eye-coordination time-Line</t>
  </si>
  <si>
    <t>Hand-eye-coordination time-Circle</t>
  </si>
  <si>
    <t>Hand-eye-coordination time-Curved</t>
  </si>
  <si>
    <t>Hand-eye-coordinates-Square</t>
  </si>
  <si>
    <t>Hand-eye-coordinates-Line</t>
  </si>
  <si>
    <t>Hand-eye-coordinates-Circle</t>
  </si>
  <si>
    <t>Hand-eye-coordinates-Curved</t>
  </si>
  <si>
    <t>Anticipation Distance-Linear 1</t>
  </si>
  <si>
    <t>Anticipation Distance-Linear 2</t>
  </si>
  <si>
    <t>Anticipation Distance-Linear 3</t>
  </si>
  <si>
    <t>Anticipation Distance-Linear 4</t>
  </si>
  <si>
    <t>Anticipation Distance-Sin 1</t>
  </si>
  <si>
    <t>Anticipation Distance-Sin 2</t>
  </si>
  <si>
    <t>Anticipation Time-Linear 1</t>
  </si>
  <si>
    <t>Anticipation Time-Linear 2</t>
  </si>
  <si>
    <t>Anticipation Time-Linear 3</t>
  </si>
  <si>
    <t>Anticipation Time-Linear 4</t>
  </si>
  <si>
    <t>Anticipation Time-Sin 1</t>
  </si>
  <si>
    <t>Anticipation Time-Sin 2</t>
  </si>
  <si>
    <t>Deficient</t>
  </si>
  <si>
    <t>1/2</t>
  </si>
  <si>
    <t>0/0</t>
  </si>
  <si>
    <t>2/4</t>
  </si>
  <si>
    <t>1/4</t>
  </si>
  <si>
    <t>{'py/tuple': [768.0, 259.2]}, {'py/tuple': [767.6220703125, 255.057421875]}, {'py/tuple': [768.6009521484375, 250.8285400390625]}, {'py/tuple': [838.5278015136719, 246.599658203125]}, {'py/tuple': [991.0627596154809, 252.96233766507356]}, {'py/tuple': [1019.2098543420434, 296.2856714053079]}, {'py/tuple': [1021.8985140100121, 388.85531251858913]}, {'py/tuple': [1026.6816578889266, 588.8155309397727]}, {'py/tuple': [1027.5703602815047, 589.6414891917258]}, {'py/tuple': [928.9860402131453, 596.3575231272727]}, {'py/tuple': [696.8430043244734, 605.8007918203249]}, {'py/tuple': [483.6975150946528, 580.8801267815753]}, {'py/tuple': [482.79592599812895, 351.91741926204406]}, {'py/tuple': [494.0526319136843, 260.6517108909785]}, {'py/tuple': [745.7641578167677, 295.4184756305068]}, {'py/tuple': [763.8803439764306, 261.46618571020656]}, {'py/tuple': [764.3112562326714, 254.22264016307886]}, {'py/tuple': [768.9181898264214, 254.02180398143824]}</t>
  </si>
  <si>
    <t>{'py/tuple': [170.88000000000002, 544.3199999999999]}, {'py/tuple': [170.88000000000002, 544.3199999999999]}, {'py/tuple': [173.03533447265627, 538.5538867187499]}, {'py/tuple': [237.06423461914065, 516.3017504882812]}, {'py/tuple': [333.5357922363281, 451.4345935058593]}, {'py/tuple': [431.53280151367187, 411.07292968749994]}, {'py/tuple': [529.5298107910156, 431.91817504882806]}, {'py/tuple': [626.5268505859375, 490.8138354492187]}, {'py/tuple': [739.1653907179087, 568.0890178453922]}, {'py/tuple': [851.6166402698681, 516.1760695135965]}, {'py/tuple': [1030.2318429333345, 406.08218691095703]}, {'py/tuple': [1154.419311598055, 442.6801387627422]}, {'py/tuple': [1384.7589616627617, 545.6406352163106]}</t>
  </si>
  <si>
    <t>{'py/tuple': [768.0, 172.8]}, {'py/tuple': [768.8769226074219, 167.03388671875]}, {'py/tuple': [855.9525451660156, 196.22803955078126]}, {'py/tuple': [1005.6726768584922, 304.887964400649]}, {'py/tuple': [1034.399607013911, 362.5394517594948]}, {'py/tuple': [1002.1201880685985, 452.8620835954323]}, {'py/tuple': [1029.3418067209423, 536.051475685276]}, {'py/tuple': [956.9335730783641, 571.4533616716042]}, {'py/tuple': [870.9862125813961, 671.579511350207]}, {'py/tuple': [781.3664002120495, 676.6858737554401]}, {'py/tuple': [659.5248594265431, 670.0424830077216]}, {'py/tuple': [545.5933829136193, 584.4161505663767]}, {'py/tuple': [544.7202984755859, 406.1667412856593]}, {'py/tuple': [617.9906636569649, 223.77980891261248]}, {'py/tuple': [768.5588301233947, 176.3923821320757]}</t>
  </si>
  <si>
    <t>{'py/tuple': [115.20000000000002, 449.28]}, {'py/tuple': [122.51604003906252, 471.52130249023435]}, {'py/tuple': [216.26997680664064, 546.4912121582031]}, {'py/tuple': [454.75217486992483, 522.8577936289087]}, {'py/tuple': [537.3909513073042, 359.7803659855574]}, {'py/tuple': [593.0513516979292, 308.03064064376053]}, {'py/tuple': [671.2878934459761, 322.62893776290116]}, {'py/tuple': [769.230001600273, 408.1712351261824]}, {'py/tuple': [742.6406766491011, 465.79238991133866]}, {'py/tuple': [795.0858820917085, 519.3695815659314]}, {'py/tuple': [958.8198423411698, 595.0350655044615]}, {'py/tuple': [1109.717333268188, 395.11409078791735]}, {'py/tuple': [1203.3527138063685, 313.57852988105265]}, {'py/tuple': [1299.4046547243372, 351.8117452130839]}, {'py/tuple': [1361.3752662966028, 413.1157002912089]}</t>
  </si>
  <si>
    <t>Surendar</t>
  </si>
  <si>
    <t>Normal</t>
  </si>
  <si>
    <t>2/3</t>
  </si>
  <si>
    <t>1/1</t>
  </si>
  <si>
    <t>0/1</t>
  </si>
  <si>
    <t>1/3</t>
  </si>
  <si>
    <t>Kalaiarasan</t>
  </si>
  <si>
    <t>0/3</t>
  </si>
  <si>
    <t>{"py/tuple": [853.5, 320.1]}, {"py/tuple": [855.0710754394531, 311.5300537109375]}, {"py/tuple": [899.7669372558594, 302.6894775390625]}, {"py/tuple": [977.8317174455151, 293.37238916233184]}, {"py/tuple": [1066.3638278366998, 312.5683653637767]}, {"py/tuple": [1149.3493014695123, 314.4884093090892]}, {"py/tuple": [1191.2216769577935, 349.01187732666733]}, {"py/tuple": [1257.3128395527601, 390.0641435937956]}, {"py/tuple": [1228.2059059590101, 476.16329520512375]}, {"py/tuple": [1211.388980910182, 535.2510942773893]}, {"py/tuple": [1213.5504776854068, 604.0089165972545]}, {"py/tuple": [1221.9299562787637, 684.3207098938524]}, {"py/tuple": [1223.7090704720467, 695.0700212525203]}, {"py/tuple": [1225.864404944703, 691.4685808228328]}, {"py/tuple": [1234.2341893883422, 701.8174450075253]}, {"py/tuple": [1225.3308690758422, 713.353028503619]}, {"py/tuple": [1166.3802071595564, 751.698351499997]}, {"py/tuple": [1115.7800484681502, 748.9798151230439]}, {"py/tuple": [1023.1133004212751, 743.2137018417939]}, {"py/tuple": [898.5777948740867, 735.5329635938629]}, {"py/tuple": [807.8286493662742, 749.8396541452034]}, {"py/tuple": [691.349710576236, 742.2688545728101]}, {"py/tuple": [584.3050355603916, 749.3264856966211]}, {"py/tuple": [518.4897819031028, 686.5043257767334]}, {"py/tuple": [500.8902434706686, 567.0066145950927]}, {"py/tuple": [506.14286859147234, 448.1598738724366]}, {"py/tuple": [507.8730446370317, 363.5301451155916]}, {"py/tuple": [508.24694693461043, 343.31709659509363]}, {"py/tuple": [575.7128024091942, 336.22567813880744]}, {"py/tuple": [640.2456396520136, 312.2209599366412]}, {"py/tuple": [762.1513736164195, 303.1357888089493]}, {"py/tuple": [854.9790460253132, 296.217695116438]}</t>
  </si>
  <si>
    <t>{"py/tuple": [192.04000000000002, 672.2099999999999]}, {"py/tuple": [192.04000000000002, 672.2099999999999]}, {"py/tuple": [192.9796667480469, 664.9066552734374]}, {"py/tuple": [206.09169677734377, 657.6033105468749]}, {"py/tuple": [224.6195593261719, 651.4178247070312]}, {"py/tuple": [251.1752233886719, 647.5425805664062]}, {"py/tuple": [305.3337622070313, 613.0044335937499]}, {"py/tuple": [355.0216894531251, 587.2895898437499]}, {"py/tuple": [395.7568273925782, 559.759102783203]}, {"py/tuple": [453.1819067382813, 531.0678491210937]}, {"py/tuple": [521.4146643066407, 498.9805688476562]}, {"py/tuple": [581.9455786132813, 524.7277001953124]}, {"py/tuple": [646.4529028320313, 539.6044091796874]}, {"py/tuple": [688.1919470214845, 566.2378015136718]}, {"py/tuple": [738.8485021972657, 610.0474023437499]}, {"py/tuple": [767.4543981933595, 623.9633264160155]}, {"py/tuple": [798.9661474609376, 644.9889611816405]}, {"py/tuple": [837.9679785156251, 676.2575769042968]}, {"py/tuple": [905.3066320800782, 654.9858178710937]}, {"py/tuple": [962.8728857421876, 619.4240808105468]}, {"py/tuple": [1024.6351538085937, 606.2776879882812]}, {"py/tuple": [1072.1348791503906, 566.3277673339843]}, {"py/tuple": [1112.7994299316406, 540.2717675781249]}, {"py/tuple": [1158.06392578125, 499.6787499999999]}, {"py/tuple": [1268.2062838738411, 498.9221133580803]}, {"py/tuple": [1308.8080905144661, 535.9396609655022]}, {"py/tuple": [1343.8884127800911, 561.3730716100334]}, {"py/tuple": [1399.0547030632943, 599.2298220983147]}, {"py/tuple": [1444.8172152703255, 626.5769290319084]}, {"py/tuple": [1485.9362618354708, 656.1793740811198]}, {"py/tuple": [1536.3956101731956, 653.0064511234312]}</t>
  </si>
  <si>
    <t>{"py/tuple": [853.5, 213.4]}, {"py/tuple": [864.7453918457031, 208.67700805664063]}, {"py/tuple": [915.7038879394531, 203.628515625]}, {"py/tuple": [921.725830078125, 213.97980346679688]}, {"py/tuple": [966.5471801757812, 218.48804321289063]}, {"py/tuple": [1008.2068904042244, 245.3229169432074]}, {"py/tuple": [1059.5056299827993, 271.8563931394368]}, {"py/tuple": [1099.9270472191274, 299.8152554441243]}, {"py/tuple": [1115.0901555409655, 308.809986496903]}, {"py/tuple": [1118.2258672108874, 342.58836784455923]}, {"py/tuple": [1132.890814720653, 357.386646653153]}, {"py/tuple": [1144.9832524647936, 381.9024242410436]}, {"py/tuple": [1155.4175401506945, 436.4954849133268]}, {"py/tuple": [1168.4321349039674, 507.43846460673956]}, {"py/tuple": [1180.1766368765384, 573.318960274197]}, {"py/tuple": [1180.3262367052957, 606.4538159618153]}, {"py/tuple": [1162.968143443577, 613.8169141063465]}, {"py/tuple": [1155.3970609596, 655.2794655976816]}, {"py/tuple": [1149.3917729808018, 687.9975630227475]}, {"py/tuple": [1144.5684563294053, 712.0340783350168]}, {"py/tuple": [1088.458013214171, 733.4361779443918]}, {"py/tuple": [1056.649814686738, 771.2911433611064]}, {"py/tuple": [1041.1815088130534, 791.1272916911169]}, {"py/tuple": [994.8277596989644, 803.3118183525278]}, {"py/tuple": [943.3634725185109, 827.6309975214301]}, {"py/tuple": [865.5355887887997, 829.1365573272108]}, {"py/tuple": [813.0127479461951, 824.6116702711208]}, {"py/tuple": [739.6476661590857, 823.8572452222927]}, {"py/tuple": [671.278586569242, 786.6876895582302]}, {"py/tuple": [590.3642291314898, 751.3848386170341]}, {"py/tuple": [557.9963867329059, 651.6256874479352]}, {"py/tuple": [543.1182655384762, 512.0518139354883]}, {"py/tuple": [575.9894339274613, 372.1709188843146]}, {"py/tuple": [683.0553458761422, 239.62024166677142]}, {"py/tuple": [756.6482011219484, 215.1572296764701]}, {"py/tuple": [855.5659630941225, 194.86427861414845]}</t>
  </si>
  <si>
    <t>{"py/tuple": [128.025, 554.84]}, {"py/tuple": [129.30582275390626, 567.2892797851563]}, {"py/tuple": [141.73551025390626, 590.3854711914063]}, {"py/tuple": [197.16846313476563, 640.0773352050782]}, {"py/tuple": [282.0990051269531, 689.8241003417969]}, {"py/tuple": [416.5951793339103, 663.2330015685037]}, {"py/tuple": [540.6675140537321, 554.9379148559273]}, {"py/tuple": [610.6338686585426, 390.80075343526903]}, {"py/tuple": [786.5175085203722, 446.53021297432485]}, {"py/tuple": [841.0380538316443, 604.8187111645565]}, {"py/tuple": [842.1567342007532, 640.0735101738572]}, {"py/tuple": [933.4576221747324, 674.7463069196418]}, {"py/tuple": [1110.9601553600282, 662.1472683084756]}, {"py/tuple": [1253.2242494380102, 538.9156326001138]}, {"py/tuple": [1353.4528751015664, 409.3248919780925]}, {"py/tuple": [1496.351468535699, 477.7773854417354]}, {"py/tuple": [1512.709461423196, 510.1134347265214]}</t>
  </si>
  <si>
    <t>0/2</t>
  </si>
  <si>
    <t>Rajan</t>
  </si>
  <si>
    <t>2/6</t>
  </si>
  <si>
    <t>{"py/tuple": [853.5, 320.1]}, {"py/tuple": [855.0867919921875, 313.8986755371094]}, {"py/tuple": [921.2960510253906, 307.36394653320315]}, {"py/tuple": [1019.2930603027344, 300.8292175292969]}, {"py/tuple": [1117.2900695800781, 311.4393249511719]}, {"py/tuple": [1185.9188842773438, 410.4363037109375]}, {"py/tuple": [1195.1015625, 508.4333129882813]}, {"py/tuple": [1199.4607849121094, 606.4303222656249]}, {"py/tuple": [1202.3023681640625, 705.4273010253905]}, {"py/tuple": [1119.6786193847656, 779.5384155273437]}, {"py/tuple": [1021.6786193847655, 774.4075866699218]}, {"py/tuple": [923.6786193847654, 770.7590881347655]}, {"py/tuple": [825.6786193847654, 766.530206298828]}, {"py/tuple": [726.6786193847654, 762.2581726074218]}, {"py/tuple": [628.6786193847654, 758.0292907714843]}, {"py/tuple": [550.482238769531, 724.3498779296874]}, {"py/tuple": [549.2297668457029, 625.3498779296874]}, {"py/tuple": [530.4520874023435, 527.3498779296874]}, {"py/tuple": [530.0662841796873, 429.3498779296875]}, {"py/tuple": [542.166564941406, 353.2083679199219]}, {"py/tuple": [604.4229431152341, 320.6505065917969]}, {"py/tuple": [702.4199523925779, 314.11577758789065]}, {"py/tuple": [800.4169616699216, 307.5810485839844]}, {"py/tuple": [854.4153137207029, 303.98027954101565]}</t>
  </si>
  <si>
    <t>{"py/tuple": [192.04000000000002, 672.2099999999999]}, {"py/tuple": [192.04000000000002, 672.2099999999999]}, {"py/tuple": [208.8578405761719, 665.6085900878905]}, {"py/tuple": [271.1377478027344, 638.9329919433593]}, {"py/tuple": [334.3196020507813, 610.6731042480468]}, {"py/tuple": [418.72466186523445, 567.6291284179687]}, {"py/tuple": [502.68266967773445, 526.6635522460937]}, {"py/tuple": [573.5349951171876, 544.1441430664062]}, {"py/tuple": [671.5320043945313, 572.4559411621093]}, {"py/tuple": [741.2706213378907, 626.406563720703]}, {"py/tuple": [839.2676306152345, 677.5180139160155]}, {"py/tuple": [910.6375952148438, 667.7362756347655]}, {"py/tuple": [990.6780004882813, 649.0017175292968]}, {"py/tuple": [1021.1623144531251, 621.3771142578124]}, {"py/tuple": [1068.2620764160156, 569.2313317871093]}, {"py/tuple": [1150.1573706054687, 541.6851586914062]}, {"py/tuple": [1198.4100256347656, 515.4997338867187]}, {"py/tuple": [1253.9370947265625, 505.42780395507805]}, {"py/tuple": [1308.683798828125, 553.0687341308593]}, {"py/tuple": [1381.54, 575.8707971191405]}, {"py/tuple": [1434.0475073242187, 618.574532470703]}, {"py/tuple": [1532.0445166015625, 651.3019494628905]}, {"py/tuple": [1537.0443640136718, 656.3017968749999]}</t>
  </si>
  <si>
    <t>{"py/tuple": [853.5, 213.4]}, {"py/tuple": [886.1685791015625, 212.50830688476563]}, {"py/tuple": [978.7617492675781, 233.81629028320313]}, {"py/tuple": [1073.0882263183594, 300.62946166992185]}, {"py/tuple": [1134.3838195800781, 399.6264404296875]}, {"py/tuple": [1161.6054382324219, 497.6234497070312]}, {"py/tuple": [1155.9491271972656, 595.6204589843749]}, {"py/tuple": [1135.2969665527344, 693.6174682617186]}, {"py/tuple": [1086.5550537109375, 763.6894287109374]}, {"py/tuple": [1028.119140625, 812.3342346191405]}, {"py/tuple": [958.6755676269529, 829.9638427734374]}, {"py/tuple": [878.2674560546873, 835.1936401367186]}, {"py/tuple": [796.2201538085935, 832.7451232910155]}, {"py/tuple": [709.9140930175779, 819.2693237304686]}, {"py/tuple": [623.0158691406248, 752.0100158691405]}, {"py/tuple": [556.5055847167966, 654.0100158691405]}, {"py/tuple": [525.2104492187498, 556.0100158691405]}, {"py/tuple": [538.4950256347654, 458.0100158691406]}, {"py/tuple": [577.1360778808591, 360.0100158691406]}, {"py/tuple": [653.3922424316404, 262.0100158691406]}, {"py/tuple": [744.354064941406, 229.85214843749995]}, {"py/tuple": [843.3510437011716, 222.4742797851562]}, {"py/tuple": [854.3507080078123, 221.65451660156245]}</t>
  </si>
  <si>
    <t>{"py/tuple": [128.025, 554.84]}, {"py/tuple": [133.7135986328125, 569.9245336914063]}, {"py/tuple": [208.18155517578126, 661.7177160644532]}, {"py/tuple": [306.178564453125, 693.2216223144532]}, {"py/tuple": [378.5053771972656, 694.6710852050782]}, {"py/tuple": [458.2516845703125, 639.9645422363282]}, {"py/tuple": [532.1627868652344, 578.4973181152344]}, {"py/tuple": [564.4117797851562, 508.1674841308594]}, {"py/tuple": [588.5157836914062, 433.8494604492188]}, {"py/tuple": [665.3288024902344, 365.08038696289066]}, {"py/tuple": [731.4361022949219, 376.74930175781253]}, {"py/tuple": [821.3744262695312, 458.67206176757816]}, {"py/tuple": [823.749365234375, 527.5793188476563]}, {"py/tuple": [858.9630187988281, 625.576328125]}, {"py/tuple": [944.7798217773437, 718.8675268554688]}, {"py/tuple": [951.8880065917969, 698.5251501464844]}, {"py/tuple": [1049.8850158691407, 691.2061193847657]}, {"py/tuple": [1147.8820251464845, 669.7382849121094]}, {"py/tuple": [1238.8124755859376, 574.0755041503907]}, {"py/tuple": [1246.810858154297, 476.07550415039066]}, {"py/tuple": [1311.5965942382813, 377.07550415039066]}, {"py/tuple": [1360.896307373047, 409.26959594726566]}, {"py/tuple": [1442.9327758789063, 460.53006347656253]}, {"py/tuple": [1512.9306396484376, 510.53607543945316]}</t>
  </si>
  <si>
    <t>Sreecharan</t>
  </si>
  <si>
    <t>0/5</t>
  </si>
  <si>
    <t>{"py/tuple": [768.0, 259.2]}, {"py/tuple": [769.3686243770644, 258.44418241437523]}, {"py/tuple": [878.0032072188333, 261.69733147304504]}, {"py/tuple": [1021.3201306071132, 314.3153808142989]}, {"py/tuple": [1029.7315019769594, 530.3966412300243]}, {"py/tuple": [988.6309238439426, 598.6416527952998]}, {"py/tuple": [760.2448481749743, 599.5903850410133]}, {"py/tuple": [535.0425661830232, 599.2784891787916]}, {"py/tuple": [438.788018100895, 520.8664408389478]}, {"py/tuple": [358.4452534802258, 424.8785907186567]}, {"py/tuple": [398.7570521719754, 406.94014467373484]}, {"py/tuple": [399.571000803262, 295.6512853678315]}, {"py/tuple": [451.0217628739774, 274.0785123592242]}, {"py/tuple": [653.2571070659906, 264.49586855787777]}, {"py/tuple": [770.2523463601246, 278.81136624217027]}</t>
  </si>
  <si>
    <t>{"py/tuple": [170.88000000000002, 544.3199999999999]}, {"py/tuple": [170.88000000000002, 544.3199999999999]}, {"py/tuple": [171.3293708610535, 535.7940817658603]}, {"py/tuple": [171.92014575481417, 532.5562486626952]}, {"py/tuple": [243.3607280302048, 519.6294908501952]}, {"py/tuple": [340.35776782512664, 448.0016527154296]}, {"py/tuple": [487.0034642723575, 415.83982679590576]}, {"py/tuple": [697.070598138608, 524.0070052348822]}, {"py/tuple": [813.6300792620704, 513.7019324029609]}, {"py/tuple": [1034.0055796914921, 407.81179963488125]}, {"py/tuple": [1149.2538366514443, 459.1378436523303]}, {"py/tuple": [1384.490518382862, 558.3073975813388]}], "Circle path coordinates": [{"py/tuple": [768.0, 172.8]}, {"py/tuple": [769.1403240030631, 175.3639702770859]}, {"py/tuple": [893.2191661084071, 198.99746936205776]}, {"py/tuple": [1053.4930483968928, 457.17474414333697]}, {"py/tuple": [896.6455838894472, 663.1415820244699]}, {"py/tuple": [678.2349333856255, 675.9250518364831]}, {"py/tuple": [444.448249110952, 451.1263742746785]}, {"py/tuple": [567.7816043533385, 277.459452359192]}, {"py/tuple": [768.7734257047996, 195.70552326943724]}</t>
  </si>
  <si>
    <t>{"py/tuple": [768.0, 172.8]}, {"py/tuple": [769.1403240030631, 175.3639702770859]}, {"py/tuple": [893.2191661084071, 198.99746936205776]}, {"py/tuple": [1053.4930483968928, 457.17474414333697]}, {"py/tuple": [896.6455838894472, 663.1415820244699]}, {"py/tuple": [678.2349333856255, 675.9250518364831]}, {"py/tuple": [444.448249110952, 451.1263742746785]}, {"py/tuple": [567.7816043533385, 277.459452359192]}, {"py/tuple": [768.7734257047996, 195.70552326943724]}</t>
  </si>
  <si>
    <t>{"py/tuple": [115.20000000000002, 449.28]}, {"py/tuple": [115.65860779285433, 497.02338527768853]}, {"py/tuple": [259.744252935797, 555.9705018379912]}, {"py/tuple": [546.838439366594, 415.1461592453718]}, {"py/tuple": [572.5201814582572, 334.16944415748117]}, {"py/tuple": [687.3722379783169, 351.7777560350671]}, {"py/tuple": [707.2069656474516, 478.1419906455278]}, {"py/tuple": [928.0845936879516, 540.4004740218818]}, {"py/tuple": [985.1754134165124, 488.06971476666627]}, {"py/tuple": [1063.0128561377526, 427.45689475882796]}, {"py/tuple": [1069.2827593896538, 425.4100710747018]}, {"py/tuple": [1104.9342271273956, 329.2840820734575]}, {"py/tuple": [1201.9312669223175, 313.6867615168169]}, {"py/tuple": [1377.7557350059972, 398.79922003086654]}</t>
  </si>
  <si>
    <t>Giri</t>
  </si>
  <si>
    <t>0/4</t>
  </si>
  <si>
    <t>2/2</t>
  </si>
  <si>
    <t>Athish</t>
  </si>
  <si>
    <t>Vevek</t>
  </si>
  <si>
    <t>{"py/tuple": [960.0, 324.0]}, {"py/tuple": [1045.5110778808594, 324.7594299316406]}, {"py/tuple": [1168.6480975104496, 341.45459949504584]}, {"py/tuple": [1314.5052898135036, 408.92047878168523]}, {"py/tuple": [1355.0684514977038, 625.1265131384134]}, {"py/tuple": [1175.2332447618246, 755.6834125705063]}, {"py/tuple": [914.5530352368952, 768.2433128794655]}, {"py/tuple": [648.2259104996921, 729.6045152638108]}, {"py/tuple": [548.576899778098, 446.2190008228645]}, {"py/tuple": [724.9679276831449, 313.95905475039035]}, {"py/tuple": [962.66396549996, 300.97911476902664]}</t>
  </si>
  <si>
    <t>{"py/tuple": [213.6, 680.4]}, {"py/tuple": [213.6, 680.4]}, {"py/tuple": [215.25728759765624, 644.2931579589844]}, {"py/tuple": [448.7148560186848, 571.6572432011366]}, {"py/tuple": [738.3617813739926, 579.4525130238384]}, {"py/tuple": [1030.4910423172637, 681.4689618205651]}, {"py/tuple": [1313.3499507870524, 547.2796530505642]}, {"py/tuple": [1607.337987987697, 640.8022002154961]}, {"py/tuple": [1730.3329831430688, 699.4458907643333]}</t>
  </si>
  <si>
    <t>{"py/tuple": [960.0, 216.0]}, {"py/tuple": [1041.6181354401633, 250.6008958555758]}, {"py/tuple": [1262.4786206418648, 455.29708626214415]}, {"py/tuple": [1251.3450058726594, 679.4986629644409]}, {"py/tuple": [1039.5576705606654, 820.7376436730847]}, {"py/tuple": [770.1247424567119, 795.5808561267331]}, {"py/tuple": [629.4179523792119, 516.2893552146852]}, {"py/tuple": [829.5612716199831, 273.5262913061306]}, {"py/tuple": [961.6498327171431, 238.93673838768152]}</t>
  </si>
  <si>
    <t>{"py/tuple": [144.0, 561.6]}, {"py/tuple": [251.63357075024396, 676.7332126511261]}, {"py/tuple": [545.6216079508886, 598.8954119369388]}, {"py/tuple": [839.6096451515332, 409.7898527275771]}, {"py/tuple": [1085.575648889877, 645.6855243373662]}, {"py/tuple": [1379.5636860905215, 510.22565964460375]}, {"py/tuple": [1673.5517232911661, 535.3734751142562]}, {"py/tuple": [1679.5514791524038, 540.9967699613422]}</t>
  </si>
  <si>
    <t>Selva</t>
  </si>
  <si>
    <t>Ram</t>
  </si>
  <si>
    <t>{'py/tuple': [768.0, 259.2]}, {'py/tuple': [770.6612243652344, 254.2534973144531]}, {'py/tuple': [773.3498840332031, 249.25599975585936]}, {'py/tuple': [775.9208984375, 228.07835693359374]}, {'py/tuple': [795.0563659667969, 260.84498901367186]}, {'py/tuple': [803.6939697265625, 256.5337707519531]}, {'py/tuple': [806.0140075683594, 252.13234252929686]}, {'py/tuple': [814.6633605957031, 247.7230712890625]}, {'py/tuple': [875.143310546875, 243.3961669921875]}, {'py/tuple': [933.7762145996094, 238.97120971679686]}, {'py/tuple': [968.6251831054688, 246.96568603515624]}, {'py/tuple': [1024.0287839695811, 239.90073016081004]}, {'py/tuple': [1035.195745639503, 260.89499285612254]}, {'py/tuple': [1039.4216367527843, 305.37909319791936]}, {'py/tuple': [1043.361272983253, 361.2316627779975]}, {'py/tuple': [1046.818548373878, 427.715427426435]}, {'py/tuple': [1050.275823764503, 501.06967547331]}, {'py/tuple': [1051.5605832859874, 581.2473488131537]}, {'py/tuple': [956.2546750828624, 595.4770241061225]}, {'py/tuple': [858.2546750828624, 601.9538612643256]}, {'py/tuple': [663.6522275730968, 596.6089454086497]}, {'py/tuple': [521.2097837254405, 580.8263402635231]}, {'py/tuple': [477.299261264503, 525.0571752244606]}, {'py/tuple': [431.4751852331683, 404.92469841781997]}, {'py/tuple': [406.94191537052393, 319.576590790227]}, {'py/tuple': [424.1872156634927, 280.1247170109301]}, {'py/tuple': [515.6195957716554, 258.77011825870716]}, {'py/tuple': [730.4543784456328, 261.71306559611105]}, {'py/tuple': [769.8763626012951, 259.23832098655396]}</t>
  </si>
  <si>
    <t>{'py/tuple': [170.88000000000002, 544.3199999999999]}, {'py/tuple': [170.88000000000002, 544.3199999999999]}, {'py/tuple': [171.24712646484377, 537.7852709960937]}, {'py/tuple': [227.0094860839844, 531.8387683105468]}, {'py/tuple': [262.5996044921875, 508.73958618164056]}, {'py/tuple': [310.62874877929687, 484.2208178710937]}, {'py/tuple': [359.03045166015625, 456.45113403320306]}, {'py/tuple': [413.78890502929687, 427.4540026855468]}, {'py/tuple': [470.23360717773437, 414.39388305664056]}, {'py/tuple': [541.0836731541157, 435.6439126633852]}, {'py/tuple': [656.0777684022859, 509.1246336770057]}, {'py/tuple': [761.087809262909, 533.0919445554539]}, {'py/tuple': [863.8204367068782, 502.3617133010923]}, {'py/tuple': [968.4301935789362, 446.8763341295346]}, {'py/tuple': [1076.3285529372467, 406.10947169147425]}, {'py/tuple': [1184.7622169741614, 462.811968284361]}, {'py/tuple': [1297.5105540865286, 509.9963112964108]}, {'py/tuple': [1383.269189241454, 572.9593889104947]}</t>
  </si>
  <si>
    <t>{'py/tuple': [768.0, 172.8]}, {'py/tuple': [781.8649597167969, 167.23780517578126]}, {'py/tuple': [856.9054565429688, 188.9300964355469]}, {'py/tuple': [930.0754089355469, 232.27305297851564]}, {'py/tuple': [1001.5473327636719, 319.7839477539062]}, {'py/tuple': [1046.2392883300781, 416.7809875488281]}, {'py/tuple': [1037.6104736328125, 514.7779968261718]}, {'py/tuple': [994.9508056640625, 590.8380859375]}, {'py/tuple': [956.883915909566, 632.9110413707792]}, {'py/tuple': [892.241113377735, 674.1336658878251]}, {'py/tuple': [812.8628087667748, 698.8318335462361]}, {'py/tuple': [734.3621952785179, 693.4308368118479]}, {'py/tuple': [655.1707772845402, 659.8995585815981]}, {'py/tuple': [580.5211765598506, 595.9555679468438]}, {'py/tuple': [512.165487639606, 451.9782728089019]}, {'py/tuple': [494.69217773806304, 321.8694011030718]}, {'py/tuple': [514.1413659704849, 316.5032817183062]}, {'py/tuple': [550.5236291540787, 272.6593180952593]}, {'py/tuple': [597.347679477185, 217.18530780468134]}, {'py/tuple': [768.6107077896595, 166.90102928895502]}</t>
  </si>
  <si>
    <t>{'py/tuple': [115.20000000000002, 449.28]}, {'py/tuple': [117.88865966796877, 442.7452709960937]}, {'py/tuple': [127.88701171875002, 437.0889599609375]}, {'py/tuple': [133.29426543302836, 534.7785555848106]}, {'py/tuple': [224.4876036828384, 552.5334990757704]}, {'py/tuple': [406.6574407432229, 532.5044650172069]}, {'py/tuple': [551.193673385121, 329.6168328195065]}, {'py/tuple': [616.7659863678739, 317.0581640999019]}, {'py/tuple': [780.9220313129947, 490.88455134604123]}, {'py/tuple': [943.2428288141266, 547.8197936981171]}, {'py/tuple': [1124.9043109172956, 401.11315620757637]}, {'py/tuple': [1356.76456215214, 382.0386126970127]}, {'py/tuple': [1374.799077180028, 402.84952770426867]}</t>
  </si>
  <si>
    <t>Kamal</t>
  </si>
  <si>
    <t>{"py/tuple": [768.0, 259.2]}, {"py/tuple": [767.684814453125, 252.7986328125]}, {"py/tuple": [826.5373229980469, 246.26390380859374]}, {"py/tuple": [901.2758483886719, 243.29381103515624]}, {"py/tuple": [969.2968444824219, 252.11571044921874]}, {"py/tuple": [1038.0472412109375, 306.57612915039056]}, {"py/tuple": [1070.5315246582031, 357.83659667968743]}, {"py/tuple": [1075.039102123119, 415.0077200353145]}, {"py/tuple": [1076.9697173759341, 529.5524245340376]}, {"py/tuple": [1015.3164772130549, 603.9302890559658]}, {"py/tuple": [897.2592644533142, 656.8625227807089]}, {"py/tuple": [792.6054003154859, 620.4457543313503]}, {"py/tuple": [661.065422816202, 612.0879579212516]}, {"py/tuple": [502.2894892236218, 600.7270289601757]}, {"py/tuple": [476.8256525536999, 504.95053970236324]}, {"py/tuple": [476.1853387672454, 336.3241664113476]}, {"py/tuple": [523.1133459331468, 253.57883560080077]}, {"py/tuple": [597.2911108257249, 260.20469009298824]}, {"py/tuple": [677.241336655803, 254.97190200705077]}, {"py/tuple": [768.1183629538864, 248.9055417001247]}</t>
  </si>
  <si>
    <t>{"py/tuple": [170.88000000000002, 544.3199999999999]}, {"py/tuple": [170.88000000000002, 544.3199999999999]}, {"py/tuple": [171.26281250000002, 540.4754260253906]}, {"py/tuple": [237.30736816406252, 516.2546923828124]}, {"py/tuple": [372.13381986424326, 434.3240397047996]}, {"py/tuple": [445.23709134861826, 395.6564676833152]}, {"py/tuple": [524.8932192783058, 420.1604960036277]}, {"py/tuple": [582.9222109775245, 442.2841532301902]}, {"py/tuple": [682.780644200854, 517.0487054695188]}, {"py/tuple": [765.9524064353853, 563.7115150389075]}, {"py/tuple": [846.5445912006497, 534.7284354452788]}, {"py/tuple": [877.8423822402209, 469.311916405037]}, {"py/tuple": [987.2827990559116, 423.97239903610193]}, {"py/tuple": [1084.0797529240324, 420.5839867207035]}, {"py/tuple": [1187.2613758911564, 431.9327379322424]}, {"py/tuple": [1238.749437352754, 480.5252495973184]}, {"py/tuple": [1348.870783815272, 560.4872171559184]}, {"py/tuple": [1383.292430726923, 588.7913725876062]}</t>
  </si>
  <si>
    <t>{"py/tuple": [768.0, 172.8]}, {"py/tuple": [769.1396789550781, 176.32395629882814]}, {"py/tuple": [672.0808410644531, 203.1615705855191]}, {"py/tuple": [578.1851930133998, 256.7621857395396]}, {"py/tuple": [694.2552952589467, 186.59783773887904]}, {"py/tuple": [783.1348118605092, 214.42730551231654]}, {"py/tuple": [898.0987326260656, 250.2526126049459]}, {"py/tuple": [1011.310281150043, 373.2824015637859]}, {"py/tuple": [1022.0936586335301, 489.70865041967477]}, {"py/tuple": [969.907520333305, 606.6117812760174]}, {"py/tuple": [837.9747200403363, 700.524599645473]}, {"py/tuple": [728.933043660596, 707.4462404727935]}, {"py/tuple": [671.1428680075333, 668.8695722876116]}, {"py/tuple": [562.4336275784299, 571.6617389639839]}, {"py/tuple": [523.0128849642351, 473.3419932259246]}, {"py/tuple": [489.9868190269917, 346.06495182514186]}, {"py/tuple": [557.809490211308, 244.7669781923294]}, {"py/tuple": [680.076727556996, 197.87282762322573]}, {"py/tuple": [767.983709978871, 151.72695359978823]}, {"py/tuple": [768.5052553890273, 151.5347844103351]}</t>
  </si>
  <si>
    <t>{"py/tuple": [115.20000000000002, 449.28]}, {"py/tuple": [117.97493286132814, 479.9133312988281]}, {"py/tuple": [261.4596293408424, 565.1598869661987]}, {"py/tuple": [495.83349716085945, 430.5966090538725]}, {"py/tuple": [606.0182036709041, 345.22986450579015]}, {"py/tuple": [704.4849522093311, 347.5241241238266]}, {"py/tuple": [711.8795011106879, 494.1133723498508]}, {"py/tuple": [809.3883301744238, 490.5612530789524]}, {"py/tuple": [856.2611044783146, 533.8266088531539]}, {"py/tuple": [1006.0314565671608, 568.4546746925637]}, {"py/tuple": [1137.1084542402998, 404.0538123303279]}, {"py/tuple": [1233.4500881832093, 340.85721809204665]}, {"py/tuple": [1293.5414158113301, 367.6881813236698]}, {"py/tuple": [1307.454170352593, 438.1229699549451]}, {"py/tuple": [1349.925074928254, 426.2023645236343]}</t>
  </si>
  <si>
    <t>Pavish</t>
  </si>
  <si>
    <t>{'py/tuple': [768.0, 259.2]}, {'py/tuple': [789.9355163574219, 254.5084716796875]}, {'py/tuple': [886.7560729980469, 251.23643798828124]}, {'py/tuple': [981.0864868164062, 246.07033081054686]}, {'py/tuple': [1026.7980346679688, 242.64537353515624]}, {'py/tuple': [1033.5974465608597, 297.9920455634593]}, {'py/tuple': [1040.927115123719, 505.7526422755792]}, {'py/tuple': [1024.0825470164418, 570.3379174320027]}, {'py/tuple': [941.0664601866156, 589.3602760367095]}, {'py/tuple': [728.6087637227029, 574.7556927658617]}, {'py/tuple': [608.2817494114861, 634.7424144342541]}, {'py/tuple': [509.8913031825796, 588.7222427304833]}, {'py/tuple': [491.5260388785973, 424.4943350262939]}, {'py/tuple': [598.907057126984, 241.88272831104692]}, {'py/tuple': [769.9000991722569, 230.4804089998826]}</t>
  </si>
  <si>
    <t>{'py/tuple': [170.88000000000002, 544.3199999999999]}, {'py/tuple': [170.88000000000002, 544.3199999999999]}, {'py/tuple': [176.23528564453127, 537.7852709960937]}, {'py/tuple': [331.8365467201173, 526.1227293253689]}, {'py/tuple': [332.5429449687898, 411.37227619502687]}, {'py/tuple': [393.7667867551744, 416.3132066500186]}, {'py/tuple': [487.1050435911119, 410.2020005953311]}, {'py/tuple': [578.5139181028306, 459.28210923790925]}, {'py/tuple': [692.2275313484669, 523.4594778890535]}, {'py/tuple': [781.6844905979186, 548.6596781366318]}, {'py/tuple': [933.6093419707566, 474.77547345932567]}, {'py/tuple': [1095.6740499167888, 413.45119364716106]}, {'py/tuple': [1222.9135379308088, 462.28623384021216]}, {'py/tuple': [1357.7760591824724, 572.8949309891834]}, {'py/tuple': [1383.3043639456107, 593.36454087466]}</t>
  </si>
  <si>
    <t>{'py/tuple': [768.0, 172.8]}, {'py/tuple': [768.1553649902344, 167.3397644042969]}, {'py/tuple': [802.084978855215, 172.1069443628192]}, {'py/tuple': [914.4598106853664, 215.6514431566]}, {'py/tuple': [1026.7125867512077, 340.1775888802483]}, {'py/tuple': [1035.302349312231, 495.02916800715025]}, {'py/tuple': [1000.0913115572184, 595.7358101300895]}, {'py/tuple': [892.8799320273101, 649.2850101126357]}, {'py/tuple': [760.9269541185349, 688.9624120092019]}, {'py/tuple': [624.4738574633375, 652.6376293769106]}, {'py/tuple': [508.93751137703657, 454.30430234987284]}, {'py/tuple': [650.8208433231339, 172.7235476804897]}, {'py/tuple': [740.0724641121924, 161.67956490181385]}, {'py/tuple': [769.0849423669279, 161.15312286484985]}</t>
  </si>
  <si>
    <t>{'py/tuple': [115.20000000000002, 449.28]}, {'py/tuple': [124.94440324120225, 452.0764925430715]}, {'py/tuple': [229.00193561036141, 544.5082010950148]}, {'py/tuple': [384.21050272211437, 529.1295659865439]}, {'py/tuple': [540.1375288272277, 372.84234049331394]}, {'py/tuple': [717.5377739172429, 359.0505294117331]}, {'py/tuple': [859.3170259946958, 543.0626331509277]}, {'py/tuple': [979.2812743091956, 530.5829063371941]}, {'py/tuple': [1128.3108573609964, 390.9189522925019]}, {'py/tuple': [1276.4920634895564, 350.02202550202605]}, {'py/tuple': [1357.0143031001091, 418.0300979648903]}</t>
  </si>
  <si>
    <t>Shikeeshwar</t>
  </si>
  <si>
    <t>{'py/tuple': [768.0, 259.2]}, {'py/tuple': [767.6378173828125, 255.230029296875]}, {'py/tuple': [767.2559509277344, 250.3148986816406]}, {'py/tuple': [773.4269104003906, 242.940966796875]}, {'py/tuple': [772.950927734375, 238.22975463867186]}, {'py/tuple': [772.3065181327984, 227.1775218879804]}, {'py/tuple': [770.9683777336031, 213.17406368143855]}, {'py/tuple': [758.3435608390719, 206.70601558573543]}, {'py/tuple': [785.9259583000094, 219.66902828104793]}, {'py/tuple': [787.4813171867281, 252.28273677714168]}, {'py/tuple': [831.585046434775, 274.5750341404229]}, {'py/tuple': [829.692772956565, 270.05044405795627]}, {'py/tuple': [827.1110817659646, 259.94899360723787]}, {'py/tuple': [829.0978066194803, 267.8728827673941]}, {'py/tuple': [829.4806191194803, 273.6830634314566]}, {'py/tuple': [830.0404355991632, 300.78425431791686]}, {'py/tuple': [830.7926817405969, 292.3633384069427]}, {'py/tuple': [830.3446685466915, 272.6959565447643]}, {'py/tuple': [964.9049090631306, 271.56965092085295]}, {'py/tuple': [1073.9344657361507, 270.6146307287737]}, {'py/tuple': [1062.782627045177, 269.5853225503116]}, {'py/tuple': [987.9592245435342, 268.6491159785538]}, {'py/tuple': [988.3381307935342, 256.1890024531632]}, {'py/tuple': [988.5139120435342, 272.0508188594132]}, {'py/tuple': [988.9037556266412, 267.7442655272781]}, {'py/tuple': [997.2746967887506, 266.0134000487625]}, {'py/tuple': [1013.7004170035943, 261.0668973632156]}, {'py/tuple': [1054.0081257438287, 256.12039467766874]}, {'py/tuple': [1099.8765755938366, 294.03606060594313]}, {'py/tuple': [1065.790649143979, 578.9537860227748]}, {'py/tuple': [1018.3403566917405, 487.45755491480224]}, {'py/tuple': [963.8784778509289, 265.1646502025425]}, {'py/tuple': [1121.011217776686, 384.0395395651459]}, {'py/tuple': [1145.0421872325242, 385.484215577878]}, {'py/tuple': [1098.745061124675, 369.5076710114255]}, {'py/tuple': [1098.5827991617844, 357.7142139801755]}, {'py/tuple': [1071.33075448405, 302.61945690009736]}, {'py/tuple': [980.6208545817062, 269.61063732001924]}, {'py/tuple': [886.7933399332687, 262.37787975165986]}, {'py/tuple': [869.9019214762375, 251.21970714423801]}, {'py/tuple': [1125.2036808254197, 434.4455672202631]}, {'py/tuple': [991.049711051397, 599.5545748833566]}, {'py/tuple': [697.2409322811291, 603.4088142400607]}, {'py/tuple': [472.17162758950144, 501.9363662570714]}, {'py/tuple': [514.1308259982616, 229.69179072957482]}, {'py/tuple': [701.1071489611641, 241.1382393052801]}, {'py/tuple': [717.1407182971016, 250.37191240098323]}, {'py/tuple': [761.3777788439766, 249.87240068223323]}, {'py/tuple': [768.7142656603828, 248.51098100449886]}</t>
  </si>
  <si>
    <t>{'py/tuple': [170.88000000000002, 544.3199999999999]}, {'py/tuple': [170.88000000000002, 544.3199999999999]}, {'py/tuple': [173.3235002654791, 531.4008119866996]}, {'py/tuple': [462.9691344482079, 405.2876073286682]}, {'py/tuple': [753.9572937182337, 547.9971846497431]}, {'py/tuple': [1044.9454529882594, 399.39652345765376]}, {'py/tuple': [1335.8630258181317, 548.1294770051538]}, {'py/tuple': [1383.861072708033, 577.6809342016279]}</t>
  </si>
  <si>
    <t>{'py/tuple': [768.0, 172.8]}, {'py/tuple': [880.5787646481767, 222.22560472059996]}, {'py/tuple': [1111.8507955484092, 482.29690320342775]}, {'py/tuple': [1012.3077102629468, 580.4429079743102]}, {'py/tuple': [816.3906053546816, 680.6594483230263]}, {'py/tuple': [535.9580027693883, 579.1164138998836]}, {'py/tuple': [566.6939571937546, 290.072265615873]}, {'py/tuple': [770.8264631489292, 183.93030946999787]}</t>
  </si>
  <si>
    <t>{'py/tuple': [115.20000000000002, 449.28]}, {'py/tuple': [176.97571037597956, 529.0496961071342]}, {'py/tuple': [458.599401918985, 486.7051561593264]}, {'py/tuple': [701.0240903634578, 412.6437757692486]}, {'py/tuple': [979.0949310854078, 519.5189703057706]}, {'py/tuple': [1206.4847077772022, 307.2022824685275]}, {'py/tuple': [1360.9251838305966, 418.0673961338773]}</t>
  </si>
  <si>
    <t>{'py/tuple': [768.0, 259.2]}, {'py/tuple': [768.36328125, 252.1986877441406]}, {'py/tuple': [768.7421875, 259.001025390625]}, {'py/tuple': [777.1170349121094, 253.234912109375]}, {'py/tuple': [783.5429077148438, 221.4652893066406]}, {'py/tuple': [787.3609619140625, 220.1540100097656]}, {'py/tuple': [870.5542907714844, 219.79567260742186]}, {'py/tuple': [942.9869995117188, 248.47218627929686]}, {'py/tuple': [1038.2860107421875, 285.70149536132806]}, {'py/tuple': [1115.2833557128906, 346.44026489257806]}, {'py/tuple': [1116.5994873046875, 359.93660278320306]}, {'py/tuple': [1113.1745300292969, 456.06306762695306]}, {'py/tuple': [1109.7142639160156, 554.0600769042968]}, {'py/tuple': [1042.9647827148438, 565.7878295898437]}, {'py/tuple': [1047.2612609863281, 591.7545654296874]}, {'py/tuple': [960.0179748535156, 585.2865173339843]}, {'py/tuple': [863.0179748535156, 587.3046142578124]}, {'py/tuple': [766.0179748535156, 601.8558532714843]}, {'py/tuple': [668.0179748535156, 595.321124267578]}, {'py/tuple': [571.0179748535156, 588.8530761718749]}, {'py/tuple': [498.93524169921875, 550.2914001464843]}, {'py/tuple': [496.071044921875, 452.2914001464843]}, {'py/tuple': [492.61077880859375, 354.2914001464843]}, {'py/tuple': [519.4598693847656, 297.2594177246093]}, {'py/tuple': [542.9599914550781, 274.3602478027343]}, {'py/tuple': [640.9570007324219, 267.0569030761718]}, {'py/tuple': [737.9540405273438, 259.82808227539056]}, {'py/tuple': [768.9530944824219, 257.5178405761718]}</t>
  </si>
  <si>
    <t>{'py/tuple': [170.88000000000002, 544.3199999999999]}, {'py/tuple': [170.88000000000002, 544.3199999999999]}, {'py/tuple': [172.80791748046877, 537.6362841796874]}, {'py/tuple': [173.31621826171877, 533.4544604492187]}, {'py/tuple': [207.43578613281252, 533.1353381347656]}, {'py/tuple': [290.5820568847656, 497.34224731445306]}, {'py/tuple': [376.28121459960937, 442.7768786621093]}, {'py/tuple': [460.2510021972656, 416.7954028320312]}, {'py/tuple': [543.7227429199219, 434.2838366699218]}, {'py/tuple': [635.3473156738281, 485.0698168945312]}, {'py/tuple': [727.9640148925781, 540.7145312499999]}, {'py/tuple': [819.5885876464844, 543.7051623535156]}, {'py/tuple': [912.2052868652344, 482.08892089843744]}, {'py/tuple': [1003.8769177246094, 439.33123046874994]}, {'py/tuple': [1095.5171765136718, 414.2517016601562]}, {'py/tuple': [1186.4280346679686, 442.88115722656244]}, {'py/tuple': [1278.2761181640624, 492.42400390624994]}, {'py/tuple': [1369.1869763183593, 550.9353564453124]}, {'py/tuple': [1383.2453564453124, 550.0527880859374]}</t>
  </si>
  <si>
    <t>{'py/tuple': [768.0, 172.8]}, {'py/tuple': [769.9082946777344, 185.9708679199219]}, {'py/tuple': [814.125732421875, 190.76145629882814]}, {'py/tuple': [911.1227722167969, 210.6145751953125]}, {'py/tuple': [1008.1198120117188, 304.06657104492183]}, {'py/tuple': [990.5499572753906, 316.3864562988281]}, {'py/tuple': [925.50634765625, 366.7999084472656]}, {'py/tuple': [918.6265258789062, 338.6341369628906]}, {'py/tuple': [970.5575866699219, 332.16608886718745]}, {'py/tuple': [1010.1515808105469, 326.79606323242183]}, {'py/tuple': [1011.291259765625, 422.49116210937495]}, {'py/tuple': [1010.921142578125, 505.62565307617183]}, {'py/tuple': [983.0730285644531, 559.6351135253906]}, {'py/tuple': [944.7780151367188, 594.9468200683593]}, {'py/tuple': [930.4394836425781, 657.7365234375]}, {'py/tuple': [864.0429382324219, 655.6056640625]}, {'py/tuple': [777.8545227050781, 691.3604858398437]}, {'py/tuple': [695.8346862792969, 685.6610534667968]}, {'py/tuple': [641.8457946777344, 679.96162109375]}, {'py/tuple': [604.5272216796875, 619.7884948730468]}, {'py/tuple': [552.5539855957031, 570.4975708007812]}, {'py/tuple': [486.8162536621094, 482.5876281738281]}, {'py/tuple': [496.4224548339844, 453.5199096679687]}, {'py/tuple': [506.1188659667969, 356.5199096679687]}, {'py/tuple': [559.4263610839844, 258.5199096679687]}, {'py/tuple': [653.521484375, 213.28382568359373]}, {'py/tuple': [750.5185241699219, 193.34147338867186]}, {'py/tuple': [768.5179748535156, 191.50593261718748]}</t>
  </si>
  <si>
    <t>{'py/tuple': [115.20000000000002, 449.28]}, {'py/tuple': [115.57500000000002, 449.0667736816406]}, {'py/tuple': [161.1884948730469, 530.9463818359375]}, {'py/tuple': [257.42476196289067, 553.0426037597656]}, {'py/tuple': [350.06108398437505, 558.4096691894531]}, {'py/tuple': [412.28609008789067, 517.0833142089843]}, {'py/tuple': [475.3307067871094, 454.0749523925781]}, {'py/tuple': [539.0341369628907, 359.9062817382812]}, {'py/tuple': [598.0003845214844, 334.98361328125]}, {'py/tuple': [656.0293762207032, 361.4836743164062]}, {'py/tuple': [713.4662353515625, 431.8536694335937]}, {'py/tuple': [770.9030944824219, 510.83529785156253]}, {'py/tuple': [832.2771484375, 537.7471325683593]}, {'py/tuple': [895.6433288574219, 542.0397045898437]}, {'py/tuple': [959.8212463378907, 536.2030041503906]}, {'py/tuple': [1022.2070495605469, 522.3233044433593]}, {'py/tuple': [1084.4046203613282, 477.8479931640625]}, {'py/tuple': [1147.8139221191407, 382.28717163085935]}, {'py/tuple': [1210.576190185547, 314.36908081054685]}, {'py/tuple': [1270.7188903808594, 351.86114624023435]}, {'py/tuple': [1330.4380676269532, 375.7926342773437]}, {'py/tuple': [1361.299578857422, 412.76385620117185]}</t>
  </si>
  <si>
    <t>Abhishek</t>
  </si>
  <si>
    <t>{'py/tuple': [768.0, 259.2]}, {'py/tuple': [771.4612731933594, 255.18687744140624]}, {'py/tuple': [857.529052734375, 250.95799560546874]}, {'py/tuple': [978.1877544438466, 245.75118984915315]}, {'py/tuple': [1035.2864724798128, 261.9462854236364]}, {'py/tuple': [1039.4012077637017, 411.9212921502068]}, {'py/tuple': [1044.356741973199, 592.5419700618833]}, {'py/tuple': [1041.9009658247232, 625.288769310154]}, {'py/tuple': [944.4230338558555, 619.3682963455095]}, {'py/tuple': [757.3366260491312, 605.3310871699824]}, {'py/tuple': [605.9633869966492, 594.4210073778405]}, {'py/tuple': [515.218937234953, 584.2504978382959]}, {'py/tuple': [514.405704813078, 559.3435154164209]}, {'py/tuple': [500.49472494609654, 481.59944478217506]}, {'py/tuple': [501.15375860221684, 338.273351914063]}, {'py/tuple': [501.59856458194554, 281.91346377674483]}, {'py/tuple': [501.9798911381513, 260.59759058225893]}, {'py/tuple': [617.261233494617, 244.2539200669154]}, {'py/tuple': [769.3667682576925, 225.38889688234772]}</t>
  </si>
  <si>
    <t>{'py/tuple': [170.88000000000002, 544.3199999999999]}, {'py/tuple': [170.88000000000002, 544.3199999999999]}, {'py/tuple': [172.84710205078127, 535.4951098632812]}, {'py/tuple': [178.13967407226565, 526.8506396484374]}, {'py/tuple': [241.63524902343752, 518.0335925292968]}, {'py/tuple': [265.38634765625, 509.4400866699218]}, {'py/tuple': [297.1137951660156, 483.8429187011718]}, {'py/tuple': [298.84954345703125, 466.9985583496093]}, {'py/tuple': [341.51800048828125, 447.6679614257812]}, {'py/tuple': [370.75921142578125, 427.14522583007806]}, {'py/tuple': [407.1689404296875, 404.86565429687494]}, {'py/tuple': [439.515986328125, 395.7937243652343]}, {'py/tuple': [458.61617553710937, 390.82369262695306]}, {'py/tuple': [491.14361083984375, 402.3475268554687]}, {'py/tuple': [525.1298474121094, 425.89470703124994]}, {'py/tuple': [554.7396801757812, 431.6617663574218]}, {'py/tuple': [570.1261853027344, 451.56584960937494]}, {'py/tuple': [588.1048229980469, 476.50908691406244]}, {'py/tuple': [624.4125927734375, 485.45256835937494]}, {'py/tuple': [643.2029675292969, 497.34893066406244]}, {'py/tuple': [680.8048352050781, 510.9511645507812]}, {'py/tuple': [709.8891857910156, 543.2589953613281]}, {'py/tuple': [736.7853344726562, 553.6534350585937]}, {'py/tuple': [772.5127209472656, 558.0871813964843]}, {'py/tuple': [805.8087719726562, 540.1996997070312]}, {'py/tuple': [829.2383068847656, 507.19088012695306]}, {'py/tuple': [873.5969494628906, 500.03658325195306]}, {'py/tuple': [899.5793713378906, 483.5804370117187]}, {'py/tuple': [933.5342358398437, 469.0889819335937]}, {'py/tuple': [972.4615734863281, 456.7072985839843]}, {'py/tuple': [1006.4948681640625, 439.50215942382806]}, {'py/tuple': [1034.1125744628907, 418.9951098632812]}, {'py/tuple': [1071.3771923828124, 397.28023559570306]}, {'py/tuple': [1105.614405517578, 402.48259765624994]}, {'py/tuple': [1140.6359204101561, 421.4494555664062]}, {'py/tuple': [1174.9358776855468, 435.8830493164062]}, {'py/tuple': [1187.8087109374999, 462.10469848632806]}, {'py/tuple': [1222.5478771972655, 460.6718676757812]}, {'py/tuple': [1240.8519848632811, 484.0268786621093]}, {'py/tuple': [1270.9363354492186, 507.9544604492187]}, {'py/tuple': [1298.7304943847655, 519.1135791015624]}, {'py/tuple': [1331.4893139648436, 534.3118823242187]}, {'py/tuple': [1358.9736889648436, 546.2984545898437]}, {'py/tuple': [1382.9099682617186, 543.9449389648437]}</t>
  </si>
  <si>
    <t>{'py/tuple': [768.0, 172.8]}, {'py/tuple': [768.37890625, 169.226025390625]}, {'py/tuple': [768.76171875, 177.20872192382814]}, {'py/tuple': [822.0966796875, 173.0229919433594]}, {'py/tuple': [857.5770263671875, 201.2563903808594]}, {'py/tuple': [895.947509765625, 205.76856689453126]}, {'py/tuple': [923.8946228027344, 234.09214477539064]}, {'py/tuple': [957.9985046386719, 253.32566528320314]}, {'py/tuple': [982.4319458007812, 297.0999877929687]}, {'py/tuple': [1013.3829345703125, 336.41947631835933]}, {'py/tuple': [1022.1068115234375, 393.42496948242183]}, {'py/tuple': [1023.2582397460938, 477.1555297851562]}, {'py/tuple': [1008.0177917480469, 528.212109375]}, {'py/tuple': [994.7969055175781, 569.7590148925781]}, {'py/tuple': [966.2978210449219, 600.4041259765625]}, {'py/tuple': [939.8536071777344, 632.0688293457031]}, {'py/tuple': [907.7232055664062, 653.9532897949218]}, {'py/tuple': [872.5183410644531, 678.1671264648437]}, {'py/tuple': [834.8429260253906, 684.6714294433593]}, {'py/tuple': [767.0816955566406, 693.9443176269531]}, {'py/tuple': [694.4185791015625, 674.2450988769531]}, {'py/tuple': [674.1389770507812, 661.1183288574218]}, {'py/tuple': [635.1773071289062, 651.9444396972656]}, {'py/tuple': [630.5288391113281, 645.8763854980468]}, {'py/tuple': [609.2296447753906, 606.9774597167968]}, {'py/tuple': [590.8049011230469, 618.6934326171875]}, {'py/tuple': [552.7216491699219, 591.1668823242187]}, {'py/tuple': [517.84619140625, 552.9973571777343]}, {'py/tuple': [517.4643249511719, 457.3698852539062]}, {'py/tuple': [517.0824584960938, 360.3698852539062]}, {'py/tuple': [526.5671081542969, 337.36091308593745]}, {'py/tuple': [554.9848022460938, 310.44611816406245]}, {'py/tuple': [572.4693298339844, 266.7629516601562]}, {'py/tuple': [601.7419128417969, 242.48341064453123]}, {'py/tuple': [620.6930847167969, 199.09827880859373]}, {'py/tuple': [685.6121826171875, 191.86945800781248]}, {'py/tuple': [758.2527160644531, 170.25260620117186]}, {'py/tuple': [768.2524108886719, 169.50736694335936]}</t>
  </si>
  <si>
    <t>{'py/tuple': [115.20000000000002, 449.28]}, {'py/tuple': [116.35536499023439, 452.72552612304685]}, {'py/tuple': [123.29494018554689, 516.6367810058593]}, {'py/tuple': [161.2928649902344, 533.1369946289062]}, {'py/tuple': [227.63939208984377, 548.7940991210937]}, {'py/tuple': [291.76240844726567, 564.4002087402343]}, {'py/tuple': [389.1006042480469, 559.4027111816406]}, {'py/tuple': [436.61604614257817, 531.319306640625]}, {'py/tuple': [470.3591491699219, 476.85199096679685]}, {'py/tuple': [501.34541625976567, 413.67498901367185]}, {'py/tuple': [525.3788635253907, 344.8000500488281]}, {'py/tuple': [587.3097717285157, 312.857880859375]}, {'py/tuple': [675.2285034179688, 309.4211437988281]}, {'py/tuple': [698.7443115234375, 364.4188244628906]}, {'py/tuple': [726.6600524902344, 425.92620971679685]}, {'py/tuple': [753.5365783691407, 493.6177990722656]}, {'py/tuple': [816.2047302246094, 521.7296154785156]}, {'py/tuple': [881.24931640625, 543.8885815429687]}, {'py/tuple': [955.1720953265205, 557.9899518850445]}, {'py/tuple': [1041.8965102599934, 550.9229642289877]}, {'py/tuple': [1068.3299209045247, 510.87111486375335]}, {'py/tuple': [1109.2336989806965, 476.1838895219564]}, {'py/tuple': [1130.6397353576497, 395.8110867875814]}, {'py/tuple': [1164.5200759338215, 332.0693875688314]}, {'py/tuple': [1220.5059768127278, 307.11534704148767]}, {'py/tuple': [1279.2329970763997, 335.79576696336267]}, {'py/tuple': [1350.7637587951497, 352.85677160203454]}, {'py/tuple': [1354.1347915099934, 419.6307584184408]}, {'py/tuple': [1354.170069830306, 420.63072790086267]}</t>
  </si>
  <si>
    <t>Rafi</t>
  </si>
  <si>
    <t>{'py/tuple': [768.0, 259.2]}, {'py/tuple': [769.1161804199219, 253.610400390625]}, {'py/tuple': [770.255859375, 247.903125]}, {'py/tuple': [771.4072875976562, 242.13701171875]}, {'py/tuple': [772.5587158203125, 251.82164306640624]}, {'py/tuple': [773.7101440429688, 235.27138061523436]}, {'py/tuple': [774.8498229980469, 252.20689697265624]}, {'py/tuple': [799.7028503417969, 270.9423706054687]}, {'py/tuple': [856.1907043457031, 253.79997558593746]}, {'py/tuple': [879.4829711914062, 246.49663085937496]}, {'py/tuple': [905.4183349609375, 238.02467651367184]}, {'py/tuple': [946.0946655273438, 223.58027954101559]}, {'py/tuple': [983.7553405761719, 253.90773315429684]}, {'py/tuple': [1073.8897399902344, 277.3372680664062]}, {'py/tuple': [1100.2329406738281, 368.7304565429687]}, {'py/tuple': [1087.2904663085938, 458.7119018554687]}, {'py/tuple': [1087.371337890625, 555.2305175781249]}, {'py/tuple': [1086.9855346679688, 579.8796264648437]}, {'py/tuple': [1057.5531311035156, 587.7721435546874]}, {'py/tuple': [1024.767822265625, 597.7783386230468]}, {'py/tuple': [935.3912353515625, 607.7806274414062]}, {'py/tuple': [843.571533203125, 610.2339965820312]}, {'py/tuple': [746.571533203125, 606.2521850585937]}, {'py/tuple': [649.2460327148438, 597.4272949218749]}, {'py/tuple': [553.0263977050781, 595.998370361328]}, {'py/tuple': [491.51995849609375, 573.793292236328]}, {'py/tuple': [448.35833740234375, 478.70305175781243]}, {'py/tuple': [431.38848876953125, 387.0912048339843]}, {'py/tuple': [440.5084228515625, 318.4162475585937]}, {'py/tuple': [504.7373352050781, 261.84700317382806]}, {'py/tuple': [589.56591796875, 256.0338317871093]}, {'py/tuple': [673.712158203125, 252.8951293945312]}, {'py/tuple': [756.3800048828125, 249.47017211914059]}, {'py/tuple': [768.2933349609375, 248.97584838867184]}</t>
  </si>
  <si>
    <t>{'py/tuple': [170.88000000000002, 544.3199999999999]}, {'py/tuple': [170.88000000000002, 544.3199999999999]}, {'py/tuple': [171.26281250000002, 537.7852709960937]}, {'py/tuple': [171.64171875000002, 531.3172229003906]}, {'py/tuple': [180.78911865234377, 538.0411303710937]}, {'py/tuple': [245.99840820312502, 517.7772143554687]}, {'py/tuple': [307.5842236328125, 494.46236450195306]}, {'py/tuple': [358.7035168457031, 466.16326171874994]}, {'py/tuple': [409.29342163085937, 430.62899047851556]}, {'py/tuple': [460.40487182617187, 411.2866137695312]}, {'py/tuple': [505.528193359375, 417.6889575195312]}, {'py/tuple': [561.8944653320312, 449.81246215820306]}, {'py/tuple': [638.7192639160156, 489.2260668945312]}, {'py/tuple': [719.4420422363281, 536.9846423339843]}, {'py/tuple': [787.0630444335937, 543.9948046874999]}, {'py/tuple': [864.9623364257812, 512.8212512207031]}, {'py/tuple': [943.7439526367187, 464.85970336914056]}, {'py/tuple': [1021.7216748046876, 429.34896118164056]}, {'py/tuple': [1093.0602673339843, 409.87325317382806]}, {'py/tuple': [1166.5125683593749, 432.84005004882806]}, {'py/tuple': [1243.7530468749999, 489.28084594726556]}, {'py/tuple': [1323.4366101074218, 526.7611315917968]}, {'py/tuple': [1382.8268688964843, 556.0734179687499]}</t>
  </si>
  <si>
    <t>{'py/tuple': [768.0, 172.8]}, {'py/tuple': [769.9906311035156, 178.4768493652344]}, {'py/tuple': [806.7728881835938, 178.60084228515626]}, {'py/tuple': [866.3665771484375, 192.579541015625]}, {'py/tuple': [920.0740661621094, 228.2480895996094]}, {'py/tuple': [975.4638977050781, 272.6733825683594]}, {'py/tuple': [1016.2578735351562, 358.36079101562495]}, {'py/tuple': [1062.3811645507812, 448.7265441894531]}, {'py/tuple': [1082.8695678710938, 482.2029846191406]}, {'py/tuple': [1034.57470703125, 494.4719055175781]}, {'py/tuple': [1004.648193359375, 551.8068054199218]}, {'py/tuple': [969.9688110351562, 596.23994140625]}, {'py/tuple': [921.7484436035156, 633.3829772949218]}, {'py/tuple': [876.1358947753906, 664.3967102050781]}, {'py/tuple': [820.3783874511719, 682.8733642578125]}, {'py/tuple': [751.1034545898438, 690.9148986816406]}, {'py/tuple': [680.7422485351562, 672.2705505371093]}, {'py/tuple': [610.141845703125, 647.7870910644531]}, {'py/tuple': [546.5531005859375, 591.3903930664062]}, {'py/tuple': [508.3874816894531, 514.7783020019531]}, {'py/tuple': [501.52728271484375, 418.24104003906245]}, {'py/tuple': [517.3137817382812, 356.3032348632812]}, {'py/tuple': [563.6292419433594, 288.05573730468745]}, {'py/tuple': [627.7679443359375, 227.74927978515623]}, {'py/tuple': [694.4203491210938, 188.5287902832031]}, {'py/tuple': [768.8180236816406, 177.92384033203123]}</t>
  </si>
  <si>
    <t>{'py/tuple': [115.20000000000002, 449.28]}, {'py/tuple': [116.32789916992189, 445.960908203125]}, {'py/tuple': [126.35371704101564, 484.3941357421875]}, {'py/tuple': [199.71190185546877, 522.1214916992187]}, {'py/tuple': [235.40007324218752, 561.4723522949218]}, {'py/tuple': [307.0798522949219, 553.639619140625]}, {'py/tuple': [395.84562988281255, 550.3518994140625]}, {'py/tuple': [480.1997253417969, 491.4375927734375]}, {'py/tuple': [504.27629394531255, 406.2452404785156]}, {'py/tuple': [561.6268798828125, 339.69183471679685]}, {'py/tuple': [631.7223693847657, 311.0594189453125]}, {'py/tuple': [677.4378234863282, 330.296845703125]}, {'py/tuple': [736.9295532226563, 406.02362182617185]}, {'py/tuple': [760.4924194335938, 501.22461059570315]}, {'py/tuple': [837.497607421875, 538.5598156738281]}, {'py/tuple': [930.8750793457032, 561.2873852539062]}, {'py/tuple': [1027.872119140625, 533.1726086425781]}, {'py/tuple': [1090.6853515625, 474.9759228515625]}, {'py/tuple': [1115.652117919922, 388.7443859863281]}, {'py/tuple': [1159.700946044922, 329.5555737304687]}, {'py/tuple': [1247.364794921875, 314.44452026367185]}, {'py/tuple': [1344.361834716797, 382.6655285644531]}, {'py/tuple': [1368.361102294922, 406.6647961425781]}</t>
  </si>
  <si>
    <t>Abu</t>
  </si>
  <si>
    <t>Aneek</t>
  </si>
  <si>
    <t>3/6</t>
  </si>
  <si>
    <t>{'py/tuple': [768.0, 259.2]}, {'py/tuple': [768.37109375, 251.39866943359374]}, {'py/tuple': [768.75390625, 242.3620178222656]}, {'py/tuple': [769.1328125, 245.0546142578125]}, {'py/tuple': [811.8365478515625, 240.8649475097656]}, {'py/tuple': [1013.8405453441665, 231.91254604682325]}, {'py/tuple': [1095.1857751039788, 318.6890630859881]}, {'py/tuple': [1146.2247896417975, 557.0864355441182]}, {'py/tuple': [907.3322613108903, 591.7398916210979]}, {'py/tuple': [616.8528554104269, 582.8533243060111]}, {'py/tuple': [526.9305665772408, 573.9471889993175]}, {'py/tuple': [499.59846252854913, 427.099833632633]}, {'py/tuple': [581.415709681809, 292.85286325756454]}, {'py/tuple': [770.1841751523316, 282.14404885452234]}</t>
  </si>
  <si>
    <t>{'py/tuple': [170.88000000000002, 544.3199999999999]}, {'py/tuple': [170.88000000000002, 544.3199999999999]}, {'py/tuple': [169.71380126953127, 521.1149218749999]}, {'py/tuple': [201.79418457031252, 525.5643542480468]}, {'py/tuple': [456.45029163558036, 403.55293199762696]}, {'py/tuple': [476.12796178843826, 229.3460388581082]}, {'py/tuple': [491.56936803843826, 216.16827396553006]}, {'py/tuple': [418.38076940562576, 306.3889465729519]}, {'py/tuple': [417.5479141810164, 318.3402100006863]}, {'py/tuple': [455.1066300013289, 357.8518371979519]}, {'py/tuple': [482.4419876673445, 387.38323978584253]}, {'py/tuple': [580.4087169683725, 356.82107524543994]}, {'py/tuple': [598.95595817931, 454.74749736458057]}, {'py/tuple': [694.6061790093034, 548.0121105440705]}, {'py/tuple': [751.2592447615415, 524.8613819607347]}, {'py/tuple': [777.8495157576352, 524.4324574001878]}, {'py/tuple': [908.9547004123405, 506.6546479898318]}, {'py/tuple': [1086.40661492303, 422.7312668819725]}, {'py/tuple': [1139.3203778966515, 459.37210347473615]}, {'py/tuple': [1241.1627088553457, 455.19132965307676]}, {'py/tuple': [1334.8313742886482, 523.6174785314872]}, {'py/tuple': [1383.1994455308838, 549.2779054517671]}</t>
  </si>
  <si>
    <t>{'py/tuple': [768.0, 172.8]}, {'py/tuple': [781.0845947265625, 166.3319519042969]}, {'py/tuple': [831.7999877929688, 180.02830200195314]}, {'py/tuple': [861.7901916503906, 199.8853271484375]}, {'py/tuple': [921.48583984375, 218.3345458984375]}, {'py/tuple': [981.93238283135, 287.37385638821866]}, {'py/tuple': [1083.3228408619761, 511.0937616985291]}, {'py/tuple': [937.4745726743713, 617.8641069160774]}, {'py/tuple': [707.699505305849, 666.4349018858745]}, {'py/tuple': [471.1598583133891, 446.01249206177886]}, {'py/tuple': [479.30115742608905, 378.9683091996237]}, {'py/tuple': [515.8166672987863, 273.34984263889487]}, {'py/tuple': [769.3279622290283, 139.56954299956558]}</t>
  </si>
  <si>
    <t>{'py/tuple': [115.20000000000002, 449.28]}, {'py/tuple': [116.39848632812502, 469.9056408691406]}, {'py/tuple': [191.1527282714844, 519.5779125976562]}, {'py/tuple': [380.5808461334557, 485.19672105714676]}, {'py/tuple': [674.2551722049714, 345.60646188978103]}, {'py/tuple': [965.2433314749971, 539.8911981496215]}, {'py/tuple': [1259.2313686756418, 376.3614590891823]}, {'py/tuple': [1331.2284390104935, 447.65266502249983]}</t>
  </si>
  <si>
    <t>{'py/tuple': [768.0, 259.2]}, {'py/tuple': [767.6220703125, 241.11253662109374]}, {'py/tuple': [767.2362670898438, 273.29878540039056]}, {'py/tuple': [766.9524230957031, 289.27351684570306]}, {'py/tuple': [761.1078796386719, 284.2760192871093]}, {'py/tuple': [762.6436157226562, 279.27852172851556]}, {'py/tuple': [770.724365234375, 268.1203491210937]}, {'py/tuple': [858.1568298339844, 262.1032592773437]}, {'py/tuple': [858.5317993164062, 256.2116577148437]}, {'py/tuple': [858.9146118164062, 250.3828002929687]}, {'py/tuple': [860.5948654562235, 238.34928997028615]}, {'py/tuple': [1020.5318810082972, 227.54088033158328]}, {'py/tuple': [1025.4515287689865, 218.512661495991]}, {'py/tuple': [1025.0657255463302, 212.69949010927226]}, {'py/tuple': [1034.9621183685958, 206.7216153534129]}, {'py/tuple': [1056.8230497650802, 242.25292638856914]}, {'py/tuple': [1068.3272611908615, 323.17568639833473]}, {'py/tuple': [1068.987780790776, 492.2635436670854]}, {'py/tuple': [1021.8208592943847, 596.1623080659657]}, {'py/tuple': [808.6598116029054, 590.2091112423687]}, {'py/tuple': [631.5275509944186, 589.8979851890355]}, {'py/tuple': [540.8784371707588, 583.1744947999715]}, {'py/tuple': [499.2390620643273, 577.3898007858544]}, {'py/tuple': [486.4971994776279, 452.3551491497084]}, {'py/tuple': [514.4915779568255, 254.37816553823646]}, {'py/tuple': [628.6941693490371, 199.86011366900053]}, {'py/tuple': [632.2981540225446, 168.74621463455256]}, {'py/tuple': [632.6770602725446, 238.77111697830256]}, {'py/tuple': [633.2387303374708, 260.2986316278576]}, {'py/tuple': [755.7588369045407, 248.06567749455567]}, {'py/tuple': [770.7582265576348, 246.94782997928556]}</t>
  </si>
  <si>
    <t>{'py/tuple': [170.88000000000002, 544.3199999999999]}, {'py/tuple': [170.88000000000002, 544.3199999999999]}, {'py/tuple': [175.96862304687502, 537.0166552734374]}, {'py/tuple': [207.4019421386719, 529.7133105468749]}, {'py/tuple': [244.78026855468752, 508.98271972656244]}, {'py/tuple': [274.69597900390625, 475.48763305664056]}, {'py/tuple': [372.68120849609375, 441.67095214843744]}, {'py/tuple': [462.3371838378906, 402.2936022949218]}, {'py/tuple': [559.5655773925781, 437.4915698242187]}, {'py/tuple': [684.1574440515786, 504.4914858338236]}, {'py/tuple': [796.4165302786231, 544.8184287321567]}, {'py/tuple': [1010.5023428901286, 438.21846038818353]}, {'py/tuple': [1118.995528460592, 426.76693868607276]}, {'py/tuple': [1193.1286775144933, 439.29932470683]}, {'py/tuple': [1273.5886212197317, 479.24596604209387]}, {'py/tuple': [1300.4000874870642, 522.5538681761175]}, {'py/tuple': [1391.3571355669944, 520.5774552511796]}</t>
  </si>
  <si>
    <t>{'py/tuple': [768.0, 172.8]}, {'py/tuple': [771.9200134277344, 170.4769714355469]}, {'py/tuple': [837.5018310546875, 173.14210205078126]}, {'py/tuple': [934.9890441894531, 229.24171142578126]}, {'py/tuple': [1010.1864013671875, 326.82304077148433]}, {'py/tuple': [1009.6955079799518, 462.5202849918976]}, {'py/tuple': [1010.073047362268, 553.3173770859837]}, {'py/tuple': [944.7588078603148, 589.0996341660618]}, {'py/tuple': [879.4014470204711, 659.8343143418431]}, {'py/tuple': [794.318896971643, 709.5732364609837]}, {'py/tuple': [747.1730229482055, 695.0464725449681]}, {'py/tuple': [677.3768233992159, 682.94359814208]}, {'py/tuple': [642.0912966039032, 644.5261510761454]}, {'py/tuple': [538.7566001741216, 630.8202484186738]}, {'py/tuple': [527.9524189503863, 512.3113419443368]}, {'py/tuple': [513.9247601348907, 388.3805958099663]}, {'py/tuple': [529.6526969987899, 331.57575369179244]}, {'py/tuple': [555.0045254686847, 231.5135276244953]}, {'py/tuple': [629.6872904105112, 188.14353113919495]}, {'py/tuple': [769.7447226094082, 160.322594534792]}</t>
  </si>
  <si>
    <t>{'py/tuple': [115.20000000000002, 449.28]}, {'py/tuple': [138.6020690917969, 469.7487805175781]}, {'py/tuple': [240.58673006743194, 550.0204312454164]}, {'py/tuple': [318.8640518326313, 565.1288584598526]}, {'py/tuple': [441.63118951842193, 540.6588452455774]}, {'py/tuple': [471.38311432562773, 368.0684641969576]}, {'py/tuple': [580.9819626452402, 298.6536545946449]}, {'py/tuple': [626.9236013868824, 288.98976448617873]}, {'py/tuple': [689.2059904325754, 357.13485177580264]}, {'py/tuple': [743.1142181398347, 459.62577297791836]}, {'py/tuple': [857.1816297935322, 544.829080511555]}, {'py/tuple': [965.3408427273855, 522.4257066778093]}, {'py/tuple': [1141.1632714847103, 415.2489972205087]}, {'py/tuple': [1171.9691491702572, 328.3233380408212]}, {'py/tuple': [1278.0991194702685, 319.64156909260896]}, {'py/tuple': [1370.3868143025786, 402.58081373266873]}</t>
  </si>
  <si>
    <t>Digit Span</t>
  </si>
  <si>
    <t>Visual Memory</t>
  </si>
  <si>
    <t>Attempt</t>
  </si>
  <si>
    <t>Stereopsis 1</t>
  </si>
  <si>
    <t>Stereopsis 2</t>
  </si>
  <si>
    <t>Stereopsis 3</t>
  </si>
  <si>
    <t>Sadiq</t>
  </si>
  <si>
    <t>Jeeva</t>
  </si>
  <si>
    <t xml:space="preserve"> 0.4295017719268799}</t>
  </si>
  <si>
    <t>[{'py/tuple': [853.5, 320.1]}, {'py/tuple': [853.1417541503906, 312.6046081542969]}, {'py/tuple': [852.8701171875, 309.34478149414065]}, {'py/tuple': [852.10586539004, 308.88701413422825]}, {'py/tuple': [897.0252684662119, 303.5483605697751]}, {'py/tuple': [995.0222777435556, 297.7822472885251]}, {'py/tuple': [1093.0192870208994, 292.05534909516575]}, {'py/tuple': [1144.836608798243, 327.0493981674314]}, {'py/tuple': [1174.3993834564462, 386.6587731674314]}, {'py/tuple': [1177.7885958729312, 548.5740872820838]}, {'py/tuple': [1181.1649006279185, 720.8971058283]}, {'py/tuple': [1127.3132465751842, 738.5659290704875]}, {'py/tuple': [1039.755177743733, 737.6532477218657]}, {'py/tuple': [876.6018996974451, 771.0361478760838]}, {'py/tuple': [693.3550150208173, 757.3614212613552]}, {'py/tuple': [556.5725414864717, 735.4983180783688]}, {'py/tuple': [545.8271995894609, 640.9016249360516]}, {'py/tuple': [546.9756254069505, 393.4446085331962]}, {'py/tuple': [549.7647583596406, 347.53373015802356]}, {'py/tuple': [596.3429443947969, 328.6619345037267]}, {'py/tuple': [602.2711225859819, 322.55219943393024]}, {'py/tuple': [671.7766404896972, 316.99396680798384]}, {'py/tuple': [853.6041975636033, 306.59111853074285]}]</t>
  </si>
  <si>
    <t>[{'py/tuple': [192.04000000000002, 672.2099999999999]}, {'py/tuple': [192.04000000000002, 672.2099999999999]}, {'py/tuple': [194.7012243652344, 661.6635827636718]}, {'py/tuple': [222.24283989422025, 658.8898156704753]}, {'py/tuple': [324.5355257633702, 618.9246512400358]}, {'py/tuple': [329.8141085607559, 592.5345170470326]}, {'py/tuple': [375.53349942989655, 568.466737506017]}, {'py/tuple': [429.8174654943497, 532.2109086485951]}, {'py/tuple': [482.0700900060684, 511.0842606993764]}, {'py/tuple': [560.0909335119278, 520.5100724669545]}, {'py/tuple': [696.5295630357788, 566.2999672005325]}, {'py/tuple': [824.4334444310144, 707.3103569653257]}, {'py/tuple': [936.51336337436, 626.9675955158099]}, {'py/tuple': [1113.6456128675118, 555.1757476479187]}, {'py/tuple': [1294.5219750552997, 508.13150344792746]}, {'py/tuple': [1297.8797564617917, 598.3872774364798]}, {'py/tuple': [1321.9484820477292, 582.8173921825736]}, {'py/tuple': [1391.1106524578854, 600.4823091747611]}, {'py/tuple': [1486.4136004559323, 651.1192720653861]}, {'py/tuple': [1536.6002459637448, 694.5295503856986]}]</t>
  </si>
  <si>
    <t>[{'py/tuple': [853.5, 213.4]}, {'py/tuple': [886.1882019042969, 208.36328735351563]}, {'py/tuple': [996.7111217333004, 240.48538886345924]}, {'py/tuple': [1060.5627406137064, 333.100577724725]}, {'py/tuple': [1167.6733403857797, 431.2148201052099]}, {'py/tuple': [1133.3739078398794, 682.8322326695545]}, {'py/tuple': [970.2657640045506, 879.3470595195888]}, {'py/tuple': [764.6047717509789, 891.0298809628932]}, {'py/tuple': [603.921237632632, 769.8184895884244]}, {'py/tuple': [514.2291435673831, 575.2003560435026]}, {'py/tuple': [519.145847504027, 367.7189785387367]}, {'py/tuple': [745.6325653940437, 189.9639052521437]}, {'py/tuple': [899.9459131313486, 150.62134329099203]}, {'py/tuple': [913.1834314418954, 188.68201223630453]}, {'py/tuple': [891.2058008266611, 213.40955129880453]}, {'py/tuple': [863.4254053188486, 211.76209036130453]}]</t>
  </si>
  <si>
    <t>[{'py/tuple': [128.025, 554.84]}, {'py/tuple': [133.364599609375, 581.4263342285157]}, {'py/tuple': [169.54535907749087, 602.7542458401621]}, {'py/tuple': [231.99083037544042, 664.1727739387751]}, {'py/tuple': [325.4017355913296, 693.2082952299714]}, {'py/tuple': [441.93511111997066, 681.6551230607182]}, {'py/tuple': [624.3380022222176, 499.4380673655868]}, {'py/tuple': [628.046932253614, 437.940823501125]}, {'py/tuple': [695.3659935329109, 412.04562086440626]}, {'py/tuple': [822.5665038941428, 441.7456436028332]}, {'py/tuple': [828.8564293632284, 540.8391456558928]}, {'py/tuple': [887.4832684691995, 654.0393652703241]}, {'py/tuple': [971.1956578060984, 735.6592177470774]}, {'py/tuple': [1063.8790379330517, 731.4185866435618]}, {'py/tuple': [1147.5785045294092, 644.8210850350187]}, {'py/tuple': [1264.9294155497105, 465.6431936846674]}, {'py/tuple': [1341.2749183490873, 404.3265799508989]}, {'py/tuple': [1433.3896644428373, 422.63068761691454]}, {'py/tuple': [1528.025570241362, 492.44234536137435]}]</t>
  </si>
  <si>
    <t>[{'py/tuple': [853.5, 320.1]}, {'py/tuple': [855.1849365234375, 317.0634399414063]}, {'py/tuple': [857.0462036132812, 313.7091003417969]}, {'py/tuple': [860.7035567332059, 306.44296076279136]}, {'py/tuple': [882.6468550730497, 307.7120647666976]}, {'py/tuple': [1063.9419813957065, 307.0249804541469]}, {'py/tuple': [1156.5547333760187, 497.19760157112034]}, {'py/tuple': [1213.0740919308737, 661.7322562349959]}, {'py/tuple': [1211.1436937833205, 734.7956605231388]}, {'py/tuple': [1082.367723324336, 709.6749615570529]}, {'py/tuple': [794.3706530118359, 772.680729314126]}, {'py/tuple': [519.792418037541, 713.8712267553433]}, {'py/tuple': [513.1822950718922, 663.7884641563519]}, {'py/tuple': [514.2775965807957, 383.39127787705513]}, {'py/tuple': [582.1912541771305, 339.9317679995671]}, {'py/tuple': [779.4462606655432, 332.5978289706633]}, {'py/tuple': [854.4432089310137, 318.39704569559547]}]</t>
  </si>
  <si>
    <t>[{'py/tuple': [192.04000000000002, 672.2099999999999]}, {'py/tuple': [192.04000000000002, 672.2099999999999]}, {'py/tuple': [192.41500000000002, 666.5615624999999]}, {'py/tuple': [213.96614746093752, 660.9131249999999]}, {'py/tuple': [308.1240454101563, 597.7087182617187]}, {'py/tuple': [452.6952926097066, 505.8259819411113]}, {'py/tuple': [548.6923629222066, 517.4635551832988]}, {'py/tuple': [734.010834475942, 627.295020372644]}, {'py/tuple': [863.7042689062283, 661.9802155038714]}, {'py/tuple': [1043.870035164021, 556.5594749395176]}, {'py/tuple': [1175.0811797212436, 482.2966351136937]}, {'py/tuple': [1355.4390787873044, 583.2453646436705]}, {'py/tuple': [1539.0907616093382, 688.3534545367955]}]</t>
  </si>
  <si>
    <t>[{'py/tuple': [853.5, 213.4]}, {'py/tuple': [879.0735537223518, 217.94015358537436]}, {'py/tuple': [1161.9400566453114, 410.1544628726318]}, {'py/tuple': [1228.67078000959, 515.1031654147431]}, {'py/tuple': [1082.7466607019305, 631.8479563785716]}, {'py/tuple': [1131.3209058409557, 682.0046557333319]}, {'py/tuple': [1092.3586149262264, 758.5576920114456]}, {'py/tuple': [946.3336938861755, 856.8394480288027]}, {'py/tuple': [772.525279019959, 871.5027046516536]}, {'py/tuple': [633.5931399930266, 761.0160029657184]}, {'py/tuple': [506.9264513133092, 548.5024452270939]}, {'py/tuple': [594.0791590213773, 361.2164865011349]}, {'py/tuple': [776.972081409767, 209.01642542015756]}, {'py/tuple': [855.2859761547295, 168.53350342679764]}]</t>
  </si>
  <si>
    <t>[{'py/tuple': [128.025, 554.84]}, {'py/tuple': [181.90825860630721, 603.5741449949891]}, {'py/tuple': [362.4760416863486, 622.4112588634342]}, {'py/tuple': [462.48067880570886, 618.0585047175736]}, {'py/tuple': [569.9490364320576, 454.03250080268833]}, {'py/tuple': [704.5324685784057, 380.52280027527365]}, {'py/tuple': [833.2779426440596, 517.1032949994877]}, {'py/tuple': [895.5147590503096, 601.378990800269]}, {'py/tuple': [953.0261421069503, 659.7374197553471]}, {'py/tuple': [1099.7045007204638, 672.5002017777041]}, {'py/tuple': [1189.0389428591357, 592.7705570023135]}, {'py/tuple': [1274.4675622439013, 499.40190465856347]}, {'py/tuple': [1296.904970691167, 403.40190465856347]}, {'py/tuple': [1391.145205066167, 386.17717321325097]}, {'py/tuple': [1521.3897650862114, 498.87609678056094]}]</t>
  </si>
  <si>
    <t>[{'py/tuple': [853.5, 320.1]}, {'py/tuple': [854.5926818847656, 311.7340026855469]}, {'py/tuple': [898.1826782226562, 306.8070922851563]}, {'py/tuple': [998.0305831618607, 320.68844364061954]}, {'py/tuple': [1109.250516531989, 346.8029184466228]}, {'py/tuple': [1218.6750661842525, 468.82497760038825]}, {'py/tuple': [1192.1657645218074, 589.6533279469236]}, {'py/tuple': [1161.0575967803597, 715.948214931786]}, {'py/tuple': [998.2782014710826, 759.8625648528337]}, {'py/tuple': [769.7925926838068, 743.8629818413406]}, {'py/tuple': [544.7575070094315, 714.0522894667461]}, {'py/tuple': [495.9100269787012, 487.7836737440899]}, {'py/tuple': [604.7317213062195, 329.3949128514156]}, {'py/tuple': [836.4853355176745, 308.35677990633997]}, {'py/tuple': [854.24541362375, 307.7296730497852]}]</t>
  </si>
  <si>
    <t>[{'py/tuple': [192.04000000000002, 672.2099999999999]}, {'py/tuple': [192.04000000000002, 672.2099999999999]}, {'py/tuple': [210.96837457451971, 651.0030839667096]}, {'py/tuple': [311.53589576385923, 609.2427828275039]}, {'py/tuple': [433.7394977490977, 527.0991987325623]}, {'py/tuple': [509.63745626337834, 521.9713201020285]}, {'py/tuple': [542.1779764061422, 530.4466612032055]}, {'py/tuple': [620.0541922552139, 574.0923451679199]}, {'py/tuple': [736.4197890078277, 635.641543951854]}, {'py/tuple': [863.7669148267806, 661.838330470994]}, {'py/tuple': [990.2955133476854, 592.7476753723248]}, {'py/tuple': [1116.5765933738649, 524.3928399738296]}, {'py/tuple': [1244.2573705622553, 510.6039144946634]}, {'py/tuple': [1375.0055447928235, 611.8194949301331]}, {'py/tuple': [1536.8485155244916, 685.9642071621864]}]</t>
  </si>
  <si>
    <t>[{'py/tuple': [853.5, 213.4]}, {'py/tuple': [869.1413879394531, 217.865087890625]}, {'py/tuple': [935.2893942212686, 235.49620921500028]}, {'py/tuple': [1005.6523065557703, 274.3743889989331]}, {'py/tuple': [1094.565431832336, 360.50691921040413]}, {'py/tuple': [1158.7570966137573, 500.1333855098113]}, {'py/tuple': [1158.411558805965, 647.7088002083822]}, {'py/tuple': [1093.4445898626, 728.786688155122]}, {'py/tuple': [1015.0025448165833, 809.6939524129032]}, {'py/tuple': [923.5202906057236, 850.1301463941111]}, {'py/tuple': [816.7082735672591, 850.8116208981721]}, {'py/tuple': [698.7754411976782, 817.9938373645766]}, {'py/tuple': [588.2796475058419, 713.4037758322431]}, {'py/tuple': [534.7706398312, 469.02903398275373]}, {'py/tuple': [544.6016511162741, 360.78269494660196]}, {'py/tuple': [595.4349356172604, 328.6539334800094]}, {'py/tuple': [777.7166293235493, 238.56028519626702]}, {'py/tuple': [854.2741416990755, 218.19945151414717]}]</t>
  </si>
  <si>
    <t>[{'py/tuple': [128.025, 554.84]}, {'py/tuple': [130.23934020716698, 570.6207843051851]}, {'py/tuple': [151.9213294280693, 632.1785786823929]}, {'py/tuple': [249.21175098847598, 670.736868519485]}, {'py/tuple': [365.17587280701844, 688.2280314845592]}, {'py/tuple': [503.8542860537767, 595.2341226992756]}, {'py/tuple': [584.8975559264421, 451.96684737611565]}, {'py/tuple': [594.5858150409534, 394.5550762584061]}, {'py/tuple': [673.7536027511582, 396.6986170636118]}, {'py/tuple': [762.4985051980242, 457.8663832965866]}, {'py/tuple': [859.6707893913612, 610.6990859742835]}, {'py/tuple': [978.3261999800801, 696.58813695997]}, {'py/tuple': [1155.9136626483873, 639.0394548859075]}, {'py/tuple': [1263.5013719234616, 454.12140950948003]}, {'py/tuple': [1340.8113041553647, 387.25812090016905]}, {'py/tuple': [1512.3835225110874, 511.09742216315124]}]</t>
  </si>
  <si>
    <t>[{'py/tuple': [853.5, 320.1]}, {'py/tuple': [853.859375, 313.243798828125]}, {'py/tuple': [854.24609375, 305.8659301757813]}, {'py/tuple': [854.62890625, 298.5625854492188]}, {'py/tuple': [855.01171875, 301.1100708007813]}, {'py/tuple': [855.39453125, 371.8290649414063]}, {'py/tuple': [877.2436828613281, 364.98845825195315]}, {'py/tuple': [878.4186401367188, 351.7950073242188]}, {'py/tuple': [879.6014404296875, 307.77849731445315]}, {'py/tuple': [880.8156127929688, 277.4009948730469]}, {'py/tuple': [883.1905517578125, 285.9170166015625]}, {'py/tuple': [883.7380676269531, 280.09600219726565]}, {'py/tuple': [972.0489501953125, 276.9180847167969]}, {'py/tuple': [1023.9447021484375, 304.97890625]}, {'py/tuple': [1122.9416809082031, 344.7218872070313]}, {'py/tuple': [1200.5233154296875, 438.64052734375]}, {'py/tuple': [1203.0433349609375, 525.5122009277344]}, {'py/tuple': [1181.4813842773438, 623.509210205078]}, {'py/tuple': [1162.8056640625, 704.0398193359374]}, {'py/tuple': [1160.9845886230469, 726.7673889160155]}, {'py/tuple': [1064.4433898925781, 738.4990478515624]}, {'py/tuple': [967.2120056152341, 752.9836059570312]}, {'py/tuple': [868.9884643554685, 748.719415283203]}, {'py/tuple': [771.7570800781248, 737.6514221191405]}, {'py/tuple': [674.525695800781, 739.4851928710937]}, {'py/tuple': [580.0864257812498, 723.9623657226562]}, {'py/tuple': [518.6466369628904, 626.9937072753905]}, {'py/tuple': [500.95129394531233, 528.9937072753905]}, {'py/tuple': [493.1028442382811, 429.99370727539065]}, {'py/tuple': [530.692932128906, 351.22478637695315]}, {'py/tuple': [628.6899414062498, 324.6511474609375]}, {'py/tuple': [726.6869506835935, 317.03408203125]}, {'py/tuple': [825.6839294433591, 309.71111450195315]}, {'py/tuple': [853.6830749511716, 307.8989501953125]}]</t>
  </si>
  <si>
    <t>[{'py/tuple': [192.04000000000002, 672.2099999999999]}, {'py/tuple': [192.04000000000002, 672.2099999999999]}, {'py/tuple': [218.7988806152344, 655.8401269531249]}, {'py/tuple': [315.4821691894532, 596.1963891601562]}, {'py/tuple': [368.86809448242195, 557.8660668945312]}, {'py/tuple': [383.3134375000001, 537.8805627441405]}, {'py/tuple': [406.6958837890626, 543.2711267089843]}, {'py/tuple': [456.73284057617195, 537.5050134277343]}, {'py/tuple': [478.6133642578126, 513.2921228027343]}, {'py/tuple': [507.7447424316407, 498.9574975585937]}, {'py/tuple': [554.0327368164063, 527.4575280761718]}, {'py/tuple': [651.4767980957032, 584.7374963378905]}, {'py/tuple': [747.9365759277345, 645.699776611328]}, {'py/tuple': [845.4081030273438, 674.6625451660155]}, {'py/tuple': [943.4051123046876, 637.9557275390624]}, {'py/tuple': [1041.4021215820312, 582.7550744628905]}, {'py/tuple': [1140.3991003417968, 507.5507897949218]}, {'py/tuple': [1238.3961096191406, 526.9842919921874]}, {'py/tuple': [1336.3931188964843, 581.115303955078]}, {'py/tuple': [1434.390128173828, 634.5482873535155]}, {'py/tuple': [1533.3871069335937, 692.690987548828]}, {'py/tuple': [1536.3870153808593, 694.4438562011718]}]</t>
  </si>
  <si>
    <t>[{'py/tuple': [853.5, 213.4]}, {'py/tuple': [873.9844665527344, 211.37500610351563]}, {'py/tuple': [971.9814758300781, 247.44354858398438]}, {'py/tuple': [1070.9784545898438, 317.8135131835937]}, {'py/tuple': [1150.9600524902344, 415.2536682128906]}, {'py/tuple': [1162.676025390625, 513.2506774902344]}, {'py/tuple': [1161.6706237792969, 610.9731811523436]}, {'py/tuple': [1132.4538879394531, 699.3075927734374]}, {'py/tuple': [1077.5904846191406, 771.2500976562499]}, {'py/tuple': [1003.2646484374999, 824.655645751953]}, {'py/tuple': [917.3036804199216, 858.6301025390624]}, {'py/tuple': [829.1505737304685, 855.2051147460936]}, {'py/tuple': [740.719055175781, 845.823370361328]}, {'py/tuple': [652.0993041992185, 803.540167236328]}, {'py/tuple': [481.00468028429884, 615.909335878305]}, {'py/tuple': [487.3203478353097, 580.135990048386]}, {'py/tuple': [566.6593687990678, 417.148659751378]}, {'py/tuple': [852.9887314671648, 218.92563957963134]}, {'py/tuple': [855.9886093977836, 215.92567009720946]}]</t>
  </si>
  <si>
    <t>[{'py/tuple': [128.025, 554.84]}, {'py/tuple': [131.6430419921875, 557.9796179199219]}, {'py/tuple': [218.04022827148438, 635.7730139160157]}, {'py/tuple': [316.0372375488281, 676.2885473632813]}, {'py/tuple': [414.03424682617185, 673.2439611816407]}, {'py/tuple': [513.0312255859375, 607.6865881347657]}, {'py/tuple': [550.4332856988534, 509.05130371093753]}, {'py/tuple': [576.7351674089208, 411.726276178062]}, {'py/tuple': [596.5608204850927, 403.96803643196824]}, {'py/tuple': [676.9973134050146, 386.1472051331401]}, {'py/tuple': [774.9943226823583, 445.1565740296245]}, {'py/tuple': [823.8744191179052, 544.1535527893901]}, {'py/tuple': [853.1038502702489, 617.5548589417339]}, {'py/tuple': [942.6147145280614, 668.266315240562]}, {'py/tuple': [1037.6784352311865, 697.8722112366557]}, {'py/tuple': [1135.6754445085303, 657.5027044007182]}, {'py/tuple': [1231.288176442124, 563.1104924866557]}, {'py/tuple': [1258.466643238999, 464.11049248665574]}, {'py/tuple': [1314.0093983659522, 401.2315252014995]}, {'py/tuple': [1412.006407643296, 415.7945134827495]}, {'py/tuple': [1510.0034169206397, 503.611285943687]}, {'py/tuple': [1515.003264332749, 508.61113335579637]}]</t>
  </si>
  <si>
    <t>[{'py/tuple': [960.0, 324.0]}, {'py/tuple': [1126.3385523622856, 320.5883155800402]}, {'py/tuple': [1341.9664791570976, 458.0400869688019]}, {'py/tuple': [1352.8728121807799, 658.1417608829215]}, {'py/tuple': [1290.3922152221203, 742.4210683535784]}, {'py/tuple': [1111.6040864577517, 762.5455279415473]}, {'py/tuple': [918.3103984659539, 751.3413267321885]}, {'py/tuple': [720.8874495010824, 739.8665899448097]}, {'py/tuple': [546.5815139105545, 521.6088309520856]}, {'py/tuple': [671.0092032318936, 309.5509600620717]}, {'py/tuple': [944.7624609218911, 312.95815196447074]}, {'py/tuple': [961.7735183434562, 311.8990807067603]}]</t>
  </si>
  <si>
    <t>[{'py/tuple': [213.6, 680.4]}, {'py/tuple': [213.6, 680.4]}, {'py/tuple': [264.20350135527553, 662.9259156217798]}, {'py/tuple': [546.674230180122, 503.54905789960173]}, {'py/tuple': [840.6622673807666, 618.765171005018]}, {'py/tuple': [1131.6504266507923, 601.2905868045985]}, {'py/tuple': [1425.6384638514369, 546.4639655804261]}, {'py/tuple': [1716.6266231214627, 702.9849563581869]}, {'py/tuple': [1728.626134843938, 709.6198986290023]}]</t>
  </si>
  <si>
    <t>[{'py/tuple': [960.0, 216.0]}, {'py/tuple': [1060.3202222380787, 257.7634609909728]}, {'py/tuple': [1243.9228772213683, 496.2117799734697]}, {'py/tuple': [1244.0595640633255, 670.2969841668382]}, {'py/tuple': [1088.811967314221, 787.324815902859]}, {'py/tuple': [933.1643807375805, 841.7660040361807]}, {'py/tuple': [779.1050348402933, 776.5749862920493]}, {'py/tuple': [629.0573058491574, 548.6233561849222]}, {'py/tuple': [721.6622292920948, 342.43587845843285]}, {'py/tuple': [961.6524637416006, 230.64682399667797]}]</t>
  </si>
  <si>
    <t>[{'py/tuple': [144.0, 561.6]}, {'py/tuple': [195.76148377917707, 627.7990198241547]}, {'py/tuple': [489.7495209798217, 676.0286012239754]}, {'py/tuple': [770.3967209914699, 443.63002538718285]}, {'py/tuple': [1064.3847581921145, 658.655364869535]}, {'py/tuple': [1354.9023411944509, 606.2404927931726]}, {'py/tuple': [1640.3729479499161, 476.7804755134508]}, {'py/tuple': [1694.370750701055, 529.6488952221349]}]</t>
  </si>
  <si>
    <t>5/6</t>
  </si>
  <si>
    <t>[{'py/tuple': [853.5, 320.1]}, {'py/tuple': [855.3888084264472, 323.2408015675843]}, {'py/tuple': [1041.309097304009, 324.7422511376441]}, {'py/tuple': [1143.3441611807793, 459.636419114098]}, {'py/tuple': [1194.3313798019662, 645.954827299714]}, {'py/tuple': [1143.9165484150872, 770.4061369862407]}, {'py/tuple': [855.9194781025869, 740.4730918746441]}, {'py/tuple': [575.7939944118259, 696.2734781134873]}, {'py/tuple': [496.3709006728603, 563.8413400122895]}, {'py/tuple': [493.70622555538995, 443.89936435818674]}, {'py/tuple': [542.8536754129452, 321.18130185399207]}, {'py/tuple': [827.1440715594215, 322.90534629430624]}, {'py/tuple': [854.1429729349909, 320.89322076682004]}]</t>
  </si>
  <si>
    <t>[{'py/tuple': [192.04000000000002, 672.2099999999999]}, {'py/tuple': [192.04000000000002, 672.2099999999999]}, {'py/tuple': [194.4601635308564, 643.2312245164438]}, {'py/tuple': [266.78915053043517, 656.4576413007825]}, {'py/tuple': [492.0855523384736, 518.7091953046992]}, {'py/tuple': [738.9219390684367, 608.8201560806855]}, {'py/tuple': [990.4994274712727, 605.510009089522]}, {'py/tuple': [1255.9000479615852, 524.4488524934649]}, {'py/tuple': [1496.6072245807945, 658.2881587203964]}, {'py/tuple': [1537.5702478205412, 676.5458770441263]}]</t>
  </si>
  <si>
    <t>[{'py/tuple': [853.5, 213.4]}, {'py/tuple': [919.9666555589065, 248.189018237032]}, {'py/tuple': [1127.2629171721637, 361.32296868562696]}, {'py/tuple': [1146.4227869631723, 635.676348444633]}, {'py/tuple': [1031.6683696005493, 818.2555458215995]}, {'py/tuple': [778.0116481985895, 845.4387409767135]}, {'py/tuple': [531.9899809639899, 641.9806971546261]}, {'py/tuple': [576.3021522630004, 434.3463347326964]}, {'py/tuple': [821.3386305449528, 246.45264674033965]}, {'py/tuple': [854.3372877817599, 224.15859252363438]}]</t>
  </si>
  <si>
    <t>[{'py/tuple': [128.025, 554.84]}, {'py/tuple': [132.10974731445313, 588.0380285644532]}, {'py/tuple': [290.00309706814585, 676.8264377034828]}, {'py/tuple': [534.8160058470443, 552.4252068532259]}, {'py/tuple': [609.3314631139859, 364.13206828866157]}, {'py/tuple': [679.9367792760953, 387.17732585702095]}, {'py/tuple': [863.8865204589441, 519.9874916525185]}, {'py/tuple': [1053.112653392926, 681.0261061519012]}, {'py/tuple': [1270.2674878142775, 461.1332319566608]}, {'py/tuple': [1524.5156338639558, 495.19874235443774]}]</t>
  </si>
  <si>
    <t>[{'py/tuple': [853.5, 320.1]}, {'py/tuple': [862.8750610351562, 311.96160278320315]}, {'py/tuple': [1001.5794659461826, 298.3388398703188]}, {'py/tuple': [1112.1427493840456, 307.50167532861235]}, {'py/tuple': [1177.5128360539675, 374.0325286000967]}, {'py/tuple': [1183.1856517158449, 472.2585469665006]}, {'py/tuple': [1179.1225826963782, 587.3689177393912]}, {'py/tuple': [1182.076242318377, 695.4495695134624]}, {'py/tuple': [1173.6144113373011, 722.215837723948]}, {'py/tuple': [1046.2901803087443, 773.669753888063]}, {'py/tuple': [945.6986301392315, 774.2360662644728]}, {'py/tuple': [855.1155348233876, 783.4123574955388]}, {'py/tuple': [758.4253492765126, 753.4785009877755]}, {'py/tuple': [593.9781344728542, 754.2685147490351]}, {'py/tuple': [525.6130542410535, 685.6916409697383]}, {'py/tuple': [519.348483899608, 538.0532132353633]}, {'py/tuple': [518.7728389268739, 391.830465432629]}, {'py/tuple': [551.4531100923193, 328.4887906279415]}, {'py/tuple': [640.2886500991879, 309.9903057249263]}, {'py/tuple': [701.0522302826864, 310.6504410490394]}, {'py/tuple': [750.1359170870853, 312.4337181871757]}, {'py/tuple': [854.1777132786808, 349.0737548734993]}]</t>
  </si>
  <si>
    <t>[{'py/tuple': [192.04000000000002, 672.2099999999999]}, {'py/tuple': [192.04000000000002, 672.2099999999999]}, {'py/tuple': [193.92085937500002, 657.5185632324218]}, {'py/tuple': [300.94500650182374, 593.2545970837026]}, {'py/tuple': [468.5845392653347, 497.44924815189086]}, {'py/tuple': [535.0632512978838, 526.3231238890811]}, {'py/tuple': [617.639580269307, 550.8496426036953]}, {'py/tuple': [741.8754241224007, 612.6243756544217]}, {'py/tuple': [803.1836971854419, 660.5565634258463]}, {'py/tuple': [926.497897135988, 637.5581852440163]}, {'py/tuple': [1062.366107376255, 593.1511476869135]}, {'py/tuple': [1138.5584050565585, 529.053364807777]}, {'py/tuple': [1216.8166974279657, 522.029259439595]}, {'py/tuple': [1295.6340318852663, 564.8160394542291]}, {'py/tuple': [1361.253980465196, 599.196978794448]}, {'py/tuple': [1437.3977016042545, 632.7670815084501]}, {'py/tuple': [1536.6659954553097, 662.9987320425361]}]</t>
  </si>
  <si>
    <t>[{'py/tuple': [853.5, 213.4]}, {'py/tuple': [854.890869137831, 221.23230730611832]}, {'py/tuple': [948.5950793484226, 238.52968253903092]}, {'py/tuple': [1038.885339469649, 268.85751486439256]}, {'py/tuple': [1076.597039909102, 308.68683004993943]}, {'py/tuple': [1105.881142708473, 383.76360759474335]}, {'py/tuple': [1148.2772062681615, 410.5565456073731]}, {'py/tuple': [1149.8233615532517, 504.8293173877522]}, {'py/tuple': [1157.1597595587373, 656.3210950927808]}, {'py/tuple': [1094.6557466406375, 761.3452490415423]}, {'py/tuple': [1009.111881610006, 855.1142647337167]}, {'py/tuple': [978.1158215338362, 846.7617276195435]}, {'py/tuple': [851.0109037086365, 849.9310498205944]}, {'py/tuple': [724.0776495477182, 835.6018398689105]}, {'py/tuple': [618.7781488038597, 743.5675374368204]}, {'py/tuple': [527.1289562350137, 576.8734278246759]}, {'py/tuple': [545.28122493159, 465.5100298138335]}, {'py/tuple': [596.465834399685, 336.3111835481599]}, {'py/tuple': [700.4240608541293, 244.69248349834228]}, {'py/tuple': [829.2546096881849, 176.80468994807447]}, {'py/tuple': [854.2283014748243, 165.83190229590977]}]</t>
  </si>
  <si>
    <t>[{'py/tuple': [128.025, 554.84]}, {'py/tuple': [135.58814086914063, 545.8386877441407]}, {'py/tuple': [170.90745263602585, 590.1251583687589]}, {'py/tuple': [228.22420137897134, 652.3390238118917]}, {'py/tuple': [423.254677375406, 661.0068800832704]}, {'py/tuple': [567.855416791141, 491.62282295819375]}, {'py/tuple': [691.287923149392, 401.4872397344187]}, {'py/tuple': [813.0388870058581, 503.3873157120869]}, {'py/tuple': [892.8670284101739, 661.1737952559814]}, {'py/tuple': [1086.1124991398306, 661.6405317905918]}, {'py/tuple': [1251.62013556771, 488.0798684266955]}, {'py/tuple': [1399.2892780132593, 385.304725214988]}, {'py/tuple': [1475.4010023191572, 489.5004558248073]}, {'py/tuple': [1497.940598471649, 530.8395738714934]}]</t>
  </si>
  <si>
    <t>3/4</t>
  </si>
  <si>
    <t>[{'py/tuple': [853.5, 320.1]}, {'py/tuple': [873.4748840332031, 301.4637084960938]}, {'py/tuple': [1035.190499250777, 343.0828394027427]}, {'py/tuple': [1225.5072427568957, 463.0492090158165]}, {'py/tuple': [1193.7931985575706, 707.677098825015]}, {'py/tuple': [982.8101393515242, 764.1154511407017]}, {'py/tuple': [696.3189130956305, 732.3942162118851]}, {'py/tuple': [567.3202253514899, 751.0388324553146]}, {'py/tuple': [402.99059818778176, 529.722419274412]}, {'py/tuple': [676.748143173754, 315.9818861441687]}, {'py/tuple': [855.901702773757, 333.56202558837833]}]</t>
  </si>
  <si>
    <t>[{'py/tuple': [192.04000000000002, 672.2099999999999]}, {'py/tuple': [192.04000000000002, 672.2099999999999]}, {'py/tuple': [190.90914062500002, 665.063546142578]}, {'py/tuple': [298.53124460108586, 605.3272158410772]}, {'py/tuple': [578.8020770651848, 533.4370389050245]}, {'py/tuple': [856.704084375836, 680.3456121525168]}, {'py/tuple': [1135.7632268117368, 522.1452866513654]}, {'py/tuple': [1399.6890796590224, 511.6400247933715]}, {'py/tuple': [1481.8275379109755, 587.7393595101684]}, {'py/tuple': [1537.139427559413, 642.5414530160277]}]</t>
  </si>
  <si>
    <t>[{'py/tuple': [853.5, 213.4]}, {'py/tuple': [853.4833445753902, 207.30070962160826]}, {'py/tuple': [1047.7815594663844, 320.7674718001857]}, {'py/tuple': [1209.1598538411781, 533.1848840150982]}, {'py/tuple': [1097.169733490795, 730.2409981550647]}, {'py/tuple': [878.8885372364891, 867.0801823126151]}, {'py/tuple': [593.891436406411, 727.3735041316597]}, {'py/tuple': [566.7347912741823, 439.37643381915984]}, {'py/tuple': [789.5365409078074, 173.72001759111876]}, {'py/tuple': [860.23807716649, 30.829749000817483]}, {'py/tuple': [897.1826070779932, 120.0881020450964]}, {'py/tuple': [919.0422559780998, 195.13620337713505]}, {'py/tuple': [918.9819837613029, 190.1269870685413]}, {'py/tuple': [918.3844495816154, 185.05108985174442]}, {'py/tuple': [949.4844862027091, 222.07260474432255]}, {'py/tuple': [1076.7102457052097, 332.10443907100705]}, {'py/tuple': [1197.8895572666079, 494.46780620943747]}, {'py/tuple': [1179.9572576675564, 661.85130799897]}, {'py/tuple': [1030.2727077463642, 795.584592032805]}, {'py/tuple': [771.3713173111898, 812.0053257519378]}, {'py/tuple': [544.8433177415279, 600.7239972554146]}, {'py/tuple': [607.7197228008879, 322.55025230683384]}, {'py/tuple': [752.1514611402524, 145.7575876820832]}, {'py/tuple': [784.4743270743636, 117.62231302596624]}, {'py/tuple': [804.546775809489, 227.65795558933164]}, {'py/tuple': [853.9495058758182, 224.6623076224699]}]</t>
  </si>
  <si>
    <t>[{'py/tuple': [128.025, 554.84]}, {'py/tuple': [129.67450561523438, 547.2190588378907]}, {'py/tuple': [253.48983909711242, 553.9465135346726]}, {'py/tuple': [352.7893118537962, 676.3409217318148]}, {'py/tuple': [542.8977295137942, 620.5732395240665]}, {'py/tuple': [579.421863582544, 485.00763249877843]}, {'py/tuple': [757.3463534718379, 390.7064638428018]}, {'py/tuple': [798.5543957162648, 493.2885047152266]}, {'py/tuple': [871.4540752774104, 609.0576822628826]}, {'py/tuple': [977.5906610298902, 758.9204605735466]}, {'py/tuple': [1068.4866181571037, 703.0901127319411]}, {'py/tuple': [1288.3691070355476, 451.9220376770571]}, {'py/tuple': [1442.986334904656, 440.3195058742166]}, {'py/tuple': [1514.789007151127, 507.34817080307755]}]</t>
  </si>
  <si>
    <t>2/5</t>
  </si>
  <si>
    <t>[{'py/tuple': [853.5, 320.1]}, {'py/tuple': [855.7771301269531, 315.216455078125]}, {'py/tuple': [914.4100646972656, 309.568017578125]}, {'py/tuple': [1184.4070127811283, 383.20861678700896]}, {'py/tuple': [1301.264425353147, 532.6633366052062]}, {'py/tuple': [1246.8990994254127, 596.7981632653623]}, {'py/tuple': [1246.366542042233, 714.0664699677377]}, {'py/tuple': [1179.7780283177271, 736.2613565888255]}, {'py/tuple': [895.2907236302269, 744.1946073224767]}, {'py/tuple': [608.3759787334127, 726.6612468644976]}, {'py/tuple': [584.6289526540784, 570.9706166790797]}, {'py/tuple': [583.5491003589702, 324.7503894934431]}, {'py/tuple': [693.7011950863523, 306.68054872974756]}, {'py/tuple': [855.6946033397687, 297.14890741035344]}]</t>
  </si>
  <si>
    <t>[{'py/tuple': [192.04000000000002, 672.2099999999999]}, {'py/tuple': [192.04000000000002, 672.2099999999999]}, {'py/tuple': [193.16792968750002, 662.0126123046874]}, {'py/tuple': [194.59585258360954, 676.2475993708148]}, {'py/tuple': [196.6588254002482, 635.6003998564928]}, {'py/tuple': [242.73545449502768, 624.0619022902473]}, {'py/tuple': [344.88153023269035, 573.5986413229629]}, {'py/tuple': [468.62696384914227, 515.715483678542]}, {'py/tuple': [593.7784452391417, 543.2627654578909]}, {'py/tuple': [711.939153389968, 606.0109524503722]}, {'py/tuple': [825.5132214547695, 683.6067719245701]}, {'py/tuple': [938.1283709387855, 632.3398898328095]}, {'py/tuple': [1063.870897710286, 591.5912372554093]}, {'py/tuple': [1197.4398472131788, 520.4026359897479]}, {'py/tuple': [1321.102895875424, 566.0206106556951]}, {'py/tuple': [1431.6251480383426, 645.1318969503417]}, {'py/tuple': [1536.924095181711, 718.9492917852848]}]</t>
  </si>
  <si>
    <t>[{'py/tuple': [853.5, 213.4]}, {'py/tuple': [853.875, 207.47705688476563]}, {'py/tuple': [849.6078894976526, 256.2934493875131]}, {'py/tuple': [847.7648933175951, 211.79771288540215]}, {'py/tuple': [922.0613346537575, 203.3162635896355]}, {'py/tuple': [1035.489349493757, 259.6163195321336]}, {'py/tuple': [1130.9531610906124, 388.30281562786547]}, {'py/tuple': [1214.534921928309, 557.1529961708932]}, {'py/tuple': [1170.8702161237597, 550.2943978492169]}, {'py/tuple': [1089.483702530153, 538.0435425579547]}, {'py/tuple': [1092.0739610260352, 572.7535987837239]}, {'py/tuple': [1028.7162482822314, 630.087401386909]}, {'py/tuple': [885.7479911167172, 744.372830464132]}, {'py/tuple': [798.2073387606067, 807.4039827143772]}, {'py/tuple': [793.7974136769769, 794.0688529811798]}, {'py/tuple': [591.4216952705754, 719.5722353193908]}, {'py/tuple': [435.26837653387327, 487.279676470533]}, {'py/tuple': [560.8961268896235, 432.1120247799903]}, {'py/tuple': [680.1573321400208, 309.2299338137731]}, {'py/tuple': [849.690242779441, 215.35249448623503]}, {'py/tuple': [855.0872122487051, 214.07668979894365]}]</t>
  </si>
  <si>
    <t>[{'py/tuple': [853.5, 320.1]}, {'py/tuple': [853.1693115234375, 313.28313598632815]}, {'py/tuple': [852.7913818359375, 311.7365966796875]}, {'py/tuple': [888.5383911132812, 306.558740234375]}, {'py/tuple': [980.1825866699219, 310.04741821289065]}, {'py/tuple': [1059.7289428710938, 313.1949401855469]}, {'py/tuple': [1145.2652570260689, 306.8203858718276]}, {'py/tuple': [1175.4907819284126, 311.234539924562]}, {'py/tuple': [1178.8468791497871, 482.5261873587966]}, {'py/tuple': [1182.2317884145305, 651.9906077845021]}, {'py/tuple': [1184.7273748693988, 729.9434580275788]}, {'py/tuple': [1139.0324896154925, 727.4086985060944]}, {'py/tuple': [1106.180560904555, 740.7207712600007]}, {'py/tuple': [1048.111890092492, 733.855678477697]}, {'py/tuple': [1027.2585351523012, 743.5219755036755]}, {'py/tuple': [976.5676477011291, 745.8655729157849]}, {'py/tuple': [833.5764916911719, 737.2015022778883]}, {'py/tuple': [759.0663598552344, 732.3059944653883]}, {'py/tuple': [694.6095923343671, 735.5237036425619]}, {'py/tuple': [605.6860152604056, 742.277259325981]}, {'py/tuple': [557.8578292252494, 739.1307444334029]}, {'py/tuple': [557.452464235015, 699.9024424314498]}, {'py/tuple': [556.8224617624653, 539.9740061521529]}, {'py/tuple': [556.1478432714937, 371.15146467406305]}, {'py/tuple': [558.4796914160249, 330.0565244885162]}, {'py/tuple': [696.9126239931209, 311.45812949109825]}, {'py/tuple': [757.2927105836568, 297.41047831755134]}, {'py/tuple': [769.5734112672505, 310.49900981169196]}, {'py/tuple': [771.4542706422505, 325.5953538058326]}, {'py/tuple': [839.9458577241746, 316.8743509812281]}, {'py/tuple': [853.7375815967096, 315.63016213979574]}]</t>
  </si>
  <si>
    <t>[{'py/tuple': [192.04000000000002, 672.2099999999999]}, {'py/tuple': [192.04000000000002, 672.2099999999999]}, {'py/tuple': [193.92085937500002, 664.3027734374999]}, {'py/tuple': [195.8252478027344, 656.3955468749999]}, {'py/tuple': [198.4590368652344, 668.6056604003905]}, {'py/tuple': [238.71578125000002, 662.2042932128905]}, {'py/tuple': [270.68639282226565, 624.8112573242187]}, {'py/tuple': [312.4725256347657, 600.6376123046874]}, {'py/tuple': [364.02715209960945, 578.899239501953]}, {'py/tuple': [413.0994482421876, 553.0393457031249]}, {'py/tuple': [456.1522436523438, 526.689278564453]}, {'py/tuple': [505.6245336914063, 505.0018701171874]}, {'py/tuple': [557.3517065429688, 511.49836059570305]}, {'py/tuple': [599.6358862304688, 536.2298669433593]}, {'py/tuple': [637.9907141113282, 560.0202111816405]}, {'py/tuple': [684.7297277832032, 573.2303247070312]}, {'py/tuple': [721.5277014160157, 606.161690673828]}, {'py/tuple': [775.0195532226563, 635.2931298828124]}, {'py/tuple': [811.0450048828126, 679.8204125976562]}, {'py/tuple': [896.3520422363282, 675.2543115234374]}, {'py/tuple': [952.0203161621095, 643.1278466796874]}, {'py/tuple': [1012.719901123047, 610.1033715820312]}, {'py/tuple': [1062.7490454101562, 570.6358422851562]}, {'py/tuple': [1105.4096899414062, 530.7408837890624]}, {'py/tuple': [1151.5565405273437, 498.4889306640624]}, {'py/tuple': [1221.279501953125, 514.6362390136718]}, {'py/tuple': [1283.1163244628906, 529.5718164062499]}, {'py/tuple': [1334.4003515625, 558.4483422851562]}, {'py/tuple': [1384.6059790039062, 586.7876367187499]}, {'py/tuple': [1437.8154821777343, 608.0682153320312]}, {'py/tuple': [1472.4566259765625, 654.5287866210937]}, {'py/tuple': [1514.336875, 682.0563134765624]}, {'py/tuple': [1536.3362036132812, 680.9344262695312]}]</t>
  </si>
  <si>
    <t>[{'py/tuple': [853.5, 213.4]}, {'py/tuple': [856.1063537597656, 208.71234741210938]}, {'py/tuple': [873.634033203125, 220.53031005859376]}, {'py/tuple': [947.8157653808594, 232.06986083984376]}, {'py/tuple': [1024.0798034667969, 246.82111206054688]}, {'py/tuple': [1074.3520812988281, 286.56806030273435]}, {'py/tuple': [1120.0009155273438, 330.1620239257812]}, {'py/tuple': [1138.4619140625, 403.7202209472656]}, {'py/tuple': [1173.2128601074219, 464.78449096679685]}, {'py/tuple': [1178.6505432128906, 554.3463806152342]}, {'py/tuple': [1167.7786560058594, 636.2573913574217]}, {'py/tuple': [1121.6798706054688, 666.0790161132811]}, {'py/tuple': [1104.7061157226562, 734.8529724121092]}, {'py/tuple': [1047.7290649414062, 762.5491394042967]}, {'py/tuple': [1019.2652893066405, 816.4684204101561]}, {'py/tuple': [949.841369628906, 827.3177856445311]}, {'py/tuple': [879.7311706542966, 844.6807617187499]}, {'py/tuple': [784.7311706542966, 839.8362487792967]}, {'py/tuple': [728.3776245117185, 813.748907470703]}, {'py/tuple': [704.7686767578123, 797.8967041015624]}, {'py/tuple': [653.2111511230466, 765.1624206542967]}, {'py/tuple': [599.7164001464841, 735.0477050781249]}, {'py/tuple': [576.8603820800779, 668.5609802246092]}, {'py/tuple': [546.7260437011716, 602.8820861816405]}, {'py/tuple': [546.3520507812498, 507.88208618164055]}, {'py/tuple': [545.9741210937498, 416.046728515625]}, {'py/tuple': [586.3485107421873, 385.8182739257812]}, {'py/tuple': [609.5937499999998, 316.71198120117185]}, {'py/tuple': [669.3208007812498, 278.94248046875]}, {'py/tuple': [725.7027893066404, 241.79648437499995]}, {'py/tuple': [821.6998596191404, 235.3794311523437]}, {'py/tuple': [853.6988830566404, 233.2456420898437]}]</t>
  </si>
  <si>
    <t>[{'py/tuple': [128.025, 554.84]}, {'py/tuple': [129.1529296875, 550.7680090332032]}, {'py/tuple': [152.88052978515626, 608.5107763671875]}, {'py/tuple': [197.77249755859376, 644.9087561035157]}, {'py/tuple': [256.87994995117185, 672.6441381835938]}, {'py/tuple': [328.7950500488281, 685.2895544433594]}, {'py/tuple': [424.7921203613281, 679.6019018554688]}, {'py/tuple': [484.5505432128906, 643.6362951660157]}, {'py/tuple': [532.5640319824219, 598.10611328125]}, {'py/tuple': [552.3073791503906, 525.2234228515625]}, {'py/tuple': [571.9448303222656, 449.23880371093753]}, {'py/tuple': [623.6563171386719, 403.8929479980469]}, {'py/tuple': [689.7479614257812, 381.6094702148438]}, {'py/tuple': [767.2590393066406, 395.3489721679688]}, {'py/tuple': [792.6532653808594, 466.99347290039066]}, {'py/tuple': [811.2515319824219, 544.1947668457032]}, {'py/tuple': [831.7830871582031, 620.8901708984375]}, {'py/tuple': [868.22421875, 659.2214697265625]}, {'py/tuple': [945.3431457519531, 675.6432836914063]}, {'py/tuple': [1023.132666015625, 688.8533972167969]}, {'py/tuple': [1119.129736328125, 683.2049597167969]}, {'py/tuple': [1194.4957641601563, 660.2038610839844]}, {'py/tuple': [1223.4742492675782, 590.6662023925782]}, {'py/tuple': [1242.5038818359376, 514.1992529296875]}, {'py/tuple': [1262.7060302734376, 438.19110473632816]}, {'py/tuple': [1320.272314453125, 401.8686254882813]}, {'py/tuple': [1415.2694152832032, 395.51041015625003]}, {'py/tuple': [1465.9299377441407, 439.83377441406253]}, {'py/tuple': [1472.724462890625, 530.8152502441407]}, {'py/tuple': [1473.0651916503907, 559.814365234375]}]</t>
  </si>
  <si>
    <t>[{'py/tuple': [853.5, 320.1]}, {'py/tuple': [853.1456909179688, 314.40459594726565]}, {'py/tuple': [943.6671088906005, 275.9211613101885]}, {'py/tuple': [1193.7268515024334, 399.8664641812444]}, {'py/tuple': [1269.3850522628054, 483.0450974930078]}, {'py/tuple': [1236.3225834192708, 654.5186034006997]}, {'py/tuple': [1090.5688170948997, 762.0289843467995]}, {'py/tuple': [806.3833229988811, 746.471952661313]}, {'py/tuple': [604.1957435477523, 741.9264056397601]}, {'py/tuple': [589.4151627039535, 634.6540593815967]}, {'py/tuple': [530.3298262571914, 504.0411302460357]}, {'py/tuple': [530.8783131092785, 363.1579198440537]}, {'py/tuple': [715.2926663784308, 295.2963360048831]}, {'py/tuple': [854.7219425961373, 274.5179218877107]}]</t>
  </si>
  <si>
    <t>[{'py/tuple': [192.04000000000002, 672.2099999999999]}, {'py/tuple': [192.04000000000002, 672.2099999999999]}, {'py/tuple': [201.873243701607, 666.7763762837648]}, {'py/tuple': [475.5323861380667, 519.4815184586122]}, {'py/tuple': [542.4673741785438, 515.1477307575195]}, {'py/tuple': [678.059439674914, 608.8349796161427]}, {'py/tuple': [736.9006295427308, 667.0618396653234]}, {'py/tuple': [948.0672436300293, 666.9397095600515]}, {'py/tuple': [1152.6457899696752, 511.12742128971956]}, {'py/tuple': [1437.9046374046802, 618.1555073373391]}, {'py/tuple': [1538.9827717719227, 681.1169640217348]}]</t>
  </si>
  <si>
    <t>[{'py/tuple': [853.5, 213.4]}, {'py/tuple': [859.53369140625, 225.1120361328125]}, {'py/tuple': [1063.5996126672253, 319.27473795376716]}, {'py/tuple': [1133.181546437554, 606.1687921430914]}, {'py/tuple': [903.4181976998223, 825.1705010874196]}, {'py/tuple': [662.1963168438522, 722.415686999075]}, {'py/tuple': [569.5353636974467, 503.5461788583546]}, {'py/tuple': [679.7516497345639, 292.2882876234129]}, {'py/tuple': [855.5323017686603, 219.51055506393308]}]</t>
  </si>
  <si>
    <t>[{'py/tuple': [128.025, 554.84]}, {'py/tuple': [157.7862637616694, 566.5302837147937]}, {'py/tuple': [434.2160343142226, 629.8698672141508]}, {'py/tuple': [723.0395427528769, 482.5162331314385]}, {'py/tuple': [1004.1573190322146, 643.8958780971915]}, {'py/tuple': [1278.3811529899017, 468.3899730240554]}, {'py/tuple': [1498.3954248759896, 529.3259376177192]}]</t>
  </si>
  <si>
    <t>[{'py/tuple': [853.5, 320.1]}, {'py/tuple': [855.145751953125, 314.4988037109375]}, {'py/tuple': [857.0070190429688, 309.568017578125]}, {'py/tuple': [894.0481262207031, 310.319482421875]}, {'py/tuple': [990.0451965332031, 307.682763671875]}, {'py/tuple': [1085.0422973632812, 314.4223876953125]}, {'py/tuple': [1181.0393676757812, 363.7064453125]}, {'py/tuple': [1198.1905822753906, 439.3665710449219]}, {'py/tuple': [1192.5813033767045, 556.0842614363878]}, {'py/tuple': [1188.1092267828062, 710.0587606210261]}, {'py/tuple': [1185.686840065755, 746.1647482573985]}, {'py/tuple': [1164.8778495872393, 759.684645718336]}, {'py/tuple': [1074.4228630149737, 750.2637167632579]}, {'py/tuple': [940.5442252121863, 753.2593645215034]}, {'py/tuple': [692.993185107596, 750.3373971752821]}, {'py/tuple': [498.14564820565266, 612.8463071346282]}, {'py/tuple': [533.5560160949824, 404.19313941001894]}, {'py/tuple': [545.7818156555293, 322.8595822811127]}, {'py/tuple': [595.8451608298344, 295.0774336991832]}, {'py/tuple': [597.2930278554556, 324.152721480839]}, {'py/tuple': [662.1314321681855, 300.5604396009818]}, {'py/tuple': [855.7120417105032, 323.5809138067067]}]</t>
  </si>
  <si>
    <t>[{'py/tuple': [192.04000000000002, 672.2099999999999]}, {'py/tuple': [192.04000000000002, 672.2099999999999]}, {'py/tuple': [193.92085937500002, 665.6360864257812]}, {'py/tuple': [253.1381140136719, 632.3998498535155]}, {'py/tuple': [348.1352148437501, 586.7559594726562]}, {'py/tuple': [452.89164330154665, 517.1280208705365]}, {'py/tuple': [573.7004429502041, 511.6054577231779]}, {'py/tuple': [789.6250267754868, 668.0217627184837]}, {'py/tuple': [1057.8297881381213, 590.3880835501849]}, {'py/tuple': [1317.3134767487272, 551.1260650456323]}, {'py/tuple': [1538.4968510735407, 716.3227173192798]}]</t>
  </si>
  <si>
    <t>[{'py/tuple': [853.5, 213.4]}, {'py/tuple': [876.1805419921875, 223.28858032226563]}, {'py/tuple': [1048.0368694588542, 294.7885131757706]}, {'py/tuple': [1218.717944867909, 483.3937523594126]}, {'py/tuple': [1201.14657295309, 611.4695562763138]}, {'py/tuple': [1132.3628201978281, 658.8364237543194]}, {'py/tuple': [1039.6988615952432, 802.1236623698844]}, {'py/tuple': [838.0764285502953, 929.6681796941905]}, {'py/tuple': [794.4403506694359, 848.3699314031749]}, {'py/tuple': [706.9304324565453, 814.3964511785655]}, {'py/tuple': [591.0191147113217, 745.9800744928418]}, {'py/tuple': [585.7489995900539, 623.8589197076856]}, {'py/tuple': [558.7448531361294, 554.1170184794812]}, {'py/tuple': [554.4509526779873, 428.0375175192952]}, {'py/tuple': [627.3245189255101, 300.15939419772474]}, {'py/tuple': [708.6758814882485, 262.2177365604788]}, {'py/tuple': [854.8375409916041, 196.74915556944902]}]</t>
  </si>
  <si>
    <t>[{'py/tuple': [128.025, 554.84]}, {'py/tuple': [145.23895874023438, 568.7363623046875]}, {'py/tuple': [251.8694849010557, 657.3644855163619]}, {'py/tuple': [345.03916263543067, 674.8961017272994]}, {'py/tuple': [469.0602961635217, 624.1300370452553]}, {'py/tuple': [516.0479061227292, 525.5768404231966]}, {'py/tuple': [625.720822048001, 417.38249016102407]}, {'py/tuple': [684.0272412268445, 382.28471648987386]}, {'py/tuple': [779.0243420569226, 453.39198577698323]}, {'py/tuple': [822.6261486975476, 542.7342709332332]}, {'py/tuple': [880.4042826719582, 640.7101024120674]}, {'py/tuple': [1027.6760284068064, 649.229488263987]}, {'py/tuple': [1082.6104861112312, 639.5795083345473]}, {'py/tuple': [1139.304849654995, 609.313426444456]}, {'py/tuple': [1217.1613305067644, 487.4218867813796]}, {'py/tuple': [1324.967246590741, 394.9378597067297]}, {'py/tuple': [1403.5008844561876, 387.32275778442624]}, {'py/tuple': [1524.6250072630123, 496.46334212288264]}]</t>
  </si>
  <si>
    <t>1/6</t>
  </si>
  <si>
    <t>[{'py/tuple': [853.5, 320.1]}, {'py/tuple': [853.83203125, 314.6595703125]}, {'py/tuple': [885.0810852050781, 307.9562622070313]}, {'py/tuple': [981.0781555175781, 301.8215576171875]}, {'py/tuple': [1076.0752563476562, 309.0317626953125]}, {'py/tuple': [1150.5667724609375, 341.688623046875]}, {'py/tuple': [1150.9378662109375, 408.8508544921875]}, {'py/tuple': [1151.3128662109375, 504.8479248046875]}, {'py/tuple': [1151.6878662109375, 600.8449951171874]}, {'py/tuple': [1152.0628662109375, 696.8420654296874]}, {'py/tuple': [1120.6618957519531, 716.5305114746093]}, {'py/tuple': [1107.7978820800781, 731.4072509765624]}, {'py/tuple': [1015.3586120605468, 731.9940124511718]}, {'py/tuple': [924.1193237304685, 742.1257263183593]}, {'py/tuple': [835.0800170898435, 737.712579345703]}, {'py/tuple': [745.1034545898435, 741.7110534667968]}, {'py/tuple': [656.9817810058591, 740.1998229980468]}, {'py/tuple': [568.5110778808591, 735.3043151855468]}, {'py/tuple': [538.1846008300779, 672.2881408691405]}, {'py/tuple': [538.5596008300779, 578.4920288085937]}, {'py/tuple': [535.7934875488279, 494.0879455566406]}, {'py/tuple': [532.2156066894529, 423.18560180664065]}, {'py/tuple': [531.8376770019529, 356.54985961914065]}, {'py/tuple': [603.8625793457029, 337.5879150390625]}, {'py/tuple': [699.8596496582029, 331.1865478515625]}, {'py/tuple': [795.8567199707029, 324.7851806640625]}, {'py/tuple': [853.8549499511716, 320.9176879882813]}]</t>
  </si>
  <si>
    <t>[{'py/tuple': [192.04000000000002, 672.2099999999999]}, {'py/tuple': [192.04000000000002, 672.2099999999999]}, {'py/tuple': [192.41500000000002, 665.8086328124999]}, {'py/tuple': [192.78609375000002, 659.473946533203]}, {'py/tuple': [193.16109375000002, 653.072579345703]}, {'py/tuple': [193.7439489746094, 646.7378930664062]}, {'py/tuple': [254.56508544921877, 640.3365258789062]}, {'py/tuple': [288.6454687500001, 622.2922143554687]}, {'py/tuple': [337.0040502929688, 593.1225671386718]}, {'py/tuple': [372.3236303710938, 578.1605615234374]}, {'py/tuple': [417.2940283203126, 534.0421228027343]}, {'py/tuple': [460.5193701171876, 521.8094873046874]}, {'py/tuple': [475.16081909179695, 500.4985437011718]}, {'py/tuple': [496.8492346191407, 494.1638574218749]}, {'py/tuple': [581.8582373046876, 504.9543847656249]}, {'py/tuple': [656.7379980468751, 562.3755883789062]}, {'py/tuple': [729.3550329589845, 612.2321862792968]}, {'py/tuple': [802.042655029297, 663.7671899414062]}, {'py/tuple': [874.2714758300782, 669.3460473632812]}, {'py/tuple': [877.6268225097657, 672.975899658203]}, {'py/tuple': [879.4301633331553, 657.9573435597493]}, {'py/tuple': [888.1741135455296, 647.7645595204457]}, {'py/tuple': [986.2211637673528, 635.851459731385]}, {'py/tuple': [986.8137155947835, 596.332316064313]}, {'py/tuple': [1043.5212046084553, 580.1075846190005]}, {'py/tuple': [1136.4438120303303, 526.0128275389224]}, {'py/tuple': [1202.7197824893146, 491.9609171385317]}, {'py/tuple': [1219.996485370174, 503.269083642438]}, {'py/tuple': [1235.2222544131428, 500.0951334471255]}, {'py/tuple': [1293.3610788760334, 532.1402384275942]}, {'py/tuple': [1348.9627024111896, 582.8713480467349]}, {'py/tuple': [1422.3769199354201, 623.5627396460994]}, {'py/tuple': [1485.650206624493, 650.630055700466]}, {'py/tuple': [1535.8305501592904, 687.7077884395047]}, {'py/tuple': [1536.3456871518492, 686.6030230094119]}]</t>
  </si>
  <si>
    <t>[{'py/tuple': [853.5, 213.4]}, {'py/tuple': [855.380859375, 210.36328735351563]}, {'py/tuple': [911.8059997558594, 207.23639526367188]}, {'py/tuple': [1007.8030700683594, 246.37158813476563]}, {'py/tuple': [1103.3923034667969, 306.52606811523435]}, {'py/tuple': [1159.7037048339844, 385.2292846679687]}, {'py/tuple': [1176.803955078125, 434.8231567382812]}, {'py/tuple': [1171.6260986328125, 497.44818725585935]}, {'py/tuple': [1167.3149108886719, 568.1868347167967]}, {'py/tuple': [1160.8037414550781, 615.6277832031249]}, {'py/tuple': [1137.3006896972656, 689.5114807128905]}, {'py/tuple': [1116.7034606933594, 705.6509460449217]}, {'py/tuple': [1096.4905395507812, 747.9625610351561]}, {'py/tuple': [1071.1130065917969, 775.5881408691405]}, {'py/tuple': [1010.9752197265624, 780.3983825683592]}, {'py/tuple': [995.9151611328123, 807.3455261230467]}, {'py/tuple': [935.5577697753904, 835.4573730468749]}, {'py/tuple': [876.4513244628904, 850.5066589355467]}, {'py/tuple': [817.9605712890623, 840.5641845703124]}, {'py/tuple': [747.4739074707029, 838.154913330078]}, {'py/tuple': [706.5593566894529, 810.2127136230467]}, {'py/tuple': [649.8528747558591, 788.4155029296874]}, {'py/tuple': [572.6369018554685, 715.5916198730467]}, {'py/tuple': [549.0946350097654, 685.8455261230467]}, {'py/tuple': [567.0419311523435, 627.3861450195311]}, {'py/tuple': [548.436828613281, 567.8483337402342]}, {'py/tuple': [544.4903259277341, 471.84833374023435]}, {'py/tuple': [553.955383300781, 395.51862182617185]}, {'py/tuple': [593.7141113281248, 328.9652465820312]}, {'py/tuple': [664.0252990722654, 275.3332275390625]}, {'py/tuple': [760.0223693847654, 231.09714355468745]}, {'py/tuple': [853.5881347656248, 207.80979003906245]}]</t>
  </si>
  <si>
    <t>[{'py/tuple': [128.025, 554.84]}, {'py/tuple': [128.4, 549.1523474121094]}, {'py/tuple': [144.61005249023438, 573.6916845703125]}, {'py/tuple': [230.66611328125, 646.6499060058594]}, {'py/tuple': [315.5614074707031, 697.0437658691407]}, {'py/tuple': [370.9669555664062, 680.5680578613282]}, {'py/tuple': [466.9640258789062, 652.0650671386719]}, {'py/tuple': [556.5886596679687, 583.6293676757813]}, {'py/tuple': [557.8342346191406, 524.758212890625]}, {'py/tuple': [577.1383728027344, 459.31854614257816]}, {'py/tuple': [587.6622375488281, 416.83929809570316]}, {'py/tuple': [615.009375, 388.9559057617188]}, {'py/tuple': [709.8966735839844, 391.3740270996094]}, {'py/tuple': [804.8937744140625, 449.3128698730469]}, {'py/tuple': [798.3590759277344, 478.3854711914063]}, {'py/tuple': [799.5575927734375, 573.6688269042969]}, {'py/tuple': [882.9313415527344, 660.2111547851563]}, {'py/tuple': [978.9284118652344, 685.9269445800782]}, {'py/tuple': [1074.9254821777345, 676.8354223632813]}, {'py/tuple': [1169.9225830078126, 625.8425939941407]}, {'py/tuple': [1238.2416442871095, 547.5991857910157]}, {'py/tuple': [1253.200750732422, 470.50479492187503]}, {'py/tuple': [1304.0573486328126, 402.51614746093753]}, {'py/tuple': [1360.298162841797, 364.9858435058594]}, {'py/tuple': [1387.586492919922, 387.98404296875003]}, {'py/tuple': [1475.5719360351563, 459.01288208007816]}, {'py/tuple': [1515.703924560547, 507.01141723632816]}]</t>
  </si>
  <si>
    <t>Sumanth</t>
  </si>
  <si>
    <t>[{'py/tuple': [853.5, 320.1]}, {'py/tuple': [855.3220825195312, 314.07122192382815]}, {'py/tuple': [857.2421264648438, 318.775537109375]}, {'py/tuple': [859.1621704101562, 312.73491821289065]}, {'py/tuple': [861.2155456542969, 310.0589538574219]}, {'py/tuple': [952.4832458496094, 304.8967529296875]}, {'py/tuple': [1000.8653259277344, 300.66787109375]}, {'py/tuple': [1049.5140686035156, 315.1210571289063]}, {'py/tuple': [1127.5270690917969, 323.7860961914063]}, {'py/tuple': [1177.360107421875, 421.78310546875]}, {'py/tuple': [1196.8992033759132, 637.8391445077955]}, {'py/tuple': [1157.3368607610464, 714.7139265913515]}, {'py/tuple': [1008.6569384299218, 738.3727216696366]}, {'py/tuple': [775.3804845977572, 742.0237725865095]}, {'py/tuple': [564.7044958174226, 693.085773295164]}, {'py/tuple': [527.0200356254352, 465.201465433836]}, {'py/tuple': [586.4775046370921, 326.1023412546143]}, {'py/tuple': [768.7647576639426, 320.16111641414466]}, {'py/tuple': [855.5259343050418, 308.9317041965202]}]</t>
  </si>
  <si>
    <t>[{'py/tuple': [192.04000000000002, 672.2099999999999]}, {'py/tuple': [192.04000000000002, 672.2099999999999]}, {'py/tuple': [192.42281250000002, 665.0164575195312]}, {'py/tuple': [256.82033447265627, 642.4192285156249]}, {'py/tuple': [343.17046264648445, 586.9519128417968]}, {'py/tuple': [457.1175554385037, 557.0955131333693]}, {'py/tuple': [569.226821192503, 537.0602233056351]}, {'py/tuple': [698.9182289270312, 617.9971309891342]}, {'py/tuple': [846.8929859520496, 675.6408899790048]}, {'py/tuple': [1017.3193288594113, 571.9950159388035]}, {'py/tuple': [1192.5359165817126, 542.5497093201055]}, {'py/tuple': [1361.7775442543998, 598.3039908800646]}, {'py/tuple': [1528.1641682432592, 700.1351646623015]}, {'py/tuple': [1536.6967400218919, 705.1295508277043]}]</t>
  </si>
  <si>
    <t>[{'py/tuple': [853.5, 213.4]}, {'py/tuple': [855.5902256146073, 207.11459945477546]}, {'py/tuple': [891.9851905591786, 209.20835775472224]}, {'py/tuple': [989.9821998365223, 262.7903584871441]}, {'py/tuple': [1113.6094083637, 333.12998231556264]}, {'py/tuple': [1232.4226350281388, 458.76636524368075]}, {'py/tuple': [1187.5632837796584, 572.8362094104289]}, {'py/tuple': [1111.0939618200064, 701.8448467176406]}, {'py/tuple': [1008.6853898037224, 797.3454120472072]}, {'py/tuple': [869.5490282848475, 844.1124367775394]}, {'py/tuple': [702.6695892652494, 796.4248921457677]}, {'py/tuple': [541.0927417157216, 617.2720209980382]}, {'py/tuple': [530.4297032142056, 442.2366921925917]}, {'py/tuple': [612.9055182710288, 300.129983494617]}, {'py/tuple': [855.2836068477479, 194.02281703390176]}]</t>
  </si>
  <si>
    <t>[{'py/tuple': [128.025, 554.84]}, {'py/tuple': [128.73063232898713, 593.512062180005]}, {'py/tuple': [181.33247032165528, 595.6914460520819]}, {'py/tuple': [311.4903615001589, 676.9922977668792]}, {'py/tuple': [500.04522674400357, 592.9237104339153]}, {'py/tuple': [679.1895901538431, 440.17745562937114]}, {'py/tuple': [804.5092435112223, 512.1832048941031]}, {'py/tuple': [824.8249992594123, 659.3931549714506]}, {'py/tuple': [938.4742034465074, 653.2653768082708]}, {'py/tuple': [1081.8495275523514, 676.4407305616513]}, {'py/tuple': [1325.6206705510617, 444.7010517345369]}, {'py/tuple': [1498.0143451910467, 530.4157317719981]}]</t>
  </si>
  <si>
    <t>No</t>
  </si>
  <si>
    <t>Role</t>
  </si>
  <si>
    <t>Skill Set</t>
  </si>
  <si>
    <t>Starting 11</t>
  </si>
  <si>
    <t>Core</t>
  </si>
  <si>
    <t xml:space="preserve">Ashwin </t>
  </si>
  <si>
    <t xml:space="preserve">Bowler </t>
  </si>
  <si>
    <t>RAOS</t>
  </si>
  <si>
    <t>Yes</t>
  </si>
  <si>
    <t>Suryakanth</t>
  </si>
  <si>
    <t>Top Order Bat</t>
  </si>
  <si>
    <t>RHB</t>
  </si>
  <si>
    <t xml:space="preserve">Naveen </t>
  </si>
  <si>
    <t>Top Order Bat + RAOS</t>
  </si>
  <si>
    <t>RHB + RAOS</t>
  </si>
  <si>
    <t>LHB + RAOS</t>
  </si>
  <si>
    <t>Middle Order Bat + WK</t>
  </si>
  <si>
    <t>RHB + WK</t>
  </si>
  <si>
    <t>Middle Order Bat + LAOS</t>
  </si>
  <si>
    <t>LHB + LAOS</t>
  </si>
  <si>
    <t>Bowler</t>
  </si>
  <si>
    <t>RHF</t>
  </si>
  <si>
    <t>Kofi</t>
  </si>
  <si>
    <t>RAOS + Lower Middle Order</t>
  </si>
  <si>
    <t>ROAS + RHB</t>
  </si>
  <si>
    <t>LAOS</t>
  </si>
  <si>
    <t>Maybe</t>
  </si>
  <si>
    <t xml:space="preserve">Sudarshan </t>
  </si>
  <si>
    <t>Subash</t>
  </si>
  <si>
    <t>LHB</t>
  </si>
  <si>
    <t>Tony</t>
  </si>
  <si>
    <t>Chandru</t>
  </si>
  <si>
    <t>RHLS</t>
  </si>
  <si>
    <t>Middler Order Bat + RHF</t>
  </si>
  <si>
    <t>RHF + RHB</t>
  </si>
  <si>
    <t>Lower Middle Order</t>
  </si>
  <si>
    <t>AHB</t>
  </si>
  <si>
    <t>Skill set</t>
  </si>
  <si>
    <t>Row Labels</t>
  </si>
  <si>
    <t>Grand Total</t>
  </si>
  <si>
    <t>Average of Visual Acuity</t>
  </si>
  <si>
    <t>(All)</t>
  </si>
  <si>
    <t>(Multiple Items)</t>
  </si>
  <si>
    <t>Player</t>
  </si>
  <si>
    <t>Acuity Average</t>
  </si>
  <si>
    <t>Sum of Stereopsis 1</t>
  </si>
  <si>
    <t>Sum of Stereopsis 2</t>
  </si>
  <si>
    <t>Sum of Stereopsis 3</t>
  </si>
  <si>
    <t>Average of Reaction Speed 1</t>
  </si>
  <si>
    <t>Average of Reaction Speed 2</t>
  </si>
  <si>
    <t>Average of Reaction Speed 3</t>
  </si>
  <si>
    <t>Average of Reaction Speed 4</t>
  </si>
  <si>
    <t>Average of Reaction Speed 5</t>
  </si>
  <si>
    <t>Average</t>
  </si>
  <si>
    <t>Min</t>
  </si>
  <si>
    <t>Average of Decision Making Speed 1</t>
  </si>
  <si>
    <t>Average of Decision Making Speed 2</t>
  </si>
  <si>
    <t>Average of Decision Making Speed 3</t>
  </si>
  <si>
    <t>Average of Decision Making Speed 4</t>
  </si>
  <si>
    <t>Average of Decision Making Speed 5</t>
  </si>
  <si>
    <t>Wrong</t>
  </si>
  <si>
    <t>Wrong options</t>
  </si>
  <si>
    <t>Accuracy</t>
  </si>
  <si>
    <t>Average of Accuracy</t>
  </si>
  <si>
    <t>0/6</t>
  </si>
  <si>
    <t>Average Decision</t>
  </si>
  <si>
    <t>Min decision</t>
  </si>
  <si>
    <t>Latency</t>
  </si>
  <si>
    <t>Squad Y N</t>
  </si>
  <si>
    <t>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</si>
</sst>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0" fillId="2" borderId="0" xfId="0" applyFill="1"/>
    <xf numFmtId="16" fontId="0" fillId="0" borderId="0" xfId="0" quotePrefix="1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/>
    <xf numFmtId="9" fontId="0" fillId="0" borderId="0" xfId="1" quotePrefix="1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" refreshedDate="45789.775243171294" createdVersion="8" refreshedVersion="8" minRefreshableVersion="3" recordCount="40" xr:uid="{0F8032BC-4EA0-4F28-8EFD-41E6DFEA29DD}">
  <cacheSource type="worksheet">
    <worksheetSource ref="A1:BC41" sheet="Data"/>
  </cacheSource>
  <cacheFields count="52">
    <cacheField name="Name" numFmtId="0">
      <sharedItems count="23">
        <s v="Ashwin "/>
        <s v="Surendar"/>
        <s v="Kalaiarasan"/>
        <s v="Rajan"/>
        <s v="Sreecharan"/>
        <s v="Giri"/>
        <s v="Athish"/>
        <s v="Vevek"/>
        <s v="Selva"/>
        <s v="Ram"/>
        <s v="Kamal"/>
        <s v="Pavish"/>
        <s v="Shikeeshwar"/>
        <s v="Sudarshan "/>
        <s v="Abhishek"/>
        <s v="Rafi"/>
        <s v="Aneek"/>
        <s v="Subash"/>
        <s v="Naveen "/>
        <s v="Suryakanth"/>
        <s v="Sadiq"/>
        <s v="Jeeva"/>
        <s v="Sumanth"/>
      </sharedItems>
    </cacheField>
    <cacheField name="Role" numFmtId="0">
      <sharedItems count="8">
        <s v="Bowler "/>
        <s v="Top Order Bat + RAOS"/>
        <s v="Middle Order Bat + WK"/>
        <s v="Lower Middle Order"/>
        <s v="Bowler"/>
        <s v="Top Order Bat"/>
        <s v="Middler Order Bat + RHF"/>
        <s v="Middle Order Bat + LAOS"/>
      </sharedItems>
    </cacheField>
    <cacheField name="Skill set" numFmtId="0">
      <sharedItems count="11">
        <s v="RAOS"/>
        <s v="RHB + RAOS"/>
        <s v="RHB + WK"/>
        <s v="RHB"/>
        <s v="RHF"/>
        <s v="LAOS"/>
        <s v="LHB + RAOS"/>
        <s v="LHB"/>
        <s v="RHF + RHB"/>
        <s v="AHB"/>
        <s v="LHB + LAOS"/>
      </sharedItems>
    </cacheField>
    <cacheField name="Starting 11" numFmtId="0">
      <sharedItems count="3">
        <s v="Yes"/>
        <s v="No"/>
        <s v="Maybe"/>
      </sharedItems>
    </cacheField>
    <cacheField name="Core" numFmtId="0">
      <sharedItems count="2">
        <s v="Yes"/>
        <s v="No"/>
      </sharedItems>
    </cacheField>
    <cacheField name="Attempt" numFmtId="0">
      <sharedItems containsSemiMixedTypes="0" containsString="0" containsNumber="1" containsInteger="1" minValue="0" maxValue="2" count="3">
        <n v="0"/>
        <n v="1"/>
        <n v="2"/>
      </sharedItems>
    </cacheField>
    <cacheField name="Visual Acuity" numFmtId="0">
      <sharedItems containsString="0" containsBlank="1" containsNumber="1" minValue="2.9" maxValue="9"/>
    </cacheField>
    <cacheField name="Dynamic 1" numFmtId="0">
      <sharedItems containsString="0" containsBlank="1" containsNumber="1" minValue="2.2000000000000002" maxValue="9"/>
    </cacheField>
    <cacheField name="Dynamic 2" numFmtId="0">
      <sharedItems containsString="0" containsBlank="1" containsNumber="1" minValue="3" maxValue="7"/>
    </cacheField>
    <cacheField name="Dynamic 3" numFmtId="0">
      <sharedItems containsString="0" containsBlank="1" containsNumber="1" minValue="2.9" maxValue="9"/>
    </cacheField>
    <cacheField name="Contrast" numFmtId="0">
      <sharedItems containsString="0" containsBlank="1" containsNumber="1" minValue="1.3" maxValue="1.6"/>
    </cacheField>
    <cacheField name="Color" numFmtId="0">
      <sharedItems containsBlank="1"/>
    </cacheField>
    <cacheField name="Stereopsis 1" numFmtId="0">
      <sharedItems containsString="0" containsBlank="1" containsNumber="1" minValue="29.395606034446249" maxValue="1294.6831071061181"/>
    </cacheField>
    <cacheField name="Stereopsis 2" numFmtId="0">
      <sharedItems containsString="0" containsBlank="1" containsNumber="1" minValue="29.395606034446249" maxValue="1294.6831071061181"/>
    </cacheField>
    <cacheField name="Stereopsis 3" numFmtId="0">
      <sharedItems containsString="0" containsBlank="1" containsNumber="1" minValue="29.395606034446249" maxValue="1294.6831071061181"/>
    </cacheField>
    <cacheField name="Reaction Speed 1" numFmtId="0">
      <sharedItems containsString="0" containsBlank="1" containsNumber="1" minValue="0.19600000000000001" maxValue="4.6559367179870597"/>
    </cacheField>
    <cacheField name="Reaction Speed 2" numFmtId="0">
      <sharedItems containsString="0" containsBlank="1" containsNumber="1" minValue="0.22373366355895899" maxValue="0.50895309448242099"/>
    </cacheField>
    <cacheField name="Reaction Speed 3" numFmtId="0">
      <sharedItems containsString="0" containsBlank="1" containsNumber="1" minValue="0.2270348072052" maxValue="0.43838238716125399"/>
    </cacheField>
    <cacheField name="Reaction Speed 4" numFmtId="0">
      <sharedItems containsBlank="1" containsMixedTypes="1" containsNumber="1" minValue="0.23868513107299799" maxValue="0.496866464614868"/>
    </cacheField>
    <cacheField name="Reaction Speed 5" numFmtId="0">
      <sharedItems containsString="0" containsBlank="1" containsNumber="1" minValue="0.230747699737548" maxValue="0.44878816604614202"/>
    </cacheField>
    <cacheField name="Decision Making Speed 1" numFmtId="0">
      <sharedItems containsString="0" containsBlank="1" containsNumber="1" minValue="0.216343164443969" maxValue="0.62284660339355402"/>
    </cacheField>
    <cacheField name="Decision Making Speed 2" numFmtId="0">
      <sharedItems containsString="0" containsBlank="1" containsNumber="1" minValue="0.29235172271728499" maxValue="1.28182220458984"/>
    </cacheField>
    <cacheField name="Decision Making Speed 3" numFmtId="0">
      <sharedItems containsString="0" containsBlank="1" containsNumber="1" minValue="0.27696132659912098" maxValue="0.709625244140625"/>
    </cacheField>
    <cacheField name="Decision Making Speed 4" numFmtId="0">
      <sharedItems containsString="0" containsBlank="1" containsNumber="1" minValue="0.30992197990417403" maxValue="3.6451027393340998"/>
    </cacheField>
    <cacheField name="Decision Making Speed 5" numFmtId="0">
      <sharedItems containsString="0" containsBlank="1" containsNumber="1" minValue="0.21018671989440901" maxValue="0.59488177299499501"/>
    </cacheField>
    <cacheField name="Decision Making Accuracy 1" numFmtId="0">
      <sharedItems containsBlank="1"/>
    </cacheField>
    <cacheField name="Decision Making Accuracy 2" numFmtId="0">
      <sharedItems containsBlank="1"/>
    </cacheField>
    <cacheField name="Decision Making Accuracy 3" numFmtId="0">
      <sharedItems containsBlank="1"/>
    </cacheField>
    <cacheField name="Decision Making Accuracy 4" numFmtId="0">
      <sharedItems containsBlank="1"/>
    </cacheField>
    <cacheField name="Decision Making Accuracy 5" numFmtId="0">
      <sharedItems containsBlank="1"/>
    </cacheField>
    <cacheField name="Digit Span" numFmtId="0">
      <sharedItems containsString="0" containsBlank="1" containsNumber="1" containsInteger="1" minValue="2" maxValue="7"/>
    </cacheField>
    <cacheField name="Visual Memory" numFmtId="0">
      <sharedItems containsString="0" containsBlank="1" containsNumber="1" containsInteger="1" minValue="3" maxValue="9"/>
    </cacheField>
    <cacheField name="Hand-eye-coordination time-Square" numFmtId="0">
      <sharedItems containsString="0" containsBlank="1" containsNumber="1" minValue="9.84" maxValue="55.9"/>
    </cacheField>
    <cacheField name="Hand-eye-coordination time-Line" numFmtId="0">
      <sharedItems containsString="0" containsBlank="1" containsNumber="1" minValue="5.29" maxValue="58.67"/>
    </cacheField>
    <cacheField name="Hand-eye-coordination time-Circle" numFmtId="0">
      <sharedItems containsString="0" containsBlank="1" containsNumber="1" minValue="7.49" maxValue="47.44"/>
    </cacheField>
    <cacheField name="Hand-eye-coordination time-Curved" numFmtId="0">
      <sharedItems containsString="0" containsBlank="1" containsNumber="1" minValue="5.95" maxValue="33.119999999999997"/>
    </cacheField>
    <cacheField name="Hand-eye-coordinates-Square" numFmtId="0">
      <sharedItems containsBlank="1" longText="1"/>
    </cacheField>
    <cacheField name="Hand-eye-coordinates-Line" numFmtId="0">
      <sharedItems containsBlank="1" longText="1"/>
    </cacheField>
    <cacheField name="Hand-eye-coordinates-Circle" numFmtId="0">
      <sharedItems containsBlank="1" longText="1"/>
    </cacheField>
    <cacheField name="Hand-eye-coordinates-Curved" numFmtId="0">
      <sharedItems containsBlank="1" longText="1"/>
    </cacheField>
    <cacheField name="Anticipation Distance-Linear 1" numFmtId="0">
      <sharedItems containsString="0" containsBlank="1" containsNumber="1" minValue="-4.57" maxValue="1.96"/>
    </cacheField>
    <cacheField name="Anticipation Distance-Linear 2" numFmtId="0">
      <sharedItems containsString="0" containsBlank="1" containsNumber="1" minValue="-5.21" maxValue="2.8"/>
    </cacheField>
    <cacheField name="Anticipation Distance-Linear 3" numFmtId="0">
      <sharedItems containsString="0" containsBlank="1" containsNumber="1" minValue="-4.6100000000000003" maxValue="6.24"/>
    </cacheField>
    <cacheField name="Anticipation Distance-Linear 4" numFmtId="0">
      <sharedItems containsString="0" containsBlank="1" containsNumber="1" minValue="-2.23" maxValue="9.58"/>
    </cacheField>
    <cacheField name="Anticipation Distance-Sin 1" numFmtId="0">
      <sharedItems containsString="0" containsBlank="1" containsNumber="1" minValue="-13.15" maxValue="12.51"/>
    </cacheField>
    <cacheField name="Anticipation Distance-Sin 2" numFmtId="0">
      <sharedItems containsString="0" containsBlank="1" containsNumber="1" minValue="-9.94" maxValue="11.71"/>
    </cacheField>
    <cacheField name="Anticipation Time-Linear 1" numFmtId="0">
      <sharedItems containsString="0" containsBlank="1" containsNumber="1" minValue="-3.26" maxValue="1.3174999999999999"/>
    </cacheField>
    <cacheField name="Anticipation Time-Linear 2" numFmtId="0">
      <sharedItems containsString="0" containsBlank="1" containsNumber="1" minValue="-1.67" maxValue="4.4000000000000004"/>
    </cacheField>
    <cacheField name="Anticipation Time-Linear 3" numFmtId="0">
      <sharedItems containsString="0" containsBlank="1" containsNumber="1" minValue="-3.9" maxValue="6.04"/>
    </cacheField>
    <cacheField name="Anticipation Time-Linear 4" numFmtId="0">
      <sharedItems containsString="0" containsBlank="1" containsNumber="1" minValue="-1.67" maxValue="8.69"/>
    </cacheField>
    <cacheField name="Anticipation Time-Sin 1" numFmtId="0">
      <sharedItems containsString="0" containsBlank="1" containsNumber="1" minValue="-2.87" maxValue="9.11"/>
    </cacheField>
    <cacheField name="Anticipation Time-Sin 2" numFmtId="0">
      <sharedItems containsString="0" containsBlank="1" containsNumber="1" minValue="-2.09" maxValue="18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" refreshedDate="45789.857089699071" createdVersion="8" refreshedVersion="8" minRefreshableVersion="3" recordCount="40" xr:uid="{6550C055-5DA4-4090-A11A-79F7A7F145BB}">
  <cacheSource type="worksheet">
    <worksheetSource name="Table1"/>
  </cacheSource>
  <cacheFields count="55">
    <cacheField name="Name" numFmtId="0">
      <sharedItems count="23">
        <s v="Ashwin "/>
        <s v="Surendar"/>
        <s v="Kalaiarasan"/>
        <s v="Rajan"/>
        <s v="Sreecharan"/>
        <s v="Giri"/>
        <s v="Athish"/>
        <s v="Vevek"/>
        <s v="Selva"/>
        <s v="Ram"/>
        <s v="Kamal"/>
        <s v="Pavish"/>
        <s v="Shikeeshwar"/>
        <s v="Sudarshan "/>
        <s v="Abhishek"/>
        <s v="Rafi"/>
        <s v="Aneek"/>
        <s v="Subash"/>
        <s v="Naveen "/>
        <s v="Suryakanth"/>
        <s v="Sadiq"/>
        <s v="Jeeva"/>
        <s v="Sumanth"/>
      </sharedItems>
    </cacheField>
    <cacheField name="Role" numFmtId="0">
      <sharedItems count="8">
        <s v="Bowler "/>
        <s v="Top Order Bat + RAOS"/>
        <s v="Middle Order Bat + WK"/>
        <s v="Lower Middle Order"/>
        <s v="Bowler"/>
        <s v="Top Order Bat"/>
        <s v="Middler Order Bat + RHF"/>
        <s v="Middle Order Bat + LAOS"/>
      </sharedItems>
    </cacheField>
    <cacheField name="Skill set" numFmtId="0">
      <sharedItems count="11">
        <s v="RAOS"/>
        <s v="RHB + RAOS"/>
        <s v="RHB + WK"/>
        <s v="RHB"/>
        <s v="RHF"/>
        <s v="LAOS"/>
        <s v="LHB + RAOS"/>
        <s v="LHB"/>
        <s v="RHF + RHB"/>
        <s v="AHB"/>
        <s v="LHB + LAOS"/>
      </sharedItems>
    </cacheField>
    <cacheField name="Starting 11" numFmtId="0">
      <sharedItems count="3">
        <s v="Yes"/>
        <s v="No"/>
        <s v="Maybe"/>
      </sharedItems>
    </cacheField>
    <cacheField name="Core" numFmtId="0">
      <sharedItems count="2">
        <s v="Yes"/>
        <s v="No"/>
      </sharedItems>
    </cacheField>
    <cacheField name="Attempt" numFmtId="0">
      <sharedItems containsSemiMixedTypes="0" containsString="0" containsNumber="1" containsInteger="1" minValue="0" maxValue="2" count="3">
        <n v="0"/>
        <n v="1"/>
        <n v="2"/>
      </sharedItems>
    </cacheField>
    <cacheField name="Visual Acuity" numFmtId="0">
      <sharedItems containsString="0" containsBlank="1" containsNumber="1" minValue="2.9" maxValue="9"/>
    </cacheField>
    <cacheField name="Dynamic 1" numFmtId="0">
      <sharedItems containsString="0" containsBlank="1" containsNumber="1" minValue="2.2000000000000002" maxValue="9"/>
    </cacheField>
    <cacheField name="Dynamic 2" numFmtId="0">
      <sharedItems containsString="0" containsBlank="1" containsNumber="1" minValue="3" maxValue="7"/>
    </cacheField>
    <cacheField name="Dynamic 3" numFmtId="0">
      <sharedItems containsString="0" containsBlank="1" containsNumber="1" minValue="2.9" maxValue="9"/>
    </cacheField>
    <cacheField name="Contrast" numFmtId="0">
      <sharedItems containsString="0" containsBlank="1" containsNumber="1" minValue="1.3" maxValue="1.6"/>
    </cacheField>
    <cacheField name="Color" numFmtId="0">
      <sharedItems containsBlank="1"/>
    </cacheField>
    <cacheField name="Stereopsis 1" numFmtId="0">
      <sharedItems containsString="0" containsBlank="1" containsNumber="1" minValue="29.395606034446249" maxValue="1294.6831071061181"/>
    </cacheField>
    <cacheField name="Stereopsis 2" numFmtId="0">
      <sharedItems containsString="0" containsBlank="1" containsNumber="1" minValue="29.395606034446249" maxValue="1294.6831071061181"/>
    </cacheField>
    <cacheField name="Stereopsis 3" numFmtId="0">
      <sharedItems containsString="0" containsBlank="1" containsNumber="1" minValue="29.395606034446249" maxValue="1294.6831071061181"/>
    </cacheField>
    <cacheField name="Reaction Speed 1" numFmtId="0">
      <sharedItems containsString="0" containsBlank="1" containsNumber="1" minValue="0.19600000000000001" maxValue="4.6559367179870597"/>
    </cacheField>
    <cacheField name="Reaction Speed 2" numFmtId="0">
      <sharedItems containsString="0" containsBlank="1" containsNumber="1" minValue="0.22373366355895899" maxValue="0.50895309448242099"/>
    </cacheField>
    <cacheField name="Reaction Speed 3" numFmtId="0">
      <sharedItems containsString="0" containsBlank="1" containsNumber="1" minValue="0.2270348072052" maxValue="0.43838238716125399"/>
    </cacheField>
    <cacheField name="Reaction Speed 4" numFmtId="0">
      <sharedItems containsBlank="1" containsMixedTypes="1" containsNumber="1" minValue="0.23868513107299799" maxValue="0.496866464614868"/>
    </cacheField>
    <cacheField name="Reaction Speed 5" numFmtId="0">
      <sharedItems containsString="0" containsBlank="1" containsNumber="1" minValue="0.230747699737548" maxValue="0.44878816604614202"/>
    </cacheField>
    <cacheField name="Decision Making Speed 1" numFmtId="0">
      <sharedItems containsString="0" containsBlank="1" containsNumber="1" minValue="0.216343164443969" maxValue="0.62284660339355402"/>
    </cacheField>
    <cacheField name="Decision Making Speed 2" numFmtId="0">
      <sharedItems containsString="0" containsBlank="1" containsNumber="1" minValue="0.29235172271728499" maxValue="1.28182220458984"/>
    </cacheField>
    <cacheField name="Decision Making Speed 3" numFmtId="0">
      <sharedItems containsString="0" containsBlank="1" containsNumber="1" minValue="0.27696132659912098" maxValue="0.709625244140625"/>
    </cacheField>
    <cacheField name="Decision Making Speed 4" numFmtId="0">
      <sharedItems containsString="0" containsBlank="1" containsNumber="1" minValue="0.30992197990417403" maxValue="3.6451027393340998"/>
    </cacheField>
    <cacheField name="Decision Making Speed 5" numFmtId="0">
      <sharedItems containsString="0" containsBlank="1" containsNumber="1" minValue="0.21018671989440901" maxValue="0.62230300900000002"/>
    </cacheField>
    <cacheField name="Decision Making Accuracy 1" numFmtId="0">
      <sharedItems containsBlank="1"/>
    </cacheField>
    <cacheField name="Decision Making Accuracy 2" numFmtId="0">
      <sharedItems containsBlank="1"/>
    </cacheField>
    <cacheField name="Decision Making Accuracy 3" numFmtId="0">
      <sharedItems containsBlank="1"/>
    </cacheField>
    <cacheField name="Decision Making Accuracy 4" numFmtId="0">
      <sharedItems containsBlank="1"/>
    </cacheField>
    <cacheField name="Decision Making Accuracy 5" numFmtId="0">
      <sharedItems containsBlank="1"/>
    </cacheField>
    <cacheField name="Wrong" numFmtId="0">
      <sharedItems containsString="0" containsBlank="1" containsNumber="1" containsInteger="1" minValue="0" maxValue="6"/>
    </cacheField>
    <cacheField name="Wrong options" numFmtId="0">
      <sharedItems containsString="0" containsBlank="1" containsNumber="1" containsInteger="1" minValue="8" maxValue="10"/>
    </cacheField>
    <cacheField name="Accuracy" numFmtId="0">
      <sharedItems containsBlank="1" containsMixedTypes="1" containsNumber="1" minValue="0.4" maxValue="1"/>
    </cacheField>
    <cacheField name="Digit Span" numFmtId="0">
      <sharedItems containsString="0" containsBlank="1" containsNumber="1" containsInteger="1" minValue="2" maxValue="7"/>
    </cacheField>
    <cacheField name="Visual Memory" numFmtId="0">
      <sharedItems containsString="0" containsBlank="1" containsNumber="1" containsInteger="1" minValue="3" maxValue="9"/>
    </cacheField>
    <cacheField name="Hand-eye-coordination time-Square" numFmtId="0">
      <sharedItems containsString="0" containsBlank="1" containsNumber="1" minValue="9.84" maxValue="55.9"/>
    </cacheField>
    <cacheField name="Hand-eye-coordination time-Line" numFmtId="0">
      <sharedItems containsString="0" containsBlank="1" containsNumber="1" minValue="5.29" maxValue="58.67"/>
    </cacheField>
    <cacheField name="Hand-eye-coordination time-Circle" numFmtId="0">
      <sharedItems containsString="0" containsBlank="1" containsNumber="1" minValue="7.49" maxValue="47.44"/>
    </cacheField>
    <cacheField name="Hand-eye-coordination time-Curved" numFmtId="0">
      <sharedItems containsString="0" containsBlank="1" containsNumber="1" minValue="5.95" maxValue="33.119999999999997"/>
    </cacheField>
    <cacheField name="Hand-eye-coordinates-Square" numFmtId="0">
      <sharedItems containsBlank="1" longText="1"/>
    </cacheField>
    <cacheField name="Hand-eye-coordinates-Line" numFmtId="0">
      <sharedItems containsBlank="1" longText="1"/>
    </cacheField>
    <cacheField name="Hand-eye-coordinates-Circle" numFmtId="0">
      <sharedItems containsBlank="1" longText="1"/>
    </cacheField>
    <cacheField name="Hand-eye-coordinates-Curved" numFmtId="0">
      <sharedItems containsBlank="1" longText="1"/>
    </cacheField>
    <cacheField name="Anticipation Distance-Linear 1" numFmtId="0">
      <sharedItems containsString="0" containsBlank="1" containsNumber="1" minValue="-4.57" maxValue="1.96"/>
    </cacheField>
    <cacheField name="Anticipation Distance-Linear 2" numFmtId="0">
      <sharedItems containsString="0" containsBlank="1" containsNumber="1" minValue="-5.21" maxValue="2.8"/>
    </cacheField>
    <cacheField name="Anticipation Distance-Linear 3" numFmtId="0">
      <sharedItems containsString="0" containsBlank="1" containsNumber="1" minValue="-4.6100000000000003" maxValue="6.24"/>
    </cacheField>
    <cacheField name="Anticipation Distance-Linear 4" numFmtId="0">
      <sharedItems containsString="0" containsBlank="1" containsNumber="1" minValue="-2.23" maxValue="9.58"/>
    </cacheField>
    <cacheField name="Anticipation Distance-Sin 1" numFmtId="0">
      <sharedItems containsString="0" containsBlank="1" containsNumber="1" minValue="-13.15" maxValue="12.51"/>
    </cacheField>
    <cacheField name="Anticipation Distance-Sin 2" numFmtId="0">
      <sharedItems containsString="0" containsBlank="1" containsNumber="1" minValue="-9.94" maxValue="11.71"/>
    </cacheField>
    <cacheField name="Anticipation Time-Linear 1" numFmtId="0">
      <sharedItems containsString="0" containsBlank="1" containsNumber="1" minValue="-3.26" maxValue="1.3174999999999999"/>
    </cacheField>
    <cacheField name="Anticipation Time-Linear 2" numFmtId="0">
      <sharedItems containsString="0" containsBlank="1" containsNumber="1" minValue="-1.67" maxValue="4.4000000000000004"/>
    </cacheField>
    <cacheField name="Anticipation Time-Linear 3" numFmtId="0">
      <sharedItems containsString="0" containsBlank="1" containsNumber="1" minValue="-3.9" maxValue="6.04"/>
    </cacheField>
    <cacheField name="Anticipation Time-Linear 4" numFmtId="0">
      <sharedItems containsString="0" containsBlank="1" containsNumber="1" minValue="-1.67" maxValue="8.69"/>
    </cacheField>
    <cacheField name="Anticipation Time-Sin 1" numFmtId="0">
      <sharedItems containsString="0" containsBlank="1" containsNumber="1" minValue="-2.87" maxValue="9.11"/>
    </cacheField>
    <cacheField name="Anticipation Time-Sin 2" numFmtId="0">
      <sharedItems containsString="0" containsBlank="1" containsNumber="1" minValue="-2.09" maxValue="18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n v="4.8"/>
    <m/>
    <m/>
    <m/>
    <n v="1.5"/>
    <s v="Deficient"/>
    <m/>
    <m/>
    <m/>
    <n v="0.29399999999999998"/>
    <m/>
    <m/>
    <m/>
    <m/>
    <m/>
    <m/>
    <m/>
    <m/>
    <m/>
    <m/>
    <m/>
    <m/>
    <m/>
    <m/>
    <m/>
    <m/>
    <n v="26.57"/>
    <n v="20.399999999999999"/>
    <n v="25.74"/>
    <n v="23.51"/>
    <m/>
    <m/>
    <m/>
    <m/>
    <n v="-0.31"/>
    <m/>
    <m/>
    <m/>
    <n v="-5.7575000000000003"/>
    <m/>
    <n v="1.3174999999999999"/>
    <m/>
    <m/>
    <m/>
    <n v="0.63500000000000001"/>
    <m/>
  </r>
  <r>
    <x v="0"/>
    <x v="0"/>
    <x v="0"/>
    <x v="0"/>
    <x v="0"/>
    <x v="1"/>
    <n v="3.8"/>
    <n v="4.5"/>
    <n v="4.3"/>
    <n v="3.9"/>
    <n v="1.45"/>
    <s v="Deficient"/>
    <m/>
    <m/>
    <m/>
    <n v="0.39922785758972101"/>
    <n v="0.33309864997863697"/>
    <n v="0.37145638465881298"/>
    <n v="0.33243584632873502"/>
    <n v="0.408250331878662"/>
    <n v="0.52446317672729403"/>
    <n v="1.28182220458984"/>
    <n v="0.55341982841491699"/>
    <n v="0.38487625122070301"/>
    <n v="0.55719304084777799"/>
    <s v="1/2"/>
    <s v="0/0"/>
    <s v="2/4"/>
    <s v="0/0"/>
    <s v="1/4"/>
    <n v="3"/>
    <m/>
    <n v="16.559999999999999"/>
    <n v="10.78"/>
    <n v="14.03"/>
    <n v="19.91"/>
    <s v="{'py/tuple': [768.0, 259.2]}, {'py/tuple': [767.6220703125, 255.057421875]}, {'py/tuple': [768.6009521484375, 250.8285400390625]}, {'py/tuple': [838.5278015136719, 246.599658203125]}, {'py/tuple': [991.0627596154809, 252.96233766507356]}, {'py/tuple': [1019.2098543420434, 296.2856714053079]}, {'py/tuple': [1021.8985140100121, 388.85531251858913]}, {'py/tuple': [1026.6816578889266, 588.8155309397727]}, {'py/tuple': [1027.5703602815047, 589.6414891917258]}, {'py/tuple': [928.9860402131453, 596.3575231272727]}, {'py/tuple': [696.8430043244734, 605.8007918203249]}, {'py/tuple': [483.6975150946528, 580.8801267815753]}, {'py/tuple': [482.79592599812895, 351.91741926204406]}, {'py/tuple': [494.0526319136843, 260.6517108909785]}, {'py/tuple': [745.7641578167677, 295.4184756305068]}, {'py/tuple': [763.8803439764306, 261.46618571020656]}, {'py/tuple': [764.3112562326714, 254.22264016307886]}, {'py/tuple': [768.9181898264214, 254.02180398143824]}"/>
    <s v="{'py/tuple': [170.88000000000002, 544.3199999999999]}, {'py/tuple': [170.88000000000002, 544.3199999999999]}, {'py/tuple': [173.03533447265627, 538.5538867187499]}, {'py/tuple': [237.06423461914065, 516.3017504882812]}, {'py/tuple': [333.5357922363281, 451.4345935058593]}, {'py/tuple': [431.53280151367187, 411.07292968749994]}, {'py/tuple': [529.5298107910156, 431.91817504882806]}, {'py/tuple': [626.5268505859375, 490.8138354492187]}, {'py/tuple': [739.1653907179087, 568.0890178453922]}, {'py/tuple': [851.6166402698681, 516.1760695135965]}, {'py/tuple': [1030.2318429333345, 406.08218691095703]}, {'py/tuple': [1154.419311598055, 442.6801387627422]}, {'py/tuple': [1384.7589616627617, 545.6406352163106]}"/>
    <s v="{'py/tuple': [768.0, 172.8]}, {'py/tuple': [768.8769226074219, 167.03388671875]}, {'py/tuple': [855.9525451660156, 196.22803955078126]}, {'py/tuple': [1005.6726768584922, 304.887964400649]}, {'py/tuple': [1034.399607013911, 362.5394517594948]}, {'py/tuple': [1002.1201880685985, 452.8620835954323]}, {'py/tuple': [1029.3418067209423, 536.051475685276]}, {'py/tuple': [956.9335730783641, 571.4533616716042]}, {'py/tuple': [870.9862125813961, 671.579511350207]}, {'py/tuple': [781.3664002120495, 676.6858737554401]}, {'py/tuple': [659.5248594265431, 670.0424830077216]}, {'py/tuple': [545.5933829136193, 584.4161505663767]}, {'py/tuple': [544.7202984755859, 406.1667412856593]}, {'py/tuple': [617.9906636569649, 223.77980891261248]}, {'py/tuple': [768.5588301233947, 176.3923821320757]}"/>
    <s v="{'py/tuple': [115.20000000000002, 449.28]}, {'py/tuple': [122.51604003906252, 471.52130249023435]}, {'py/tuple': [216.26997680664064, 546.4912121582031]}, {'py/tuple': [454.75217486992483, 522.8577936289087]}, {'py/tuple': [537.3909513073042, 359.7803659855574]}, {'py/tuple': [593.0513516979292, 308.03064064376053]}, {'py/tuple': [671.2878934459761, 322.62893776290116]}, {'py/tuple': [769.230001600273, 408.1712351261824]}, {'py/tuple': [742.6406766491011, 465.79238991133866]}, {'py/tuple': [795.0858820917085, 519.3695815659314]}, {'py/tuple': [958.8198423411698, 595.0350655044615]}, {'py/tuple': [1109.717333268188, 395.11409078791735]}, {'py/tuple': [1203.3527138063685, 313.57852988105265]}, {'py/tuple': [1299.4046547243372, 351.8117452130839]}, {'py/tuple': [1361.3752662966028, 413.1157002912089]}"/>
    <n v="-1.21"/>
    <n v="-2.91"/>
    <n v="1.92"/>
    <n v="-0.22"/>
    <n v="-1.91"/>
    <n v="-3.97"/>
    <n v="-0.17"/>
    <n v="0.72"/>
    <n v="1.42"/>
    <n v="2.2599999999999998"/>
    <n v="-0.81"/>
    <n v="2.0699999999999998"/>
  </r>
  <r>
    <x v="0"/>
    <x v="0"/>
    <x v="0"/>
    <x v="0"/>
    <x v="0"/>
    <x v="2"/>
    <n v="3.8"/>
    <n v="4.5999999999999996"/>
    <n v="3.8"/>
    <m/>
    <n v="1.35"/>
    <s v="Deficient"/>
    <n v="48.796989277103421"/>
    <n v="80.790636638133037"/>
    <n v="48.796989277103421"/>
    <n v="0.36762070655822698"/>
    <n v="0.33739948272705"/>
    <n v="0.32979321479797302"/>
    <s v=" 0.4295017719268799}"/>
    <n v="0.42950177192687899"/>
    <n v="0.40168094635009699"/>
    <m/>
    <m/>
    <m/>
    <m/>
    <m/>
    <m/>
    <m/>
    <m/>
    <m/>
    <n v="5"/>
    <n v="5"/>
    <n v="15.25"/>
    <n v="10.86"/>
    <n v="14.82"/>
    <n v="17.32"/>
    <s v="[{'py/tuple': [853.5, 320.1]}, {'py/tuple': [855.1849365234375, 317.0634399414063]}, {'py/tuple': [857.0462036132812, 313.7091003417969]}, {'py/tuple': [860.7035567332059, 306.44296076279136]}, {'py/tuple': [882.6468550730497, 307.7120647666976]}, {'py/tuple': [1063.9419813957065, 307.0249804541469]}, {'py/tuple': [1156.5547333760187, 497.19760157112034]}, {'py/tuple': [1213.0740919308737, 661.7322562349959]}, {'py/tuple': [1211.1436937833205, 734.7956605231388]}, {'py/tuple': [1082.367723324336, 709.6749615570529]}, {'py/tuple': [794.3706530118359, 772.680729314126]}, {'py/tuple': [519.792418037541, 713.8712267553433]}, {'py/tuple': [513.1822950718922, 663.7884641563519]}, {'py/tuple': [514.2775965807957, 383.39127787705513]}, {'py/tuple': [582.1912541771305, 339.9317679995671]}, {'py/tuple': [779.4462606655432, 332.5978289706633]}, {'py/tuple': [854.4432089310137, 318.39704569559547]}]"/>
    <s v="[{'py/tuple': [192.04000000000002, 672.2099999999999]}, {'py/tuple': [192.04000000000002, 672.2099999999999]}, {'py/tuple': [192.41500000000002, 666.5615624999999]}, {'py/tuple': [213.96614746093752, 660.9131249999999]}, {'py/tuple': [308.1240454101563, 597.7087182617187]}, {'py/tuple': [452.6952926097066, 505.8259819411113]}, {'py/tuple': [548.6923629222066, 517.4635551832988]}, {'py/tuple': [734.010834475942, 627.295020372644]}, {'py/tuple': [863.7042689062283, 661.9802155038714]}, {'py/tuple': [1043.870035164021, 556.5594749395176]}, {'py/tuple': [1175.0811797212436, 482.2966351136937]}, {'py/tuple': [1355.4390787873044, 583.2453646436705]}, {'py/tuple': [1539.0907616093382, 688.3534545367955]}]"/>
    <s v="[{'py/tuple': [853.5, 213.4]}, {'py/tuple': [879.0735537223518, 217.94015358537436]}, {'py/tuple': [1161.9400566453114, 410.1544628726318]}, {'py/tuple': [1228.67078000959, 515.1031654147431]}, {'py/tuple': [1082.7466607019305, 631.8479563785716]}, {'py/tuple': [1131.3209058409557, 682.0046557333319]}, {'py/tuple': [1092.3586149262264, 758.5576920114456]}, {'py/tuple': [946.3336938861755, 856.8394480288027]}, {'py/tuple': [772.525279019959, 871.5027046516536]}, {'py/tuple': [633.5931399930266, 761.0160029657184]}, {'py/tuple': [506.9264513133092, 548.5024452270939]}, {'py/tuple': [594.0791590213773, 361.2164865011349]}, {'py/tuple': [776.972081409767, 209.01642542015756]}, {'py/tuple': [855.2859761547295, 168.53350342679764]}]"/>
    <s v="[{'py/tuple': [128.025, 554.84]}, {'py/tuple': [181.90825860630721, 603.5741449949891]}, {'py/tuple': [362.4760416863486, 622.4112588634342]}, {'py/tuple': [462.48067880570886, 618.0585047175736]}, {'py/tuple': [569.9490364320576, 454.03250080268833]}, {'py/tuple': [704.5324685784057, 380.52280027527365]}, {'py/tuple': [833.2779426440596, 517.1032949994877]}, {'py/tuple': [895.5147590503096, 601.378990800269]}, {'py/tuple': [953.0261421069503, 659.7374197553471]}, {'py/tuple': [1099.7045007204638, 672.5002017777041]}, {'py/tuple': [1189.0389428591357, 592.7705570023135]}, {'py/tuple': [1274.4675622439013, 499.40190465856347]}, {'py/tuple': [1296.904970691167, 403.40190465856347]}, {'py/tuple': [1391.145205066167, 386.17717321325097]}, {'py/tuple': [1521.3897650862114, 498.87609678056094]}]"/>
    <n v="1.64"/>
    <n v="-1.19"/>
    <n v="0.92"/>
    <n v="-0.56000000000000005"/>
    <n v="5.59"/>
    <n v="1.74"/>
    <n v="-0.48"/>
    <n v="1.59"/>
    <n v="1.41"/>
    <n v="1.79"/>
    <n v="0.68"/>
    <n v="3.03"/>
  </r>
  <r>
    <x v="1"/>
    <x v="1"/>
    <x v="1"/>
    <x v="0"/>
    <x v="0"/>
    <x v="1"/>
    <n v="3.8"/>
    <n v="3.8"/>
    <n v="3.8"/>
    <n v="4.5"/>
    <n v="1.45"/>
    <s v="Normal"/>
    <m/>
    <m/>
    <m/>
    <n v="0.317725419998168"/>
    <n v="0.29238224029540999"/>
    <n v="0.39673709869384699"/>
    <n v="0.40658664703369102"/>
    <n v="0.32567143440246499"/>
    <n v="0.41600918769836398"/>
    <n v="0.526824951171875"/>
    <n v="0.37449812889099099"/>
    <n v="3.6451027393340998"/>
    <n v="0.244348049163818"/>
    <s v="1/2"/>
    <s v="2/3"/>
    <s v="1/1"/>
    <s v="0/1"/>
    <s v="1/3"/>
    <m/>
    <m/>
    <m/>
    <m/>
    <m/>
    <m/>
    <m/>
    <m/>
    <m/>
    <m/>
    <n v="-2.5099999999999998"/>
    <n v="-3.12"/>
    <n v="1.1299999999999999"/>
    <n v="2.64"/>
    <n v="-8.7100000000000009"/>
    <n v="-4.9800000000000004"/>
    <n v="-3.26"/>
    <n v="-1.67"/>
    <n v="-1.56"/>
    <n v="-1.62"/>
    <n v="-2.87"/>
    <n v="-2.09"/>
  </r>
  <r>
    <x v="2"/>
    <x v="2"/>
    <x v="2"/>
    <x v="1"/>
    <x v="1"/>
    <x v="1"/>
    <n v="4.4000000000000004"/>
    <n v="4.5999999999999996"/>
    <n v="4.8"/>
    <m/>
    <n v="1.3"/>
    <s v="Normal"/>
    <m/>
    <m/>
    <m/>
    <n v="4.6559367179870597"/>
    <n v="0.36461925506591703"/>
    <n v="0.32418513298034601"/>
    <n v="0.34690117835998502"/>
    <n v="0.33110618591308499"/>
    <n v="0.40837597846984802"/>
    <n v="0.56559014320373502"/>
    <n v="0.34400725364684998"/>
    <n v="0.33094739913940402"/>
    <n v="0.392162084579467"/>
    <s v="0/0"/>
    <s v="0/3"/>
    <s v="1/2"/>
    <s v="0/1"/>
    <s v="1/4"/>
    <n v="4"/>
    <m/>
    <n v="30.37"/>
    <n v="28.62"/>
    <n v="34.49"/>
    <n v="16.48"/>
    <s v="{&quot;py/tuple&quot;: [853.5, 320.1]}, {&quot;py/tuple&quot;: [855.0710754394531, 311.5300537109375]}, {&quot;py/tuple&quot;: [899.7669372558594, 302.6894775390625]}, {&quot;py/tuple&quot;: [977.8317174455151, 293.37238916233184]}, {&quot;py/tuple&quot;: [1066.3638278366998, 312.5683653637767]}, {&quot;py/tuple&quot;: [1149.3493014695123, 314.4884093090892]}, {&quot;py/tuple&quot;: [1191.2216769577935, 349.01187732666733]}, {&quot;py/tuple&quot;: [1257.3128395527601, 390.0641435937956]}, {&quot;py/tuple&quot;: [1228.2059059590101, 476.16329520512375]}, {&quot;py/tuple&quot;: [1211.388980910182, 535.2510942773893]}, {&quot;py/tuple&quot;: [1213.5504776854068, 604.0089165972545]}, {&quot;py/tuple&quot;: [1221.9299562787637, 684.3207098938524]}, {&quot;py/tuple&quot;: [1223.7090704720467, 695.0700212525203]}, {&quot;py/tuple&quot;: [1225.864404944703, 691.4685808228328]}, {&quot;py/tuple&quot;: [1234.2341893883422, 701.8174450075253]}, {&quot;py/tuple&quot;: [1225.3308690758422, 713.353028503619]}, {&quot;py/tuple&quot;: [1166.3802071595564, 751.698351499997]}, {&quot;py/tuple&quot;: [1115.7800484681502, 748.9798151230439]}, {&quot;py/tuple&quot;: [1023.1133004212751, 743.2137018417939]}, {&quot;py/tuple&quot;: [898.5777948740867, 735.5329635938629]}, {&quot;py/tuple&quot;: [807.8286493662742, 749.8396541452034]}, {&quot;py/tuple&quot;: [691.349710576236, 742.2688545728101]}, {&quot;py/tuple&quot;: [584.3050355603916, 749.3264856966211]}, {&quot;py/tuple&quot;: [518.4897819031028, 686.5043257767334]}, {&quot;py/tuple&quot;: [500.8902434706686, 567.0066145950927]}, {&quot;py/tuple&quot;: [506.14286859147234, 448.1598738724366]}, {&quot;py/tuple&quot;: [507.8730446370317, 363.5301451155916]}, {&quot;py/tuple&quot;: [508.24694693461043, 343.31709659509363]}, {&quot;py/tuple&quot;: [575.7128024091942, 336.22567813880744]}, {&quot;py/tuple&quot;: [640.2456396520136, 312.2209599366412]}, {&quot;py/tuple&quot;: [762.1513736164195, 303.1357888089493]}, {&quot;py/tuple&quot;: [854.9790460253132, 296.217695116438]}"/>
    <s v="{&quot;py/tuple&quot;: [192.04000000000002, 672.2099999999999]}, {&quot;py/tuple&quot;: [192.04000000000002, 672.2099999999999]}, {&quot;py/tuple&quot;: [192.9796667480469, 664.9066552734374]}, {&quot;py/tuple&quot;: [206.09169677734377, 657.6033105468749]}, {&quot;py/tuple&quot;: [224.6195593261719, 651.4178247070312]}, {&quot;py/tuple&quot;: [251.1752233886719, 647.5425805664062]}, {&quot;py/tuple&quot;: [305.3337622070313, 613.0044335937499]}, {&quot;py/tuple&quot;: [355.0216894531251, 587.2895898437499]}, {&quot;py/tuple&quot;: [395.7568273925782, 559.759102783203]}, {&quot;py/tuple&quot;: [453.1819067382813, 531.0678491210937]}, {&quot;py/tuple&quot;: [521.4146643066407, 498.9805688476562]}, {&quot;py/tuple&quot;: [581.9455786132813, 524.7277001953124]}, {&quot;py/tuple&quot;: [646.4529028320313, 539.6044091796874]}, {&quot;py/tuple&quot;: [688.1919470214845, 566.2378015136718]}, {&quot;py/tuple&quot;: [738.8485021972657, 610.0474023437499]}, {&quot;py/tuple&quot;: [767.4543981933595, 623.9633264160155]}, {&quot;py/tuple&quot;: [798.9661474609376, 644.9889611816405]}, {&quot;py/tuple&quot;: [837.9679785156251, 676.2575769042968]}, {&quot;py/tuple&quot;: [905.3066320800782, 654.9858178710937]}, {&quot;py/tuple&quot;: [962.8728857421876, 619.4240808105468]}, {&quot;py/tuple&quot;: [1024.6351538085937, 606.2776879882812]}, {&quot;py/tuple&quot;: [1072.1348791503906, 566.3277673339843]}, {&quot;py/tuple&quot;: [1112.7994299316406, 540.2717675781249]}, {&quot;py/tuple&quot;: [1158.06392578125, 499.6787499999999]}, {&quot;py/tuple&quot;: [1268.2062838738411, 498.9221133580803]}, {&quot;py/tuple&quot;: [1308.8080905144661, 535.9396609655022]}, {&quot;py/tuple&quot;: [1343.8884127800911, 561.3730716100334]}, {&quot;py/tuple&quot;: [1399.0547030632943, 599.2298220983147]}, {&quot;py/tuple&quot;: [1444.8172152703255, 626.5769290319084]}, {&quot;py/tuple&quot;: [1485.9362618354708, 656.1793740811198]}, {&quot;py/tuple&quot;: [1536.3956101731956, 653.0064511234312]}"/>
    <s v="{&quot;py/tuple&quot;: [853.5, 213.4]}, {&quot;py/tuple&quot;: [864.7453918457031, 208.67700805664063]}, {&quot;py/tuple&quot;: [915.7038879394531, 203.628515625]}, {&quot;py/tuple&quot;: [921.725830078125, 213.97980346679688]}, {&quot;py/tuple&quot;: [966.5471801757812, 218.48804321289063]}, {&quot;py/tuple&quot;: [1008.2068904042244, 245.3229169432074]}, {&quot;py/tuple&quot;: [1059.5056299827993, 271.8563931394368]}, {&quot;py/tuple&quot;: [1099.9270472191274, 299.8152554441243]}, {&quot;py/tuple&quot;: [1115.0901555409655, 308.809986496903]}, {&quot;py/tuple&quot;: [1118.2258672108874, 342.58836784455923]}, {&quot;py/tuple&quot;: [1132.890814720653, 357.386646653153]}, {&quot;py/tuple&quot;: [1144.9832524647936, 381.9024242410436]}, {&quot;py/tuple&quot;: [1155.4175401506945, 436.4954849133268]}, {&quot;py/tuple&quot;: [1168.4321349039674, 507.43846460673956]}, {&quot;py/tuple&quot;: [1180.1766368765384, 573.318960274197]}, {&quot;py/tuple&quot;: [1180.3262367052957, 606.4538159618153]}, {&quot;py/tuple&quot;: [1162.968143443577, 613.8169141063465]}, {&quot;py/tuple&quot;: [1155.3970609596, 655.2794655976816]}, {&quot;py/tuple&quot;: [1149.3917729808018, 687.9975630227475]}, {&quot;py/tuple&quot;: [1144.5684563294053, 712.0340783350168]}, {&quot;py/tuple&quot;: [1088.458013214171, 733.4361779443918]}, {&quot;py/tuple&quot;: [1056.649814686738, 771.2911433611064]}, {&quot;py/tuple&quot;: [1041.1815088130534, 791.1272916911169]}, {&quot;py/tuple&quot;: [994.8277596989644, 803.3118183525278]}, {&quot;py/tuple&quot;: [943.3634725185109, 827.6309975214301]}, {&quot;py/tuple&quot;: [865.5355887887997, 829.1365573272108]}, {&quot;py/tuple&quot;: [813.0127479461951, 824.6116702711208]}, {&quot;py/tuple&quot;: [739.6476661590857, 823.8572452222927]}, {&quot;py/tuple&quot;: [671.278586569242, 786.6876895582302]}, {&quot;py/tuple&quot;: [590.3642291314898, 751.3848386170341]}, {&quot;py/tuple&quot;: [557.9963867329059, 651.6256874479352]}, {&quot;py/tuple&quot;: [543.1182655384762, 512.0518139354883]}, {&quot;py/tuple&quot;: [575.9894339274613, 372.1709188843146]}, {&quot;py/tuple&quot;: [683.0553458761422, 239.62024166677142]}, {&quot;py/tuple&quot;: [756.6482011219484, 215.1572296764701]}, {&quot;py/tuple&quot;: [855.5659630941225, 194.86427861414845]}"/>
    <s v="{&quot;py/tuple&quot;: [128.025, 554.84]}, {&quot;py/tuple&quot;: [129.30582275390626, 567.2892797851563]}, {&quot;py/tuple&quot;: [141.73551025390626, 590.3854711914063]}, {&quot;py/tuple&quot;: [197.16846313476563, 640.0773352050782]}, {&quot;py/tuple&quot;: [282.0990051269531, 689.8241003417969]}, {&quot;py/tuple&quot;: [416.5951793339103, 663.2330015685037]}, {&quot;py/tuple&quot;: [540.6675140537321, 554.9379148559273]}, {&quot;py/tuple&quot;: [610.6338686585426, 390.80075343526903]}, {&quot;py/tuple&quot;: [786.5175085203722, 446.53021297432485]}, {&quot;py/tuple&quot;: [841.0380538316443, 604.8187111645565]}, {&quot;py/tuple&quot;: [842.1567342007532, 640.0735101738572]}, {&quot;py/tuple&quot;: [933.4576221747324, 674.7463069196418]}, {&quot;py/tuple&quot;: [1110.9601553600282, 662.1472683084756]}, {&quot;py/tuple&quot;: [1253.2242494380102, 538.9156326001138]}, {&quot;py/tuple&quot;: [1353.4528751015664, 409.3248919780925]}, {&quot;py/tuple&quot;: [1496.351468535699, 477.7773854417354]}, {&quot;py/tuple&quot;: [1512.709461423196, 510.1134347265214]}"/>
    <n v="1.59"/>
    <n v="-2.78"/>
    <n v="4.46"/>
    <n v="3.96"/>
    <n v="3.76"/>
    <n v="10.32"/>
    <n v="0.28999999999999998"/>
    <n v="0.24"/>
    <n v="-3.9"/>
    <n v="-0.24"/>
    <n v="2.23"/>
    <n v="4.54"/>
  </r>
  <r>
    <x v="3"/>
    <x v="3"/>
    <x v="3"/>
    <x v="1"/>
    <x v="1"/>
    <x v="1"/>
    <n v="4.3"/>
    <n v="5.3"/>
    <n v="3.6"/>
    <n v="4.5999999999999996"/>
    <n v="1.45"/>
    <s v="Normal"/>
    <n v="218.0175567547185"/>
    <n v="133.1847574239755"/>
    <n v="218.0175567547185"/>
    <n v="0.248743295669555"/>
    <n v="0.29101085662841703"/>
    <n v="0.27126646041870101"/>
    <n v="0.39626502990722601"/>
    <n v="0.26852202415466297"/>
    <n v="0.216343164443969"/>
    <n v="0.69622969627380304"/>
    <n v="0.46188545227050698"/>
    <n v="0.45366024971008301"/>
    <n v="0.41031098365783603"/>
    <s v="0/0"/>
    <s v="2/6"/>
    <s v="0/1"/>
    <s v="0/1"/>
    <s v="1/2"/>
    <n v="3"/>
    <m/>
    <n v="22.55"/>
    <n v="20.05"/>
    <n v="21.11"/>
    <n v="24.84"/>
    <s v="{&quot;py/tuple&quot;: [853.5, 320.1]}, {&quot;py/tuple&quot;: [855.0867919921875, 313.8986755371094]}, {&quot;py/tuple&quot;: [921.2960510253906, 307.36394653320315]}, {&quot;py/tuple&quot;: [1019.2930603027344, 300.8292175292969]}, {&quot;py/tuple&quot;: [1117.2900695800781, 311.4393249511719]}, {&quot;py/tuple&quot;: [1185.9188842773438, 410.4363037109375]}, {&quot;py/tuple&quot;: [1195.1015625, 508.4333129882813]}, {&quot;py/tuple&quot;: [1199.4607849121094, 606.4303222656249]}, {&quot;py/tuple&quot;: [1202.3023681640625, 705.4273010253905]}, {&quot;py/tuple&quot;: [1119.6786193847656, 779.5384155273437]}, {&quot;py/tuple&quot;: [1021.6786193847655, 774.4075866699218]}, {&quot;py/tuple&quot;: [923.6786193847654, 770.7590881347655]}, {&quot;py/tuple&quot;: [825.6786193847654, 766.530206298828]}, {&quot;py/tuple&quot;: [726.6786193847654, 762.2581726074218]}, {&quot;py/tuple&quot;: [628.6786193847654, 758.0292907714843]}, {&quot;py/tuple&quot;: [550.482238769531, 724.3498779296874]}, {&quot;py/tuple&quot;: [549.2297668457029, 625.3498779296874]}, {&quot;py/tuple&quot;: [530.4520874023435, 527.3498779296874]}, {&quot;py/tuple&quot;: [530.0662841796873, 429.3498779296875]}, {&quot;py/tuple&quot;: [542.166564941406, 353.2083679199219]}, {&quot;py/tuple&quot;: [604.4229431152341, 320.6505065917969]}, {&quot;py/tuple&quot;: [702.4199523925779, 314.11577758789065]}, {&quot;py/tuple&quot;: [800.4169616699216, 307.5810485839844]}, {&quot;py/tuple&quot;: [854.4153137207029, 303.98027954101565]}"/>
    <s v="{&quot;py/tuple&quot;: [192.04000000000002, 672.2099999999999]}, {&quot;py/tuple&quot;: [192.04000000000002, 672.2099999999999]}, {&quot;py/tuple&quot;: [208.8578405761719, 665.6085900878905]}, {&quot;py/tuple&quot;: [271.1377478027344, 638.9329919433593]}, {&quot;py/tuple&quot;: [334.3196020507813, 610.6731042480468]}, {&quot;py/tuple&quot;: [418.72466186523445, 567.6291284179687]}, {&quot;py/tuple&quot;: [502.68266967773445, 526.6635522460937]}, {&quot;py/tuple&quot;: [573.5349951171876, 544.1441430664062]}, {&quot;py/tuple&quot;: [671.5320043945313, 572.4559411621093]}, {&quot;py/tuple&quot;: [741.2706213378907, 626.406563720703]}, {&quot;py/tuple&quot;: [839.2676306152345, 677.5180139160155]}, {&quot;py/tuple&quot;: [910.6375952148438, 667.7362756347655]}, {&quot;py/tuple&quot;: [990.6780004882813, 649.0017175292968]}, {&quot;py/tuple&quot;: [1021.1623144531251, 621.3771142578124]}, {&quot;py/tuple&quot;: [1068.2620764160156, 569.2313317871093]}, {&quot;py/tuple&quot;: [1150.1573706054687, 541.6851586914062]}, {&quot;py/tuple&quot;: [1198.4100256347656, 515.4997338867187]}, {&quot;py/tuple&quot;: [1253.9370947265625, 505.42780395507805]}, {&quot;py/tuple&quot;: [1308.683798828125, 553.0687341308593]}, {&quot;py/tuple&quot;: [1381.54, 575.8707971191405]}, {&quot;py/tuple&quot;: [1434.0475073242187, 618.574532470703]}, {&quot;py/tuple&quot;: [1532.0445166015625, 651.3019494628905]}, {&quot;py/tuple&quot;: [1537.0443640136718, 656.3017968749999]}"/>
    <s v="{&quot;py/tuple&quot;: [853.5, 213.4]}, {&quot;py/tuple&quot;: [886.1685791015625, 212.50830688476563]}, {&quot;py/tuple&quot;: [978.7617492675781, 233.81629028320313]}, {&quot;py/tuple&quot;: [1073.0882263183594, 300.62946166992185]}, {&quot;py/tuple&quot;: [1134.3838195800781, 399.6264404296875]}, {&quot;py/tuple&quot;: [1161.6054382324219, 497.6234497070312]}, {&quot;py/tuple&quot;: [1155.9491271972656, 595.6204589843749]}, {&quot;py/tuple&quot;: [1135.2969665527344, 693.6174682617186]}, {&quot;py/tuple&quot;: [1086.5550537109375, 763.6894287109374]}, {&quot;py/tuple&quot;: [1028.119140625, 812.3342346191405]}, {&quot;py/tuple&quot;: [958.6755676269529, 829.9638427734374]}, {&quot;py/tuple&quot;: [878.2674560546873, 835.1936401367186]}, {&quot;py/tuple&quot;: [796.2201538085935, 832.7451232910155]}, {&quot;py/tuple&quot;: [709.9140930175779, 819.2693237304686]}, {&quot;py/tuple&quot;: [623.0158691406248, 752.0100158691405]}, {&quot;py/tuple&quot;: [556.5055847167966, 654.0100158691405]}, {&quot;py/tuple&quot;: [525.2104492187498, 556.0100158691405]}, {&quot;py/tuple&quot;: [538.4950256347654, 458.0100158691406]}, {&quot;py/tuple&quot;: [577.1360778808591, 360.0100158691406]}, {&quot;py/tuple&quot;: [653.3922424316404, 262.0100158691406]}, {&quot;py/tuple&quot;: [744.354064941406, 229.85214843749995]}, {&quot;py/tuple&quot;: [843.3510437011716, 222.4742797851562]}, {&quot;py/tuple&quot;: [854.3507080078123, 221.65451660156245]}"/>
    <s v="{&quot;py/tuple&quot;: [128.025, 554.84]}, {&quot;py/tuple&quot;: [133.7135986328125, 569.9245336914063]}, {&quot;py/tuple&quot;: [208.18155517578126, 661.7177160644532]}, {&quot;py/tuple&quot;: [306.178564453125, 693.2216223144532]}, {&quot;py/tuple&quot;: [378.5053771972656, 694.6710852050782]}, {&quot;py/tuple&quot;: [458.2516845703125, 639.9645422363282]}, {&quot;py/tuple&quot;: [532.1627868652344, 578.4973181152344]}, {&quot;py/tuple&quot;: [564.4117797851562, 508.1674841308594]}, {&quot;py/tuple&quot;: [588.5157836914062, 433.8494604492188]}, {&quot;py/tuple&quot;: [665.3288024902344, 365.08038696289066]}, {&quot;py/tuple&quot;: [731.4361022949219, 376.74930175781253]}, {&quot;py/tuple&quot;: [821.3744262695312, 458.67206176757816]}, {&quot;py/tuple&quot;: [823.749365234375, 527.5793188476563]}, {&quot;py/tuple&quot;: [858.9630187988281, 625.576328125]}, {&quot;py/tuple&quot;: [944.7798217773437, 718.8675268554688]}, {&quot;py/tuple&quot;: [951.8880065917969, 698.5251501464844]}, {&quot;py/tuple&quot;: [1049.8850158691407, 691.2061193847657]}, {&quot;py/tuple&quot;: [1147.8820251464845, 669.7382849121094]}, {&quot;py/tuple&quot;: [1238.8124755859376, 574.0755041503907]}, {&quot;py/tuple&quot;: [1246.810858154297, 476.07550415039066]}, {&quot;py/tuple&quot;: [1311.5965942382813, 377.07550415039066]}, {&quot;py/tuple&quot;: [1360.896307373047, 409.26959594726566]}, {&quot;py/tuple&quot;: [1442.9327758789063, 460.53006347656253]}, {&quot;py/tuple&quot;: [1512.9306396484376, 510.53607543945316]}"/>
    <n v="1.8"/>
    <n v="2.04"/>
    <n v="-0.91"/>
    <n v="-0.85"/>
    <n v="4.9000000000000004"/>
    <n v="-9.94"/>
    <n v="-2.0299999999999998"/>
    <n v="-0.62"/>
    <n v="-1.17"/>
    <n v="0.28999999999999998"/>
    <n v="-0.13"/>
    <n v="-0.42"/>
  </r>
  <r>
    <x v="4"/>
    <x v="4"/>
    <x v="4"/>
    <x v="2"/>
    <x v="1"/>
    <x v="0"/>
    <n v="3.9"/>
    <n v="2.8"/>
    <m/>
    <m/>
    <n v="1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"/>
    <x v="4"/>
    <x v="2"/>
    <x v="1"/>
    <x v="1"/>
    <n v="4.5"/>
    <n v="2.8"/>
    <n v="3.4"/>
    <n v="4.7"/>
    <n v="1.45"/>
    <s v="Normal"/>
    <m/>
    <m/>
    <m/>
    <n v="0.32111549377441401"/>
    <n v="0.32199621200561501"/>
    <n v="0.323383569717407"/>
    <n v="0.36317205429077098"/>
    <n v="0.32811450958251898"/>
    <n v="0.35781335830688399"/>
    <n v="0.54557180404662997"/>
    <n v="0.40527176856994601"/>
    <n v="0.43317127227783198"/>
    <n v="0.44802904129028298"/>
    <s v="0/2"/>
    <s v="0/1"/>
    <s v="0/2"/>
    <s v="0/0"/>
    <s v="0/5"/>
    <n v="5"/>
    <m/>
    <n v="15.41"/>
    <n v="9.98"/>
    <n v="8.26"/>
    <n v="33.119999999999997"/>
    <s v="{&quot;py/tuple&quot;: [768.0, 259.2]}, {&quot;py/tuple&quot;: [769.3686243770644, 258.44418241437523]}, {&quot;py/tuple&quot;: [878.0032072188333, 261.69733147304504]}, {&quot;py/tuple&quot;: [1021.3201306071132, 314.3153808142989]}, {&quot;py/tuple&quot;: [1029.7315019769594, 530.3966412300243]}, {&quot;py/tuple&quot;: [988.6309238439426, 598.6416527952998]}, {&quot;py/tuple&quot;: [760.2448481749743, 599.5903850410133]}, {&quot;py/tuple&quot;: [535.0425661830232, 599.2784891787916]}, {&quot;py/tuple&quot;: [438.788018100895, 520.8664408389478]}, {&quot;py/tuple&quot;: [358.4452534802258, 424.8785907186567]}, {&quot;py/tuple&quot;: [398.7570521719754, 406.94014467373484]}, {&quot;py/tuple&quot;: [399.571000803262, 295.6512853678315]}, {&quot;py/tuple&quot;: [451.0217628739774, 274.0785123592242]}, {&quot;py/tuple&quot;: [653.2571070659906, 264.49586855787777]}, {&quot;py/tuple&quot;: [770.2523463601246, 278.81136624217027]}"/>
    <s v="{&quot;py/tuple&quot;: [170.88000000000002, 544.3199999999999]}, {&quot;py/tuple&quot;: [170.88000000000002, 544.3199999999999]}, {&quot;py/tuple&quot;: [171.3293708610535, 535.7940817658603]}, {&quot;py/tuple&quot;: [171.92014575481417, 532.5562486626952]}, {&quot;py/tuple&quot;: [243.3607280302048, 519.6294908501952]}, {&quot;py/tuple&quot;: [340.35776782512664, 448.0016527154296]}, {&quot;py/tuple&quot;: [487.0034642723575, 415.83982679590576]}, {&quot;py/tuple&quot;: [697.070598138608, 524.0070052348822]}, {&quot;py/tuple&quot;: [813.6300792620704, 513.7019324029609]}, {&quot;py/tuple&quot;: [1034.0055796914921, 407.81179963488125]}, {&quot;py/tuple&quot;: [1149.2538366514443, 459.1378436523303]}, {&quot;py/tuple&quot;: [1384.490518382862, 558.3073975813388]}], &quot;Circle path coordinates&quot;: [{&quot;py/tuple&quot;: [768.0, 172.8]}, {&quot;py/tuple&quot;: [769.1403240030631, 175.3639702770859]}, {&quot;py/tuple&quot;: [893.2191661084071, 198.99746936205776]}, {&quot;py/tuple&quot;: [1053.4930483968928, 457.17474414333697]}, {&quot;py/tuple&quot;: [896.6455838894472, 663.1415820244699]}, {&quot;py/tuple&quot;: [678.2349333856255, 675.9250518364831]}, {&quot;py/tuple&quot;: [444.448249110952, 451.1263742746785]}, {&quot;py/tuple&quot;: [567.7816043533385, 277.459452359192]}, {&quot;py/tuple&quot;: [768.7734257047996, 195.70552326943724]}"/>
    <s v="{&quot;py/tuple&quot;: [768.0, 172.8]}, {&quot;py/tuple&quot;: [769.1403240030631, 175.3639702770859]}, {&quot;py/tuple&quot;: [893.2191661084071, 198.99746936205776]}, {&quot;py/tuple&quot;: [1053.4930483968928, 457.17474414333697]}, {&quot;py/tuple&quot;: [896.6455838894472, 663.1415820244699]}, {&quot;py/tuple&quot;: [678.2349333856255, 675.9250518364831]}, {&quot;py/tuple&quot;: [444.448249110952, 451.1263742746785]}, {&quot;py/tuple&quot;: [567.7816043533385, 277.459452359192]}, {&quot;py/tuple&quot;: [768.7734257047996, 195.70552326943724]}"/>
    <s v="{&quot;py/tuple&quot;: [115.20000000000002, 449.28]}, {&quot;py/tuple&quot;: [115.65860779285433, 497.02338527768853]}, {&quot;py/tuple&quot;: [259.744252935797, 555.9705018379912]}, {&quot;py/tuple&quot;: [546.838439366594, 415.1461592453718]}, {&quot;py/tuple&quot;: [572.5201814582572, 334.16944415748117]}, {&quot;py/tuple&quot;: [687.3722379783169, 351.7777560350671]}, {&quot;py/tuple&quot;: [707.2069656474516, 478.1419906455278]}, {&quot;py/tuple&quot;: [928.0845936879516, 540.4004740218818]}, {&quot;py/tuple&quot;: [985.1754134165124, 488.06971476666627]}, {&quot;py/tuple&quot;: [1063.0128561377526, 427.45689475882796]}, {&quot;py/tuple&quot;: [1069.2827593896538, 425.4100710747018]}, {&quot;py/tuple&quot;: [1104.9342271273956, 329.2840820734575]}, {&quot;py/tuple&quot;: [1201.9312669223175, 313.6867615168169]}, {&quot;py/tuple&quot;: [1377.7557350059972, 398.79922003086654]}"/>
    <n v="-0.1"/>
    <n v="-1.77"/>
    <n v="-1.68"/>
    <n v="1.71"/>
    <n v="-4.9800000000000004"/>
    <n v="-2.7"/>
    <n v="0.45"/>
    <n v="1.98"/>
    <n v="0.26"/>
    <n v="0.71"/>
    <n v="-0.72"/>
    <n v="1.5"/>
  </r>
  <r>
    <x v="4"/>
    <x v="4"/>
    <x v="4"/>
    <x v="2"/>
    <x v="1"/>
    <x v="2"/>
    <n v="4"/>
    <n v="4.9000000000000004"/>
    <n v="3.8"/>
    <n v="4"/>
    <n v="1.45"/>
    <s v="Normal"/>
    <n v="48.796989277103421"/>
    <n v="48.796989277103421"/>
    <n v="80.790636638133037"/>
    <n v="0.33186674118041898"/>
    <n v="0.34251165390014598"/>
    <n v="0.31906318664550698"/>
    <n v="0.34754586219787598"/>
    <n v="0.3185245990753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4"/>
    <x v="5"/>
    <x v="2"/>
    <x v="1"/>
    <x v="1"/>
    <n v="9"/>
    <n v="8"/>
    <n v="6"/>
    <m/>
    <n v="1.4"/>
    <s v="Normal"/>
    <m/>
    <m/>
    <m/>
    <n v="0.347149848937988"/>
    <n v="0.3726487159729"/>
    <n v="0.38118600845336897"/>
    <n v="0.37140607833862299"/>
    <n v="0.35490870475768999"/>
    <n v="0.45952725410461398"/>
    <n v="0.355177402496337"/>
    <n v="0.44821524620056102"/>
    <n v="0.56815147399902299"/>
    <n v="0.34055995941162098"/>
    <s v="2/3"/>
    <s v="0/0"/>
    <s v="0/4"/>
    <s v="0/1"/>
    <s v="1/2"/>
    <n v="3"/>
    <m/>
    <m/>
    <m/>
    <m/>
    <m/>
    <m/>
    <m/>
    <m/>
    <m/>
    <n v="-1.08"/>
    <n v="-5.21"/>
    <n v="4.59"/>
    <n v="2.29"/>
    <n v="-13.15"/>
    <n v="10.16"/>
    <n v="-0.08"/>
    <n v="-0.08"/>
    <n v="-1.4"/>
    <n v="-0.36"/>
    <n v="-1.04"/>
    <n v="2.09"/>
  </r>
  <r>
    <x v="5"/>
    <x v="4"/>
    <x v="5"/>
    <x v="2"/>
    <x v="1"/>
    <x v="2"/>
    <n v="8"/>
    <n v="9"/>
    <n v="6"/>
    <n v="9"/>
    <n v="1.45"/>
    <s v="Normal"/>
    <n v="218.0175567547185"/>
    <n v="80.790636638133037"/>
    <n v="133.1847574239755"/>
    <n v="0.339207172393798"/>
    <n v="0.32097649574279702"/>
    <n v="0.32397985458374001"/>
    <n v="0.34078669548034601"/>
    <n v="0.35157179832458402"/>
    <n v="0.39661836624145502"/>
    <n v="0.33027482032775801"/>
    <n v="0.27696132659912098"/>
    <n v="0.51815199851989702"/>
    <n v="0.397963047027587"/>
    <s v="0/0"/>
    <s v="0/1"/>
    <s v="1/2"/>
    <s v="1/2"/>
    <s v="0/5"/>
    <n v="3"/>
    <n v="5"/>
    <n v="21.69"/>
    <n v="17.64"/>
    <n v="17.21"/>
    <n v="22.65"/>
    <s v="[{'py/tuple': [853.5, 320.1]}, {'py/tuple': [853.1417541503906, 312.6046081542969]}, {'py/tuple': [852.8701171875, 309.34478149414065]}, {'py/tuple': [852.10586539004, 308.88701413422825]}, {'py/tuple': [897.0252684662119, 303.5483605697751]}, {'py/tuple': [995.0222777435556, 297.7822472885251]}, {'py/tuple': [1093.0192870208994, 292.05534909516575]}, {'py/tuple': [1144.836608798243, 327.0493981674314]}, {'py/tuple': [1174.3993834564462, 386.6587731674314]}, {'py/tuple': [1177.7885958729312, 548.5740872820838]}, {'py/tuple': [1181.1649006279185, 720.8971058283]}, {'py/tuple': [1127.3132465751842, 738.5659290704875]}, {'py/tuple': [1039.755177743733, 737.6532477218657]}, {'py/tuple': [876.6018996974451, 771.0361478760838]}, {'py/tuple': [693.3550150208173, 757.3614212613552]}, {'py/tuple': [556.5725414864717, 735.4983180783688]}, {'py/tuple': [545.8271995894609, 640.9016249360516]}, {'py/tuple': [546.9756254069505, 393.4446085331962]}, {'py/tuple': [549.7647583596406, 347.53373015802356]}, {'py/tuple': [596.3429443947969, 328.6619345037267]}, {'py/tuple': [602.2711225859819, 322.55219943393024]}, {'py/tuple': [671.7766404896972, 316.99396680798384]}, {'py/tuple': [853.6041975636033, 306.59111853074285]}]"/>
    <s v="[{'py/tuple': [192.04000000000002, 672.2099999999999]}, {'py/tuple': [192.04000000000002, 672.2099999999999]}, {'py/tuple': [194.7012243652344, 661.6635827636718]}, {'py/tuple': [222.24283989422025, 658.8898156704753]}, {'py/tuple': [324.5355257633702, 618.9246512400358]}, {'py/tuple': [329.8141085607559, 592.5345170470326]}, {'py/tuple': [375.53349942989655, 568.466737506017]}, {'py/tuple': [429.8174654943497, 532.2109086485951]}, {'py/tuple': [482.0700900060684, 511.0842606993764]}, {'py/tuple': [560.0909335119278, 520.5100724669545]}, {'py/tuple': [696.5295630357788, 566.2999672005325]}, {'py/tuple': [824.4334444310144, 707.3103569653257]}, {'py/tuple': [936.51336337436, 626.9675955158099]}, {'py/tuple': [1113.6456128675118, 555.1757476479187]}, {'py/tuple': [1294.5219750552997, 508.13150344792746]}, {'py/tuple': [1297.8797564617917, 598.3872774364798]}, {'py/tuple': [1321.9484820477292, 582.8173921825736]}, {'py/tuple': [1391.1106524578854, 600.4823091747611]}, {'py/tuple': [1486.4136004559323, 651.1192720653861]}, {'py/tuple': [1536.6002459637448, 694.5295503856986]}]"/>
    <s v="[{'py/tuple': [853.5, 213.4]}, {'py/tuple': [886.1882019042969, 208.36328735351563]}, {'py/tuple': [996.7111217333004, 240.48538886345924]}, {'py/tuple': [1060.5627406137064, 333.100577724725]}, {'py/tuple': [1167.6733403857797, 431.2148201052099]}, {'py/tuple': [1133.3739078398794, 682.8322326695545]}, {'py/tuple': [970.2657640045506, 879.3470595195888]}, {'py/tuple': [764.6047717509789, 891.0298809628932]}, {'py/tuple': [603.921237632632, 769.8184895884244]}, {'py/tuple': [514.2291435673831, 575.2003560435026]}, {'py/tuple': [519.145847504027, 367.7189785387367]}, {'py/tuple': [745.6325653940437, 189.9639052521437]}, {'py/tuple': [899.9459131313486, 150.62134329099203]}, {'py/tuple': [913.1834314418954, 188.68201223630453]}, {'py/tuple': [891.2058008266611, 213.40955129880453]}, {'py/tuple': [863.4254053188486, 211.76209036130453]}]"/>
    <s v="[{'py/tuple': [128.025, 554.84]}, {'py/tuple': [133.364599609375, 581.4263342285157]}, {'py/tuple': [169.54535907749087, 602.7542458401621]}, {'py/tuple': [231.99083037544042, 664.1727739387751]}, {'py/tuple': [325.4017355913296, 693.2082952299714]}, {'py/tuple': [441.93511111997066, 681.6551230607182]}, {'py/tuple': [624.3380022222176, 499.4380673655868]}, {'py/tuple': [628.046932253614, 437.940823501125]}, {'py/tuple': [695.3659935329109, 412.04562086440626]}, {'py/tuple': [822.5665038941428, 441.7456436028332]}, {'py/tuple': [828.8564293632284, 540.8391456558928]}, {'py/tuple': [887.4832684691995, 654.0393652703241]}, {'py/tuple': [971.1956578060984, 735.6592177470774]}, {'py/tuple': [1063.8790379330517, 731.4185866435618]}, {'py/tuple': [1147.5785045294092, 644.8210850350187]}, {'py/tuple': [1264.9294155497105, 465.6431936846674]}, {'py/tuple': [1341.2749183490873, 404.3265799508989]}, {'py/tuple': [1433.3896644428373, 422.63068761691454]}, {'py/tuple': [1528.025570241362, 492.44234536137435]}]"/>
    <n v="-3.79"/>
    <n v="-2.2999999999999998"/>
    <n v="4.41"/>
    <n v="0.15"/>
    <n v="7.59"/>
    <n v="-9.7100000000000009"/>
    <n v="-1.49"/>
    <n v="-1.39"/>
    <n v="-3.59"/>
    <n v="-1.67"/>
    <n v="-0.87"/>
    <n v="-0.97"/>
  </r>
  <r>
    <x v="6"/>
    <x v="5"/>
    <x v="3"/>
    <x v="1"/>
    <x v="1"/>
    <x v="0"/>
    <n v="3.7"/>
    <n v="3.6"/>
    <m/>
    <m/>
    <m/>
    <m/>
    <n v="80.79000000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5"/>
    <x v="3"/>
    <x v="1"/>
    <x v="1"/>
    <x v="1"/>
    <n v="3.6"/>
    <n v="3.4"/>
    <n v="4.4000000000000004"/>
    <n v="4.9000000000000004"/>
    <n v="1.45"/>
    <s v="Normal"/>
    <m/>
    <m/>
    <m/>
    <n v="0.33560037612915"/>
    <n v="0.38643145561218201"/>
    <n v="0.35046577453613198"/>
    <n v="0.31014943122863697"/>
    <n v="0.32741355895995999"/>
    <n v="0.300936698913574"/>
    <n v="0.40759658813476501"/>
    <n v="0.51840305328369096"/>
    <n v="0.50310063362121504"/>
    <n v="0.37306284904479903"/>
    <s v="1/2"/>
    <s v="0/3"/>
    <s v="0/2"/>
    <s v="0/1"/>
    <s v="0/2"/>
    <n v="4"/>
    <m/>
    <n v="32.51"/>
    <n v="19.03"/>
    <n v="17.18"/>
    <n v="21.51"/>
    <s v="[{'py/tuple': [853.5, 320.1]}, {'py/tuple': [853.859375, 313.243798828125]}, {'py/tuple': [854.24609375, 305.8659301757813]}, {'py/tuple': [854.62890625, 298.5625854492188]}, {'py/tuple': [855.01171875, 301.1100708007813]}, {'py/tuple': [855.39453125, 371.8290649414063]}, {'py/tuple': [877.2436828613281, 364.98845825195315]}, {'py/tuple': [878.4186401367188, 351.7950073242188]}, {'py/tuple': [879.6014404296875, 307.77849731445315]}, {'py/tuple': [880.8156127929688, 277.4009948730469]}, {'py/tuple': [883.1905517578125, 285.9170166015625]}, {'py/tuple': [883.7380676269531, 280.09600219726565]}, {'py/tuple': [972.0489501953125, 276.9180847167969]}, {'py/tuple': [1023.9447021484375, 304.97890625]}, {'py/tuple': [1122.9416809082031, 344.7218872070313]}, {'py/tuple': [1200.5233154296875, 438.64052734375]}, {'py/tuple': [1203.0433349609375, 525.5122009277344]}, {'py/tuple': [1181.4813842773438, 623.509210205078]}, {'py/tuple': [1162.8056640625, 704.0398193359374]}, {'py/tuple': [1160.9845886230469, 726.7673889160155]}, {'py/tuple': [1064.4433898925781, 738.4990478515624]}, {'py/tuple': [967.2120056152341, 752.9836059570312]}, {'py/tuple': [868.9884643554685, 748.719415283203]}, {'py/tuple': [771.7570800781248, 737.6514221191405]}, {'py/tuple': [674.525695800781, 739.4851928710937]}, {'py/tuple': [580.0864257812498, 723.9623657226562]}, {'py/tuple': [518.6466369628904, 626.9937072753905]}, {'py/tuple': [500.95129394531233, 528.9937072753905]}, {'py/tuple': [493.1028442382811, 429.99370727539065]}, {'py/tuple': [530.692932128906, 351.22478637695315]}, {'py/tuple': [628.6899414062498, 324.6511474609375]}, {'py/tuple': [726.6869506835935, 317.03408203125]}, {'py/tuple': [825.6839294433591, 309.71111450195315]}, {'py/tuple': [853.6830749511716, 307.8989501953125]}]"/>
    <s v="[{'py/tuple': [192.04000000000002, 672.2099999999999]}, {'py/tuple': [192.04000000000002, 672.2099999999999]}, {'py/tuple': [218.7988806152344, 655.8401269531249]}, {'py/tuple': [315.4821691894532, 596.1963891601562]}, {'py/tuple': [368.86809448242195, 557.8660668945312]}, {'py/tuple': [383.3134375000001, 537.8805627441405]}, {'py/tuple': [406.6958837890626, 543.2711267089843]}, {'py/tuple': [456.73284057617195, 537.5050134277343]}, {'py/tuple': [478.6133642578126, 513.2921228027343]}, {'py/tuple': [507.7447424316407, 498.9574975585937]}, {'py/tuple': [554.0327368164063, 527.4575280761718]}, {'py/tuple': [651.4767980957032, 584.7374963378905]}, {'py/tuple': [747.9365759277345, 645.699776611328]}, {'py/tuple': [845.4081030273438, 674.6625451660155]}, {'py/tuple': [943.4051123046876, 637.9557275390624]}, {'py/tuple': [1041.4021215820312, 582.7550744628905]}, {'py/tuple': [1140.3991003417968, 507.5507897949218]}, {'py/tuple': [1238.3961096191406, 526.9842919921874]}, {'py/tuple': [1336.3931188964843, 581.115303955078]}, {'py/tuple': [1434.390128173828, 634.5482873535155]}, {'py/tuple': [1533.3871069335937, 692.690987548828]}, {'py/tuple': [1536.3870153808593, 694.4438562011718]}]"/>
    <s v="[{'py/tuple': [853.5, 213.4]}, {'py/tuple': [873.9844665527344, 211.37500610351563]}, {'py/tuple': [971.9814758300781, 247.44354858398438]}, {'py/tuple': [1070.9784545898438, 317.8135131835937]}, {'py/tuple': [1150.9600524902344, 415.2536682128906]}, {'py/tuple': [1162.676025390625, 513.2506774902344]}, {'py/tuple': [1161.6706237792969, 610.9731811523436]}, {'py/tuple': [1132.4538879394531, 699.3075927734374]}, {'py/tuple': [1077.5904846191406, 771.2500976562499]}, {'py/tuple': [1003.2646484374999, 824.655645751953]}, {'py/tuple': [917.3036804199216, 858.6301025390624]}, {'py/tuple': [829.1505737304685, 855.2051147460936]}, {'py/tuple': [740.719055175781, 845.823370361328]}, {'py/tuple': [652.0993041992185, 803.540167236328]}, {'py/tuple': [481.00468028429884, 615.909335878305]}, {'py/tuple': [487.3203478353097, 580.135990048386]}, {'py/tuple': [566.6593687990678, 417.148659751378]}, {'py/tuple': [852.9887314671648, 218.92563957963134]}, {'py/tuple': [855.9886093977836, 215.92567009720946]}]"/>
    <s v="[{'py/tuple': [128.025, 554.84]}, {'py/tuple': [131.6430419921875, 557.9796179199219]}, {'py/tuple': [218.04022827148438, 635.7730139160157]}, {'py/tuple': [316.0372375488281, 676.2885473632813]}, {'py/tuple': [414.03424682617185, 673.2439611816407]}, {'py/tuple': [513.0312255859375, 607.6865881347657]}, {'py/tuple': [550.4332856988534, 509.05130371093753]}, {'py/tuple': [576.7351674089208, 411.726276178062]}, {'py/tuple': [596.5608204850927, 403.96803643196824]}, {'py/tuple': [676.9973134050146, 386.1472051331401]}, {'py/tuple': [774.9943226823583, 445.1565740296245]}, {'py/tuple': [823.8744191179052, 544.1535527893901]}, {'py/tuple': [853.1038502702489, 617.5548589417339]}, {'py/tuple': [942.6147145280614, 668.266315240562]}, {'py/tuple': [1037.6784352311865, 697.8722112366557]}, {'py/tuple': [1135.6754445085303, 657.5027044007182]}, {'py/tuple': [1231.288176442124, 563.1104924866557]}, {'py/tuple': [1258.466643238999, 464.11049248665574]}, {'py/tuple': [1314.0093983659522, 401.2315252014995]}, {'py/tuple': [1412.006407643296, 415.7945134827495]}, {'py/tuple': [1510.0034169206397, 503.611285943687]}, {'py/tuple': [1515.003264332749, 508.61113335579637]}]"/>
    <n v="0.06"/>
    <n v="-2.0299999999999998"/>
    <n v="1.42"/>
    <n v="-0.17"/>
    <n v="-2.2799999999999998"/>
    <n v="-3.96"/>
    <n v="-0.25"/>
    <n v="1.98"/>
    <n v="-1.91"/>
    <n v="-0.46"/>
    <n v="0"/>
    <n v="1.39"/>
  </r>
  <r>
    <x v="6"/>
    <x v="5"/>
    <x v="3"/>
    <x v="1"/>
    <x v="1"/>
    <x v="2"/>
    <n v="3.4"/>
    <n v="3.6"/>
    <m/>
    <m/>
    <m/>
    <s v="Normal"/>
    <n v="48.796989277103421"/>
    <n v="1294.6831071061181"/>
    <n v="48.796989277103421"/>
    <n v="0.58057212829589799"/>
    <n v="0.35331821441650302"/>
    <n v="0.33939504623413003"/>
    <n v="0.496866464614868"/>
    <n v="0.44878816604614202"/>
    <n v="0.447497367858886"/>
    <n v="0.44182133674621499"/>
    <n v="0.37176156044006298"/>
    <n v="0.38144040107727001"/>
    <n v="0.43592262268066401"/>
    <s v="0/0"/>
    <s v="2/2"/>
    <s v="0/2"/>
    <s v="0/4"/>
    <s v="0/2"/>
    <n v="3"/>
    <n v="4"/>
    <n v="13.07"/>
    <n v="12.76"/>
    <n v="16.309999999999999"/>
    <n v="16.420000000000002"/>
    <s v="[{'py/tuple': [853.5, 320.1]}, {'py/tuple': [854.5926818847656, 311.7340026855469]}, {'py/tuple': [898.1826782226562, 306.8070922851563]}, {'py/tuple': [998.0305831618607, 320.68844364061954]}, {'py/tuple': [1109.250516531989, 346.8029184466228]}, {'py/tuple': [1218.6750661842525, 468.82497760038825]}, {'py/tuple': [1192.1657645218074, 589.6533279469236]}, {'py/tuple': [1161.0575967803597, 715.948214931786]}, {'py/tuple': [998.2782014710826, 759.8625648528337]}, {'py/tuple': [769.7925926838068, 743.8629818413406]}, {'py/tuple': [544.7575070094315, 714.0522894667461]}, {'py/tuple': [495.9100269787012, 487.7836737440899]}, {'py/tuple': [604.7317213062195, 329.3949128514156]}, {'py/tuple': [836.4853355176745, 308.35677990633997]}, {'py/tuple': [854.24541362375, 307.7296730497852]}]"/>
    <s v="[{'py/tuple': [192.04000000000002, 672.2099999999999]}, {'py/tuple': [192.04000000000002, 672.2099999999999]}, {'py/tuple': [210.96837457451971, 651.0030839667096]}, {'py/tuple': [311.53589576385923, 609.2427828275039]}, {'py/tuple': [433.7394977490977, 527.0991987325623]}, {'py/tuple': [509.63745626337834, 521.9713201020285]}, {'py/tuple': [542.1779764061422, 530.4466612032055]}, {'py/tuple': [620.0541922552139, 574.0923451679199]}, {'py/tuple': [736.4197890078277, 635.641543951854]}, {'py/tuple': [863.7669148267806, 661.838330470994]}, {'py/tuple': [990.2955133476854, 592.7476753723248]}, {'py/tuple': [1116.5765933738649, 524.3928399738296]}, {'py/tuple': [1244.2573705622553, 510.6039144946634]}, {'py/tuple': [1375.0055447928235, 611.8194949301331]}, {'py/tuple': [1536.8485155244916, 685.9642071621864]}]"/>
    <s v="[{'py/tuple': [853.5, 213.4]}, {'py/tuple': [869.1413879394531, 217.865087890625]}, {'py/tuple': [935.2893942212686, 235.49620921500028]}, {'py/tuple': [1005.6523065557703, 274.3743889989331]}, {'py/tuple': [1094.565431832336, 360.50691921040413]}, {'py/tuple': [1158.7570966137573, 500.1333855098113]}, {'py/tuple': [1158.411558805965, 647.7088002083822]}, {'py/tuple': [1093.4445898626, 728.786688155122]}, {'py/tuple': [1015.0025448165833, 809.6939524129032]}, {'py/tuple': [923.5202906057236, 850.1301463941111]}, {'py/tuple': [816.7082735672591, 850.8116208981721]}, {'py/tuple': [698.7754411976782, 817.9938373645766]}, {'py/tuple': [588.2796475058419, 713.4037758322431]}, {'py/tuple': [534.7706398312, 469.02903398275373]}, {'py/tuple': [544.6016511162741, 360.78269494660196]}, {'py/tuple': [595.4349356172604, 328.6539334800094]}, {'py/tuple': [777.7166293235493, 238.56028519626702]}, {'py/tuple': [854.2741416990755, 218.19945151414717]}]"/>
    <s v="[{'py/tuple': [128.025, 554.84]}, {'py/tuple': [130.23934020716698, 570.6207843051851]}, {'py/tuple': [151.9213294280693, 632.1785786823929]}, {'py/tuple': [249.21175098847598, 670.736868519485]}, {'py/tuple': [365.17587280701844, 688.2280314845592]}, {'py/tuple': [503.8542860537767, 595.2341226992756]}, {'py/tuple': [584.8975559264421, 451.96684737611565]}, {'py/tuple': [594.5858150409534, 394.5550762584061]}, {'py/tuple': [673.7536027511582, 396.6986170636118]}, {'py/tuple': [762.4985051980242, 457.8663832965866]}, {'py/tuple': [859.6707893913612, 610.6990859742835]}, {'py/tuple': [978.3261999800801, 696.58813695997]}, {'py/tuple': [1155.9136626483873, 639.0394548859075]}, {'py/tuple': [1263.5013719234616, 454.12140950948003]}, {'py/tuple': [1340.8113041553647, 387.25812090016905]}, {'py/tuple': [1512.3835225110874, 511.09742216315124]}]"/>
    <n v="-2.2799999999999998"/>
    <n v="-0.03"/>
    <n v="2.08"/>
    <n v="0.84"/>
    <n v="-1.02"/>
    <n v="0.91"/>
    <n v="-1.94"/>
    <n v="-0.38"/>
    <n v="-1.54"/>
    <n v="-0.16"/>
    <n v="1.02"/>
    <n v="4.9400000000000004"/>
  </r>
  <r>
    <x v="7"/>
    <x v="4"/>
    <x v="0"/>
    <x v="1"/>
    <x v="0"/>
    <x v="1"/>
    <n v="5.3"/>
    <n v="3.3"/>
    <n v="3.9"/>
    <n v="4.3"/>
    <n v="1.45"/>
    <s v="Normal"/>
    <m/>
    <m/>
    <m/>
    <n v="0.22755074501037501"/>
    <n v="0.25103640556335399"/>
    <n v="0.2270348072052"/>
    <n v="0.26590228080749501"/>
    <n v="0.244360446929931"/>
    <n v="0.24585485458374001"/>
    <n v="0.359671831130981"/>
    <n v="0.32255816459655701"/>
    <n v="0.51644206047058105"/>
    <n v="0.21018671989440901"/>
    <s v="1/3"/>
    <s v="1/2"/>
    <s v="0/2"/>
    <s v="0/0"/>
    <s v="0/3"/>
    <n v="4"/>
    <m/>
    <n v="9.84"/>
    <n v="6.41"/>
    <n v="7.49"/>
    <n v="6.82"/>
    <s v="{&quot;py/tuple&quot;: [960.0, 324.0]}, {&quot;py/tuple&quot;: [1045.5110778808594, 324.7594299316406]}, {&quot;py/tuple&quot;: [1168.6480975104496, 341.45459949504584]}, {&quot;py/tuple&quot;: [1314.5052898135036, 408.92047878168523]}, {&quot;py/tuple&quot;: [1355.0684514977038, 625.1265131384134]}, {&quot;py/tuple&quot;: [1175.2332447618246, 755.6834125705063]}, {&quot;py/tuple&quot;: [914.5530352368952, 768.2433128794655]}, {&quot;py/tuple&quot;: [648.2259104996921, 729.6045152638108]}, {&quot;py/tuple&quot;: [548.576899778098, 446.2190008228645]}, {&quot;py/tuple&quot;: [724.9679276831449, 313.95905475039035]}, {&quot;py/tuple&quot;: [962.66396549996, 300.97911476902664]}"/>
    <s v="{&quot;py/tuple&quot;: [213.6, 680.4]}, {&quot;py/tuple&quot;: [213.6, 680.4]}, {&quot;py/tuple&quot;: [215.25728759765624, 644.2931579589844]}, {&quot;py/tuple&quot;: [448.7148560186848, 571.6572432011366]}, {&quot;py/tuple&quot;: [738.3617813739926, 579.4525130238384]}, {&quot;py/tuple&quot;: [1030.4910423172637, 681.4689618205651]}, {&quot;py/tuple&quot;: [1313.3499507870524, 547.2796530505642]}, {&quot;py/tuple&quot;: [1607.337987987697, 640.8022002154961]}, {&quot;py/tuple&quot;: [1730.3329831430688, 699.4458907643333]}"/>
    <s v="{&quot;py/tuple&quot;: [960.0, 216.0]}, {&quot;py/tuple&quot;: [1041.6181354401633, 250.6008958555758]}, {&quot;py/tuple&quot;: [1262.4786206418648, 455.29708626214415]}, {&quot;py/tuple&quot;: [1251.3450058726594, 679.4986629644409]}, {&quot;py/tuple&quot;: [1039.5576705606654, 820.7376436730847]}, {&quot;py/tuple&quot;: [770.1247424567119, 795.5808561267331]}, {&quot;py/tuple&quot;: [629.4179523792119, 516.2893552146852]}, {&quot;py/tuple&quot;: [829.5612716199831, 273.5262913061306]}, {&quot;py/tuple&quot;: [961.6498327171431, 238.93673838768152]}"/>
    <s v="{&quot;py/tuple&quot;: [144.0, 561.6]}, {&quot;py/tuple&quot;: [251.63357075024396, 676.7332126511261]}, {&quot;py/tuple&quot;: [545.6216079508886, 598.8954119369388]}, {&quot;py/tuple&quot;: [839.6096451515332, 409.7898527275771]}, {&quot;py/tuple&quot;: [1085.575648889877, 645.6855243373662]}, {&quot;py/tuple&quot;: [1379.5636860905215, 510.22565964460375]}, {&quot;py/tuple&quot;: [1673.5517232911661, 535.3734751142562]}, {&quot;py/tuple&quot;: [1679.5514791524038, 540.9967699613422]}"/>
    <n v="1.36"/>
    <n v="-1.07"/>
    <n v="-1.96"/>
    <n v="-0.3"/>
    <n v="5.63"/>
    <n v="5.84"/>
    <n v="1.22"/>
    <n v="2.2999999999999998"/>
    <n v="1.43"/>
    <n v="2.57"/>
    <n v="2.06"/>
    <n v="3.58"/>
  </r>
  <r>
    <x v="7"/>
    <x v="4"/>
    <x v="0"/>
    <x v="1"/>
    <x v="0"/>
    <x v="2"/>
    <n v="3.9"/>
    <n v="3.3"/>
    <n v="3.8"/>
    <n v="4.9000000000000004"/>
    <n v="1.45"/>
    <s v="Normal"/>
    <n v="29.395606034446249"/>
    <n v="48.796989277103421"/>
    <n v="80.790636638133037"/>
    <n v="0.31320905685424799"/>
    <n v="0.324440717697143"/>
    <n v="0.27969479560852001"/>
    <n v="0.28160548210143999"/>
    <n v="0.34084320068359297"/>
    <n v="0.32749629020690901"/>
    <n v="0.43411636352539001"/>
    <n v="0.38330554962158198"/>
    <n v="0.44750070571899397"/>
    <n v="0.32358407974243097"/>
    <s v="0/3"/>
    <s v="0/1"/>
    <s v="0/3"/>
    <s v="0/0"/>
    <s v="0/3"/>
    <n v="4"/>
    <n v="4"/>
    <n v="10.050000000000001"/>
    <n v="6.03"/>
    <n v="8.82"/>
    <n v="8.06"/>
    <s v="[{'py/tuple': [960.0, 324.0]}, {'py/tuple': [1126.3385523622856, 320.5883155800402]}, {'py/tuple': [1341.9664791570976, 458.0400869688019]}, {'py/tuple': [1352.8728121807799, 658.1417608829215]}, {'py/tuple': [1290.3922152221203, 742.4210683535784]}, {'py/tuple': [1111.6040864577517, 762.5455279415473]}, {'py/tuple': [918.3103984659539, 751.3413267321885]}, {'py/tuple': [720.8874495010824, 739.8665899448097]}, {'py/tuple': [546.5815139105545, 521.6088309520856]}, {'py/tuple': [671.0092032318936, 309.5509600620717]}, {'py/tuple': [944.7624609218911, 312.95815196447074]}, {'py/tuple': [961.7735183434562, 311.8990807067603]}]"/>
    <s v="[{'py/tuple': [213.6, 680.4]}, {'py/tuple': [213.6, 680.4]}, {'py/tuple': [264.20350135527553, 662.9259156217798]}, {'py/tuple': [546.674230180122, 503.54905789960173]}, {'py/tuple': [840.6622673807666, 618.765171005018]}, {'py/tuple': [1131.6504266507923, 601.2905868045985]}, {'py/tuple': [1425.6384638514369, 546.4639655804261]}, {'py/tuple': [1716.6266231214627, 702.9849563581869]}, {'py/tuple': [1728.626134843938, 709.6198986290023]}]"/>
    <s v="[{'py/tuple': [960.0, 216.0]}, {'py/tuple': [1060.3202222380787, 257.7634609909728]}, {'py/tuple': [1243.9228772213683, 496.2117799734697]}, {'py/tuple': [1244.0595640633255, 670.2969841668382]}, {'py/tuple': [1088.811967314221, 787.324815902859]}, {'py/tuple': [933.1643807375805, 841.7660040361807]}, {'py/tuple': [779.1050348402933, 776.5749862920493]}, {'py/tuple': [629.0573058491574, 548.6233561849222]}, {'py/tuple': [721.6622292920948, 342.43587845843285]}, {'py/tuple': [961.6524637416006, 230.64682399667797]}]"/>
    <s v="[{'py/tuple': [144.0, 561.6]}, {'py/tuple': [195.76148377917707, 627.7990198241547]}, {'py/tuple': [489.7495209798217, 676.0286012239754]}, {'py/tuple': [770.3967209914699, 443.63002538718285]}, {'py/tuple': [1064.3847581921145, 658.655364869535]}, {'py/tuple': [1354.9023411944509, 606.2404927931726]}, {'py/tuple': [1640.3729479499161, 476.7804755134508]}, {'py/tuple': [1694.370750701055, 529.6488952221349]}]"/>
    <n v="-2.2999999999999998"/>
    <n v="-2.91"/>
    <n v="1.1599999999999999"/>
    <n v="0.52"/>
    <n v="7.05"/>
    <n v="5.3"/>
    <n v="0.27"/>
    <n v="4.4000000000000004"/>
    <n v="0.5"/>
    <n v="4"/>
    <n v="1.51"/>
    <n v="4.3"/>
  </r>
  <r>
    <x v="8"/>
    <x v="2"/>
    <x v="2"/>
    <x v="0"/>
    <x v="0"/>
    <x v="1"/>
    <n v="3.1"/>
    <n v="4.5999999999999996"/>
    <n v="3.8"/>
    <n v="3.5"/>
    <n v="1.45"/>
    <s v="Normal"/>
    <n v="561.1414346155143"/>
    <n v="218.0175567547185"/>
    <n v="133.1847574239755"/>
    <n v="0.47014856338500899"/>
    <n v="0.22373366355895899"/>
    <n v="0.27455067634582497"/>
    <n v="0.24907588958740201"/>
    <n v="0.25133275985717701"/>
    <n v="0.55424571037292403"/>
    <n v="0.59408140182495095"/>
    <n v="0.709625244140625"/>
    <n v="0.58314776420593195"/>
    <n v="0.59488177299499501"/>
    <s v="0/2"/>
    <s v="0/4"/>
    <s v="0/0"/>
    <s v="0/2"/>
    <s v="0/0"/>
    <m/>
    <n v="7"/>
    <n v="24.53"/>
    <n v="28.03"/>
    <n v="22.09"/>
    <n v="29.66"/>
    <m/>
    <m/>
    <m/>
    <m/>
    <n v="-2.38"/>
    <n v="0.5"/>
    <n v="2.2999999999999998"/>
    <n v="9.58"/>
    <n v="-0.78"/>
    <n v="1.92"/>
    <n v="-1.95"/>
    <n v="3.65"/>
    <n v="1.46"/>
    <n v="8.69"/>
    <n v="9.11"/>
    <n v="18.12"/>
  </r>
  <r>
    <x v="9"/>
    <x v="1"/>
    <x v="6"/>
    <x v="0"/>
    <x v="0"/>
    <x v="0"/>
    <n v="4.0999999999999996"/>
    <m/>
    <m/>
    <m/>
    <n v="1.5"/>
    <m/>
    <n v="80.790000000000006"/>
    <m/>
    <m/>
    <n v="0.19600000000000001"/>
    <m/>
    <m/>
    <m/>
    <m/>
    <m/>
    <m/>
    <m/>
    <m/>
    <m/>
    <m/>
    <m/>
    <m/>
    <m/>
    <m/>
    <m/>
    <m/>
    <m/>
    <m/>
    <m/>
    <m/>
    <m/>
    <m/>
    <m/>
    <m/>
    <n v="-2.2499999999999899E-2"/>
    <m/>
    <m/>
    <m/>
    <n v="1.4975000000000001"/>
    <m/>
    <n v="-0.69499999999999995"/>
    <m/>
    <m/>
    <m/>
    <n v="0.222499999999999"/>
    <m/>
  </r>
  <r>
    <x v="9"/>
    <x v="1"/>
    <x v="6"/>
    <x v="0"/>
    <x v="0"/>
    <x v="1"/>
    <n v="3.9"/>
    <n v="3.8"/>
    <n v="3.6"/>
    <n v="3.7"/>
    <n v="1.45"/>
    <s v="Normal"/>
    <m/>
    <m/>
    <m/>
    <n v="0.336762905120849"/>
    <n v="0.33026599884033198"/>
    <n v="0.300256967544555"/>
    <n v="0.30020403861999501"/>
    <n v="0.33177089691162098"/>
    <n v="0.32025170326232899"/>
    <n v="0.36932826042175199"/>
    <n v="0.52836108207702603"/>
    <n v="0.50956273078918402"/>
    <n v="0.381016016006469"/>
    <s v="1/2"/>
    <s v="1/4"/>
    <s v="0/0"/>
    <s v="0/2"/>
    <s v="0/2"/>
    <n v="5"/>
    <m/>
    <n v="27.17"/>
    <n v="15.7"/>
    <n v="18.71"/>
    <n v="11.73"/>
    <s v="{'py/tuple': [768.0, 259.2]}, {'py/tuple': [770.6612243652344, 254.2534973144531]}, {'py/tuple': [773.3498840332031, 249.25599975585936]}, {'py/tuple': [775.9208984375, 228.07835693359374]}, {'py/tuple': [795.0563659667969, 260.84498901367186]}, {'py/tuple': [803.6939697265625, 256.5337707519531]}, {'py/tuple': [806.0140075683594, 252.13234252929686]}, {'py/tuple': [814.6633605957031, 247.7230712890625]}, {'py/tuple': [875.143310546875, 243.3961669921875]}, {'py/tuple': [933.7762145996094, 238.97120971679686]}, {'py/tuple': [968.6251831054688, 246.96568603515624]}, {'py/tuple': [1024.0287839695811, 239.90073016081004]}, {'py/tuple': [1035.195745639503, 260.89499285612254]}, {'py/tuple': [1039.4216367527843, 305.37909319791936]}, {'py/tuple': [1043.361272983253, 361.2316627779975]}, {'py/tuple': [1046.818548373878, 427.715427426435]}, {'py/tuple': [1050.275823764503, 501.06967547331]}, {'py/tuple': [1051.5605832859874, 581.2473488131537]}, {'py/tuple': [956.2546750828624, 595.4770241061225]}, {'py/tuple': [858.2546750828624, 601.9538612643256]}, {'py/tuple': [663.6522275730968, 596.6089454086497]}, {'py/tuple': [521.2097837254405, 580.8263402635231]}, {'py/tuple': [477.299261264503, 525.0571752244606]}, {'py/tuple': [431.4751852331683, 404.92469841781997]}, {'py/tuple': [406.94191537052393, 319.576590790227]}, {'py/tuple': [424.1872156634927, 280.1247170109301]}, {'py/tuple': [515.6195957716554, 258.77011825870716]}, {'py/tuple': [730.4543784456328, 261.71306559611105]}, {'py/tuple': [769.8763626012951, 259.23832098655396]}"/>
    <s v="{'py/tuple': [170.88000000000002, 544.3199999999999]}, {'py/tuple': [170.88000000000002, 544.3199999999999]}, {'py/tuple': [171.24712646484377, 537.7852709960937]}, {'py/tuple': [227.0094860839844, 531.8387683105468]}, {'py/tuple': [262.5996044921875, 508.73958618164056]}, {'py/tuple': [310.62874877929687, 484.2208178710937]}, {'py/tuple': [359.03045166015625, 456.45113403320306]}, {'py/tuple': [413.78890502929687, 427.4540026855468]}, {'py/tuple': [470.23360717773437, 414.39388305664056]}, {'py/tuple': [541.0836731541157, 435.6439126633852]}, {'py/tuple': [656.0777684022859, 509.1246336770057]}, {'py/tuple': [761.087809262909, 533.0919445554539]}, {'py/tuple': [863.8204367068782, 502.3617133010923]}, {'py/tuple': [968.4301935789362, 446.8763341295346]}, {'py/tuple': [1076.3285529372467, 406.10947169147425]}, {'py/tuple': [1184.7622169741614, 462.811968284361]}, {'py/tuple': [1297.5105540865286, 509.9963112964108]}, {'py/tuple': [1383.269189241454, 572.9593889104947]}"/>
    <s v="{'py/tuple': [768.0, 172.8]}, {'py/tuple': [781.8649597167969, 167.23780517578126]}, {'py/tuple': [856.9054565429688, 188.9300964355469]}, {'py/tuple': [930.0754089355469, 232.27305297851564]}, {'py/tuple': [1001.5473327636719, 319.7839477539062]}, {'py/tuple': [1046.2392883300781, 416.7809875488281]}, {'py/tuple': [1037.6104736328125, 514.7779968261718]}, {'py/tuple': [994.9508056640625, 590.8380859375]}, {'py/tuple': [956.883915909566, 632.9110413707792]}, {'py/tuple': [892.241113377735, 674.1336658878251]}, {'py/tuple': [812.8628087667748, 698.8318335462361]}, {'py/tuple': [734.3621952785179, 693.4308368118479]}, {'py/tuple': [655.1707772845402, 659.8995585815981]}, {'py/tuple': [580.5211765598506, 595.9555679468438]}, {'py/tuple': [512.165487639606, 451.9782728089019]}, {'py/tuple': [494.69217773806304, 321.8694011030718]}, {'py/tuple': [514.1413659704849, 316.5032817183062]}, {'py/tuple': [550.5236291540787, 272.6593180952593]}, {'py/tuple': [597.347679477185, 217.18530780468134]}, {'py/tuple': [768.6107077896595, 166.90102928895502]}"/>
    <s v="{'py/tuple': [115.20000000000002, 449.28]}, {'py/tuple': [117.88865966796877, 442.7452709960937]}, {'py/tuple': [127.88701171875002, 437.0889599609375]}, {'py/tuple': [133.29426543302836, 534.7785555848106]}, {'py/tuple': [224.4876036828384, 552.5334990757704]}, {'py/tuple': [406.6574407432229, 532.5044650172069]}, {'py/tuple': [551.193673385121, 329.6168328195065]}, {'py/tuple': [616.7659863678739, 317.0581640999019]}, {'py/tuple': [780.9220313129947, 490.88455134604123]}, {'py/tuple': [943.2428288141266, 547.8197936981171]}, {'py/tuple': [1124.9043109172956, 401.11315620757637]}, {'py/tuple': [1356.76456215214, 382.0386126970127]}, {'py/tuple': [1374.799077180028, 402.84952770426867]}"/>
    <n v="-0.92"/>
    <n v="-1.9"/>
    <n v="2.29"/>
    <n v="0.44"/>
    <n v="-9.8000000000000007"/>
    <n v="-0.93"/>
    <n v="1.3"/>
    <n v="0.24"/>
    <n v="-1.72"/>
    <n v="0.19"/>
    <n v="-0.7"/>
    <n v="-0.93"/>
  </r>
  <r>
    <x v="9"/>
    <x v="1"/>
    <x v="6"/>
    <x v="0"/>
    <x v="0"/>
    <x v="2"/>
    <n v="3.8"/>
    <n v="3.8"/>
    <n v="3.7"/>
    <n v="3.6"/>
    <n v="1.45"/>
    <s v="Normal"/>
    <n v="48.796989277103421"/>
    <n v="48.796989277103421"/>
    <n v="29.395606034446249"/>
    <n v="0.32649493217468201"/>
    <n v="0.23042678833007799"/>
    <n v="0.24128603935241699"/>
    <n v="0.23868513107299799"/>
    <n v="0.261265039443969"/>
    <n v="0.36480045318603499"/>
    <n v="0.38377475738525302"/>
    <n v="0.434420585632324"/>
    <n v="0.35138511657714799"/>
    <n v="0.28126335144042902"/>
    <s v="0/0"/>
    <s v="5/6"/>
    <s v="0/1"/>
    <s v="0/1"/>
    <s v="0/2"/>
    <n v="4"/>
    <n v="4"/>
    <n v="11.09"/>
    <n v="7.14"/>
    <n v="8.23"/>
    <n v="9.9700000000000006"/>
    <s v="[{'py/tuple': [853.5, 320.1]}, {'py/tuple': [855.3888084264472, 323.2408015675843]}, {'py/tuple': [1041.309097304009, 324.7422511376441]}, {'py/tuple': [1143.3441611807793, 459.636419114098]}, {'py/tuple': [1194.3313798019662, 645.954827299714]}, {'py/tuple': [1143.9165484150872, 770.4061369862407]}, {'py/tuple': [855.9194781025869, 740.4730918746441]}, {'py/tuple': [575.7939944118259, 696.2734781134873]}, {'py/tuple': [496.3709006728603, 563.8413400122895]}, {'py/tuple': [493.70622555538995, 443.89936435818674]}, {'py/tuple': [542.8536754129452, 321.18130185399207]}, {'py/tuple': [827.1440715594215, 322.90534629430624]}, {'py/tuple': [854.1429729349909, 320.89322076682004]}]"/>
    <s v="[{'py/tuple': [192.04000000000002, 672.2099999999999]}, {'py/tuple': [192.04000000000002, 672.2099999999999]}, {'py/tuple': [194.4601635308564, 643.2312245164438]}, {'py/tuple': [266.78915053043517, 656.4576413007825]}, {'py/tuple': [492.0855523384736, 518.7091953046992]}, {'py/tuple': [738.9219390684367, 608.8201560806855]}, {'py/tuple': [990.4994274712727, 605.510009089522]}, {'py/tuple': [1255.9000479615852, 524.4488524934649]}, {'py/tuple': [1496.6072245807945, 658.2881587203964]}, {'py/tuple': [1537.5702478205412, 676.5458770441263]}]"/>
    <s v="[{'py/tuple': [853.5, 213.4]}, {'py/tuple': [919.9666555589065, 248.189018237032]}, {'py/tuple': [1127.2629171721637, 361.32296868562696]}, {'py/tuple': [1146.4227869631723, 635.676348444633]}, {'py/tuple': [1031.6683696005493, 818.2555458215995]}, {'py/tuple': [778.0116481985895, 845.4387409767135]}, {'py/tuple': [531.9899809639899, 641.9806971546261]}, {'py/tuple': [576.3021522630004, 434.3463347326964]}, {'py/tuple': [821.3386305449528, 246.45264674033965]}, {'py/tuple': [854.3372877817599, 224.15859252363438]}]"/>
    <s v="[{'py/tuple': [128.025, 554.84]}, {'py/tuple': [132.10974731445313, 588.0380285644532]}, {'py/tuple': [290.00309706814585, 676.8264377034828]}, {'py/tuple': [534.8160058470443, 552.4252068532259]}, {'py/tuple': [609.3314631139859, 364.13206828866157]}, {'py/tuple': [679.9367792760953, 387.17732585702095]}, {'py/tuple': [863.8865204589441, 519.9874916525185]}, {'py/tuple': [1053.112653392926, 681.0261061519012]}, {'py/tuple': [1270.2674878142775, 461.1332319566608]}, {'py/tuple': [1524.5156338639558, 495.19874235443774]}]"/>
    <n v="0.9"/>
    <n v="-0.43"/>
    <n v="3.62"/>
    <n v="2.8"/>
    <n v="2.58"/>
    <n v="10.5"/>
    <n v="0.16"/>
    <n v="0.85"/>
    <n v="-1.84"/>
    <n v="-0.12"/>
    <n v="1.46"/>
    <n v="2.71"/>
  </r>
  <r>
    <x v="10"/>
    <x v="5"/>
    <x v="7"/>
    <x v="2"/>
    <x v="1"/>
    <x v="1"/>
    <n v="4.5999999999999996"/>
    <n v="4.5999999999999996"/>
    <n v="4.2"/>
    <n v="4.4000000000000004"/>
    <n v="1.3"/>
    <s v="Normal"/>
    <m/>
    <m/>
    <m/>
    <n v="0.30427026748657199"/>
    <n v="0.34295105934143"/>
    <n v="0.32647776603698703"/>
    <n v="0.326282978057861"/>
    <n v="0.36055946350097601"/>
    <n v="0.52499532699584905"/>
    <n v="0.31903934478759699"/>
    <n v="0.386191606521606"/>
    <n v="0.351850986480712"/>
    <n v="0.465076923370361"/>
    <s v="1/1"/>
    <s v="2/3"/>
    <s v="0/0"/>
    <s v="0/0"/>
    <s v="2/6"/>
    <n v="2"/>
    <m/>
    <n v="18.79"/>
    <n v="15.22"/>
    <n v="18.010000000000002"/>
    <n v="19.07"/>
    <s v="{&quot;py/tuple&quot;: [768.0, 259.2]}, {&quot;py/tuple&quot;: [767.684814453125, 252.7986328125]}, {&quot;py/tuple&quot;: [826.5373229980469, 246.26390380859374]}, {&quot;py/tuple&quot;: [901.2758483886719, 243.29381103515624]}, {&quot;py/tuple&quot;: [969.2968444824219, 252.11571044921874]}, {&quot;py/tuple&quot;: [1038.0472412109375, 306.57612915039056]}, {&quot;py/tuple&quot;: [1070.5315246582031, 357.83659667968743]}, {&quot;py/tuple&quot;: [1075.039102123119, 415.0077200353145]}, {&quot;py/tuple&quot;: [1076.9697173759341, 529.5524245340376]}, {&quot;py/tuple&quot;: [1015.3164772130549, 603.9302890559658]}, {&quot;py/tuple&quot;: [897.2592644533142, 656.8625227807089]}, {&quot;py/tuple&quot;: [792.6054003154859, 620.4457543313503]}, {&quot;py/tuple&quot;: [661.065422816202, 612.0879579212516]}, {&quot;py/tuple&quot;: [502.2894892236218, 600.7270289601757]}, {&quot;py/tuple&quot;: [476.8256525536999, 504.95053970236324]}, {&quot;py/tuple&quot;: [476.1853387672454, 336.3241664113476]}, {&quot;py/tuple&quot;: [523.1133459331468, 253.57883560080077]}, {&quot;py/tuple&quot;: [597.2911108257249, 260.20469009298824]}, {&quot;py/tuple&quot;: [677.241336655803, 254.97190200705077]}, {&quot;py/tuple&quot;: [768.1183629538864, 248.9055417001247]}"/>
    <s v="{&quot;py/tuple&quot;: [170.88000000000002, 544.3199999999999]}, {&quot;py/tuple&quot;: [170.88000000000002, 544.3199999999999]}, {&quot;py/tuple&quot;: [171.26281250000002, 540.4754260253906]}, {&quot;py/tuple&quot;: [237.30736816406252, 516.2546923828124]}, {&quot;py/tuple&quot;: [372.13381986424326, 434.3240397047996]}, {&quot;py/tuple&quot;: [445.23709134861826, 395.6564676833152]}, {&quot;py/tuple&quot;: [524.8932192783058, 420.1604960036277]}, {&quot;py/tuple&quot;: [582.9222109775245, 442.2841532301902]}, {&quot;py/tuple&quot;: [682.780644200854, 517.0487054695188]}, {&quot;py/tuple&quot;: [765.9524064353853, 563.7115150389075]}, {&quot;py/tuple&quot;: [846.5445912006497, 534.7284354452788]}, {&quot;py/tuple&quot;: [877.8423822402209, 469.311916405037]}, {&quot;py/tuple&quot;: [987.2827990559116, 423.97239903610193]}, {&quot;py/tuple&quot;: [1084.0797529240324, 420.5839867207035]}, {&quot;py/tuple&quot;: [1187.2613758911564, 431.9327379322424]}, {&quot;py/tuple&quot;: [1238.749437352754, 480.5252495973184]}, {&quot;py/tuple&quot;: [1348.870783815272, 560.4872171559184]}, {&quot;py/tuple&quot;: [1383.292430726923, 588.7913725876062]}"/>
    <s v="{&quot;py/tuple&quot;: [768.0, 172.8]}, {&quot;py/tuple&quot;: [769.1396789550781, 176.32395629882814]}, {&quot;py/tuple&quot;: [672.0808410644531, 203.1615705855191]}, {&quot;py/tuple&quot;: [578.1851930133998, 256.7621857395396]}, {&quot;py/tuple&quot;: [694.2552952589467, 186.59783773887904]}, {&quot;py/tuple&quot;: [783.1348118605092, 214.42730551231654]}, {&quot;py/tuple&quot;: [898.0987326260656, 250.2526126049459]}, {&quot;py/tuple&quot;: [1011.310281150043, 373.2824015637859]}, {&quot;py/tuple&quot;: [1022.0936586335301, 489.70865041967477]}, {&quot;py/tuple&quot;: [969.907520333305, 606.6117812760174]}, {&quot;py/tuple&quot;: [837.9747200403363, 700.524599645473]}, {&quot;py/tuple&quot;: [728.933043660596, 707.4462404727935]}, {&quot;py/tuple&quot;: [671.1428680075333, 668.8695722876116]}, {&quot;py/tuple&quot;: [562.4336275784299, 571.6617389639839]}, {&quot;py/tuple&quot;: [523.0128849642351, 473.3419932259246]}, {&quot;py/tuple&quot;: [489.9868190269917, 346.06495182514186]}, {&quot;py/tuple&quot;: [557.809490211308, 244.7669781923294]}, {&quot;py/tuple&quot;: [680.076727556996, 197.87282762322573]}, {&quot;py/tuple&quot;: [767.983709978871, 151.72695359978823]}, {&quot;py/tuple&quot;: [768.5052553890273, 151.5347844103351]}"/>
    <s v="{&quot;py/tuple&quot;: [115.20000000000002, 449.28]}, {&quot;py/tuple&quot;: [117.97493286132814, 479.9133312988281]}, {&quot;py/tuple&quot;: [261.4596293408424, 565.1598869661987]}, {&quot;py/tuple&quot;: [495.83349716085945, 430.5966090538725]}, {&quot;py/tuple&quot;: [606.0182036709041, 345.22986450579015]}, {&quot;py/tuple&quot;: [704.4849522093311, 347.5241241238266]}, {&quot;py/tuple&quot;: [711.8795011106879, 494.1133723498508]}, {&quot;py/tuple&quot;: [809.3883301744238, 490.5612530789524]}, {&quot;py/tuple&quot;: [856.2611044783146, 533.8266088531539]}, {&quot;py/tuple&quot;: [1006.0314565671608, 568.4546746925637]}, {&quot;py/tuple&quot;: [1137.1084542402998, 404.0538123303279]}, {&quot;py/tuple&quot;: [1233.4500881832093, 340.85721809204665]}, {&quot;py/tuple&quot;: [1293.5414158113301, 367.6881813236698]}, {&quot;py/tuple&quot;: [1307.454170352593, 438.1229699549451]}, {&quot;py/tuple&quot;: [1349.925074928254, 426.2023645236343]}"/>
    <m/>
    <m/>
    <m/>
    <m/>
    <m/>
    <m/>
    <m/>
    <m/>
    <m/>
    <m/>
    <m/>
    <m/>
  </r>
  <r>
    <x v="10"/>
    <x v="5"/>
    <x v="7"/>
    <x v="2"/>
    <x v="1"/>
    <x v="2"/>
    <n v="3.7"/>
    <n v="4"/>
    <n v="3.6"/>
    <n v="3.8"/>
    <n v="1.6"/>
    <s v="Normal"/>
    <n v="48.796989277103421"/>
    <n v="48.796989277103421"/>
    <n v="48.796989277103421"/>
    <n v="0.31029844284057601"/>
    <n v="0.32717871665954501"/>
    <n v="0.28145551681518499"/>
    <n v="0.28261971473693798"/>
    <n v="0.31804203987121499"/>
    <n v="0.38751792907714799"/>
    <n v="0.40102386474609297"/>
    <n v="0.58799839019775302"/>
    <n v="0.52168655395507801"/>
    <n v="0.32712817192077598"/>
    <s v="0/1"/>
    <s v="2/4"/>
    <s v="0/0"/>
    <s v="1/3"/>
    <s v="0/2"/>
    <n v="4"/>
    <n v="6"/>
    <n v="20.96"/>
    <n v="14.57"/>
    <n v="19.14"/>
    <n v="12.68"/>
    <s v="[{'py/tuple': [853.5, 320.1]}, {'py/tuple': [862.8750610351562, 311.96160278320315]}, {'py/tuple': [1001.5794659461826, 298.3388398703188]}, {'py/tuple': [1112.1427493840456, 307.50167532861235]}, {'py/tuple': [1177.5128360539675, 374.0325286000967]}, {'py/tuple': [1183.1856517158449, 472.2585469665006]}, {'py/tuple': [1179.1225826963782, 587.3689177393912]}, {'py/tuple': [1182.076242318377, 695.4495695134624]}, {'py/tuple': [1173.6144113373011, 722.215837723948]}, {'py/tuple': [1046.2901803087443, 773.669753888063]}, {'py/tuple': [945.6986301392315, 774.2360662644728]}, {'py/tuple': [855.1155348233876, 783.4123574955388]}, {'py/tuple': [758.4253492765126, 753.4785009877755]}, {'py/tuple': [593.9781344728542, 754.2685147490351]}, {'py/tuple': [525.6130542410535, 685.6916409697383]}, {'py/tuple': [519.348483899608, 538.0532132353633]}, {'py/tuple': [518.7728389268739, 391.830465432629]}, {'py/tuple': [551.4531100923193, 328.4887906279415]}, {'py/tuple': [640.2886500991879, 309.9903057249263]}, {'py/tuple': [701.0522302826864, 310.6504410490394]}, {'py/tuple': [750.1359170870853, 312.4337181871757]}, {'py/tuple': [854.1777132786808, 349.0737548734993]}]"/>
    <s v="[{'py/tuple': [192.04000000000002, 672.2099999999999]}, {'py/tuple': [192.04000000000002, 672.2099999999999]}, {'py/tuple': [193.92085937500002, 657.5185632324218]}, {'py/tuple': [300.94500650182374, 593.2545970837026]}, {'py/tuple': [468.5845392653347, 497.44924815189086]}, {'py/tuple': [535.0632512978838, 526.3231238890811]}, {'py/tuple': [617.639580269307, 550.8496426036953]}, {'py/tuple': [741.8754241224007, 612.6243756544217]}, {'py/tuple': [803.1836971854419, 660.5565634258463]}, {'py/tuple': [926.497897135988, 637.5581852440163]}, {'py/tuple': [1062.366107376255, 593.1511476869135]}, {'py/tuple': [1138.5584050565585, 529.053364807777]}, {'py/tuple': [1216.8166974279657, 522.029259439595]}, {'py/tuple': [1295.6340318852663, 564.8160394542291]}, {'py/tuple': [1361.253980465196, 599.196978794448]}, {'py/tuple': [1437.3977016042545, 632.7670815084501]}, {'py/tuple': [1536.6659954553097, 662.9987320425361]}]"/>
    <s v="[{'py/tuple': [853.5, 213.4]}, {'py/tuple': [854.890869137831, 221.23230730611832]}, {'py/tuple': [948.5950793484226, 238.52968253903092]}, {'py/tuple': [1038.885339469649, 268.85751486439256]}, {'py/tuple': [1076.597039909102, 308.68683004993943]}, {'py/tuple': [1105.881142708473, 383.76360759474335]}, {'py/tuple': [1148.2772062681615, 410.5565456073731]}, {'py/tuple': [1149.8233615532517, 504.8293173877522]}, {'py/tuple': [1157.1597595587373, 656.3210950927808]}, {'py/tuple': [1094.6557466406375, 761.3452490415423]}, {'py/tuple': [1009.111881610006, 855.1142647337167]}, {'py/tuple': [978.1158215338362, 846.7617276195435]}, {'py/tuple': [851.0109037086365, 849.9310498205944]}, {'py/tuple': [724.0776495477182, 835.6018398689105]}, {'py/tuple': [618.7781488038597, 743.5675374368204]}, {'py/tuple': [527.1289562350137, 576.8734278246759]}, {'py/tuple': [545.28122493159, 465.5100298138335]}, {'py/tuple': [596.465834399685, 336.3111835481599]}, {'py/tuple': [700.4240608541293, 244.69248349834228]}, {'py/tuple': [829.2546096881849, 176.80468994807447]}, {'py/tuple': [854.2283014748243, 165.83190229590977]}]"/>
    <s v="[{'py/tuple': [128.025, 554.84]}, {'py/tuple': [135.58814086914063, 545.8386877441407]}, {'py/tuple': [170.90745263602585, 590.1251583687589]}, {'py/tuple': [228.22420137897134, 652.3390238118917]}, {'py/tuple': [423.254677375406, 661.0068800832704]}, {'py/tuple': [567.855416791141, 491.62282295819375]}, {'py/tuple': [691.287923149392, 401.4872397344187]}, {'py/tuple': [813.0388870058581, 503.3873157120869]}, {'py/tuple': [892.8670284101739, 661.1737952559814]}, {'py/tuple': [1086.1124991398306, 661.6405317905918]}, {'py/tuple': [1251.62013556771, 488.0798684266955]}, {'py/tuple': [1399.2892780132593, 385.304725214988]}, {'py/tuple': [1475.4010023191572, 489.5004558248073]}, {'py/tuple': [1497.940598471649, 530.8395738714934]}]"/>
    <n v="-3.42"/>
    <n v="0.79"/>
    <n v="-0.54"/>
    <n v="-2.23"/>
    <n v="0.25"/>
    <n v="1.58"/>
    <n v="-1.44"/>
    <n v="-0.95"/>
    <n v="-3.65"/>
    <n v="-1.63"/>
    <n v="-2.72"/>
    <n v="-1.1599999999999999"/>
  </r>
  <r>
    <x v="11"/>
    <x v="5"/>
    <x v="3"/>
    <x v="0"/>
    <x v="1"/>
    <x v="1"/>
    <n v="4.4000000000000004"/>
    <n v="4.8"/>
    <n v="4.3"/>
    <n v="4.4000000000000004"/>
    <n v="1.45"/>
    <s v="Normal"/>
    <m/>
    <m/>
    <m/>
    <n v="0.35147118568420399"/>
    <n v="0.37404036521911599"/>
    <n v="0.310961723327636"/>
    <n v="0.324608564376831"/>
    <n v="0.30598568916320801"/>
    <n v="0.473087787628173"/>
    <n v="0.50055074691772405"/>
    <n v="0.52279448509216297"/>
    <n v="0.69684553146362305"/>
    <n v="0.46445322036743097"/>
    <s v="0/0"/>
    <s v="2/6"/>
    <s v="1/1"/>
    <s v="1/1"/>
    <s v="0/2"/>
    <n v="3"/>
    <m/>
    <n v="13.57"/>
    <n v="12.6"/>
    <n v="12.27"/>
    <n v="11.61"/>
    <s v="{'py/tuple': [768.0, 259.2]}, {'py/tuple': [789.9355163574219, 254.5084716796875]}, {'py/tuple': [886.7560729980469, 251.23643798828124]}, {'py/tuple': [981.0864868164062, 246.07033081054686]}, {'py/tuple': [1026.7980346679688, 242.64537353515624]}, {'py/tuple': [1033.5974465608597, 297.9920455634593]}, {'py/tuple': [1040.927115123719, 505.7526422755792]}, {'py/tuple': [1024.0825470164418, 570.3379174320027]}, {'py/tuple': [941.0664601866156, 589.3602760367095]}, {'py/tuple': [728.6087637227029, 574.7556927658617]}, {'py/tuple': [608.2817494114861, 634.7424144342541]}, {'py/tuple': [509.8913031825796, 588.7222427304833]}, {'py/tuple': [491.5260388785973, 424.4943350262939]}, {'py/tuple': [598.907057126984, 241.88272831104692]}, {'py/tuple': [769.9000991722569, 230.4804089998826]}"/>
    <s v="{'py/tuple': [170.88000000000002, 544.3199999999999]}, {'py/tuple': [170.88000000000002, 544.3199999999999]}, {'py/tuple': [176.23528564453127, 537.7852709960937]}, {'py/tuple': [331.8365467201173, 526.1227293253689]}, {'py/tuple': [332.5429449687898, 411.37227619502687]}, {'py/tuple': [393.7667867551744, 416.3132066500186]}, {'py/tuple': [487.1050435911119, 410.2020005953311]}, {'py/tuple': [578.5139181028306, 459.28210923790925]}, {'py/tuple': [692.2275313484669, 523.4594778890535]}, {'py/tuple': [781.6844905979186, 548.6596781366318]}, {'py/tuple': [933.6093419707566, 474.77547345932567]}, {'py/tuple': [1095.6740499167888, 413.45119364716106]}, {'py/tuple': [1222.9135379308088, 462.28623384021216]}, {'py/tuple': [1357.7760591824724, 572.8949309891834]}, {'py/tuple': [1383.3043639456107, 593.36454087466]}"/>
    <s v="{'py/tuple': [768.0, 172.8]}, {'py/tuple': [768.1553649902344, 167.3397644042969]}, {'py/tuple': [802.084978855215, 172.1069443628192]}, {'py/tuple': [914.4598106853664, 215.6514431566]}, {'py/tuple': [1026.7125867512077, 340.1775888802483]}, {'py/tuple': [1035.302349312231, 495.02916800715025]}, {'py/tuple': [1000.0913115572184, 595.7358101300895]}, {'py/tuple': [892.8799320273101, 649.2850101126357]}, {'py/tuple': [760.9269541185349, 688.9624120092019]}, {'py/tuple': [624.4738574633375, 652.6376293769106]}, {'py/tuple': [508.93751137703657, 454.30430234987284]}, {'py/tuple': [650.8208433231339, 172.7235476804897]}, {'py/tuple': [740.0724641121924, 161.67956490181385]}, {'py/tuple': [769.0849423669279, 161.15312286484985]}"/>
    <s v="{'py/tuple': [115.20000000000002, 449.28]}, {'py/tuple': [124.94440324120225, 452.0764925430715]}, {'py/tuple': [229.00193561036141, 544.5082010950148]}, {'py/tuple': [384.21050272211437, 529.1295659865439]}, {'py/tuple': [540.1375288272277, 372.84234049331394]}, {'py/tuple': [717.5377739172429, 359.0505294117331]}, {'py/tuple': [859.3170259946958, 543.0626331509277]}, {'py/tuple': [979.2812743091956, 530.5829063371941]}, {'py/tuple': [1128.3108573609964, 390.9189522925019]}, {'py/tuple': [1276.4920634895564, 350.02202550202605]}, {'py/tuple': [1357.0143031001091, 418.0300979648903]}"/>
    <n v="-4.49"/>
    <n v="0.08"/>
    <n v="3.46"/>
    <n v="1.5"/>
    <n v="12.51"/>
    <n v="2.1800000000000002"/>
    <n v="-2"/>
    <n v="0.84"/>
    <n v="-1.28"/>
    <n v="0.24"/>
    <n v="-2.66"/>
    <n v="2.2999999999999998"/>
  </r>
  <r>
    <x v="11"/>
    <x v="5"/>
    <x v="3"/>
    <x v="0"/>
    <x v="1"/>
    <x v="2"/>
    <m/>
    <m/>
    <m/>
    <m/>
    <m/>
    <m/>
    <n v="133.1847574239755"/>
    <n v="133.1847574239755"/>
    <n v="133.1847574239755"/>
    <n v="0.32464718818664501"/>
    <n v="0.29732799530029203"/>
    <n v="0.40960216522216703"/>
    <n v="0.335041284561157"/>
    <n v="0.31220412254333402"/>
    <n v="0.43765902519226002"/>
    <n v="0.36142587661743097"/>
    <n v="0.58291244506835904"/>
    <n v="0.42836236953735302"/>
    <n v="0.48666691780090299"/>
    <s v="1/2"/>
    <s v="1/3"/>
    <s v="0/1"/>
    <s v="0/0"/>
    <s v="3/4"/>
    <n v="2"/>
    <n v="3"/>
    <n v="10.27"/>
    <n v="11.72"/>
    <n v="39.28"/>
    <n v="28.04"/>
    <s v="[{'py/tuple': [853.5, 320.1]}, {'py/tuple': [873.4748840332031, 301.4637084960938]}, {'py/tuple': [1035.190499250777, 343.0828394027427]}, {'py/tuple': [1225.5072427568957, 463.0492090158165]}, {'py/tuple': [1193.7931985575706, 707.677098825015]}, {'py/tuple': [982.8101393515242, 764.1154511407017]}, {'py/tuple': [696.3189130956305, 732.3942162118851]}, {'py/tuple': [567.3202253514899, 751.0388324553146]}, {'py/tuple': [402.99059818778176, 529.722419274412]}, {'py/tuple': [676.748143173754, 315.9818861441687]}, {'py/tuple': [855.901702773757, 333.56202558837833]}]"/>
    <s v="[{'py/tuple': [192.04000000000002, 672.2099999999999]}, {'py/tuple': [192.04000000000002, 672.2099999999999]}, {'py/tuple': [190.90914062500002, 665.063546142578]}, {'py/tuple': [298.53124460108586, 605.3272158410772]}, {'py/tuple': [578.8020770651848, 533.4370389050245]}, {'py/tuple': [856.704084375836, 680.3456121525168]}, {'py/tuple': [1135.7632268117368, 522.1452866513654]}, {'py/tuple': [1399.6890796590224, 511.6400247933715]}, {'py/tuple': [1481.8275379109755, 587.7393595101684]}, {'py/tuple': [1537.139427559413, 642.5414530160277]}]"/>
    <s v="[{'py/tuple': [853.5, 213.4]}, {'py/tuple': [853.4833445753902, 207.30070962160826]}, {'py/tuple': [1047.7815594663844, 320.7674718001857]}, {'py/tuple': [1209.1598538411781, 533.1848840150982]}, {'py/tuple': [1097.169733490795, 730.2409981550647]}, {'py/tuple': [878.8885372364891, 867.0801823126151]}, {'py/tuple': [593.891436406411, 727.3735041316597]}, {'py/tuple': [566.7347912741823, 439.37643381915984]}, {'py/tuple': [789.5365409078074, 173.72001759111876]}, {'py/tuple': [860.23807716649, 30.829749000817483]}, {'py/tuple': [897.1826070779932, 120.0881020450964]}, {'py/tuple': [919.0422559780998, 195.13620337713505]}, {'py/tuple': [918.9819837613029, 190.1269870685413]}, {'py/tuple': [918.3844495816154, 185.05108985174442]}, {'py/tuple': [949.4844862027091, 222.07260474432255]}, {'py/tuple': [1076.7102457052097, 332.10443907100705]}, {'py/tuple': [1197.8895572666079, 494.46780620943747]}, {'py/tuple': [1179.9572576675564, 661.85130799897]}, {'py/tuple': [1030.2727077463642, 795.584592032805]}, {'py/tuple': [771.3713173111898, 812.0053257519378]}, {'py/tuple': [544.8433177415279, 600.7239972554146]}, {'py/tuple': [607.7197228008879, 322.55025230683384]}, {'py/tuple': [752.1514611402524, 145.7575876820832]}, {'py/tuple': [784.4743270743636, 117.62231302596624]}, {'py/tuple': [804.546775809489, 227.65795558933164]}, {'py/tuple': [853.9495058758182, 224.6623076224699]}]"/>
    <s v="[{'py/tuple': [128.025, 554.84]}, {'py/tuple': [129.67450561523438, 547.2190588378907]}, {'py/tuple': [253.48983909711242, 553.9465135346726]}, {'py/tuple': [352.7893118537962, 676.3409217318148]}, {'py/tuple': [542.8977295137942, 620.5732395240665]}, {'py/tuple': [579.421863582544, 485.00763249877843]}, {'py/tuple': [757.3463534718379, 390.7064638428018]}, {'py/tuple': [798.5543957162648, 493.2885047152266]}, {'py/tuple': [871.4540752774104, 609.0576822628826]}, {'py/tuple': [977.5906610298902, 758.9204605735466]}, {'py/tuple': [1068.4866181571037, 703.0901127319411]}, {'py/tuple': [1288.3691070355476, 451.9220376770571]}, {'py/tuple': [1442.986334904656, 440.3195058742166]}, {'py/tuple': [1514.789007151127, 507.34817080307755]}]"/>
    <n v="-0.43"/>
    <n v="2.8"/>
    <n v="6.24"/>
    <n v="4.09"/>
    <n v="5.07"/>
    <n v="7.39"/>
    <n v="-3"/>
    <n v="-0.91"/>
    <n v="-2.75"/>
    <n v="-1.5"/>
    <n v="-2.64"/>
    <n v="1.17"/>
  </r>
  <r>
    <x v="12"/>
    <x v="6"/>
    <x v="8"/>
    <x v="1"/>
    <x v="1"/>
    <x v="1"/>
    <n v="5"/>
    <n v="5.2"/>
    <n v="5.4"/>
    <m/>
    <n v="1.3"/>
    <s v="Normal"/>
    <m/>
    <m/>
    <m/>
    <n v="0.34290432929992598"/>
    <n v="0.28895330429077098"/>
    <n v="0.36872124671936002"/>
    <n v="0.34875750541687001"/>
    <n v="0.35725307464599598"/>
    <n v="0.51131129264831499"/>
    <n v="0.424468994140625"/>
    <n v="0.38375639915466297"/>
    <n v="0.425922870635986"/>
    <n v="0.31940960884094199"/>
    <s v="1/3"/>
    <s v="1/3"/>
    <s v="0/0"/>
    <s v="1/1"/>
    <s v="0/3"/>
    <n v="6"/>
    <m/>
    <n v="55.9"/>
    <n v="5.29"/>
    <n v="8.01"/>
    <n v="5.95"/>
    <s v="{'py/tuple': [768.0, 259.2]}, {'py/tuple': [767.6378173828125, 255.230029296875]}, {'py/tuple': [767.2559509277344, 250.3148986816406]}, {'py/tuple': [773.4269104003906, 242.940966796875]}, {'py/tuple': [772.950927734375, 238.22975463867186]}, {'py/tuple': [772.3065181327984, 227.1775218879804]}, {'py/tuple': [770.9683777336031, 213.17406368143855]}, {'py/tuple': [758.3435608390719, 206.70601558573543]}, {'py/tuple': [785.9259583000094, 219.66902828104793]}, {'py/tuple': [787.4813171867281, 252.28273677714168]}, {'py/tuple': [831.585046434775, 274.5750341404229]}, {'py/tuple': [829.692772956565, 270.05044405795627]}, {'py/tuple': [827.1110817659646, 259.94899360723787]}, {'py/tuple': [829.0978066194803, 267.8728827673941]}, {'py/tuple': [829.4806191194803, 273.6830634314566]}, {'py/tuple': [830.0404355991632, 300.78425431791686]}, {'py/tuple': [830.7926817405969, 292.3633384069427]}, {'py/tuple': [830.3446685466915, 272.6959565447643]}, {'py/tuple': [964.9049090631306, 271.56965092085295]}, {'py/tuple': [1073.9344657361507, 270.6146307287737]}, {'py/tuple': [1062.782627045177, 269.5853225503116]}, {'py/tuple': [987.9592245435342, 268.6491159785538]}, {'py/tuple': [988.3381307935342, 256.1890024531632]}, {'py/tuple': [988.5139120435342, 272.0508188594132]}, {'py/tuple': [988.9037556266412, 267.7442655272781]}, {'py/tuple': [997.2746967887506, 266.0134000487625]}, {'py/tuple': [1013.7004170035943, 261.0668973632156]}, {'py/tuple': [1054.0081257438287, 256.12039467766874]}, {'py/tuple': [1099.8765755938366, 294.03606060594313]}, {'py/tuple': [1065.790649143979, 578.9537860227748]}, {'py/tuple': [1018.3403566917405, 487.45755491480224]}, {'py/tuple': [963.8784778509289, 265.1646502025425]}, {'py/tuple': [1121.011217776686, 384.0395395651459]}, {'py/tuple': [1145.0421872325242, 385.484215577878]}, {'py/tuple': [1098.745061124675, 369.5076710114255]}, {'py/tuple': [1098.5827991617844, 357.7142139801755]}, {'py/tuple': [1071.33075448405, 302.61945690009736]}, {'py/tuple': [980.6208545817062, 269.61063732001924]}, {'py/tuple': [886.7933399332687, 262.37787975165986]}, {'py/tuple': [869.9019214762375, 251.21970714423801]}, {'py/tuple': [1125.2036808254197, 434.4455672202631]}, {'py/tuple': [991.049711051397, 599.5545748833566]}, {'py/tuple': [697.2409322811291, 603.4088142400607]}, {'py/tuple': [472.17162758950144, 501.9363662570714]}, {'py/tuple': [514.1308259982616, 229.69179072957482]}, {'py/tuple': [701.1071489611641, 241.1382393052801]}, {'py/tuple': [717.1407182971016, 250.37191240098323]}, {'py/tuple': [761.3777788439766, 249.87240068223323]}, {'py/tuple': [768.7142656603828, 248.51098100449886]}"/>
    <s v="{'py/tuple': [170.88000000000002, 544.3199999999999]}, {'py/tuple': [170.88000000000002, 544.3199999999999]}, {'py/tuple': [173.3235002654791, 531.4008119866996]}, {'py/tuple': [462.9691344482079, 405.2876073286682]}, {'py/tuple': [753.9572937182337, 547.9971846497431]}, {'py/tuple': [1044.9454529882594, 399.39652345765376]}, {'py/tuple': [1335.8630258181317, 548.1294770051538]}, {'py/tuple': [1383.861072708033, 577.6809342016279]}"/>
    <s v="{'py/tuple': [768.0, 172.8]}, {'py/tuple': [880.5787646481767, 222.22560472059996]}, {'py/tuple': [1111.8507955484092, 482.29690320342775]}, {'py/tuple': [1012.3077102629468, 580.4429079743102]}, {'py/tuple': [816.3906053546816, 680.6594483230263]}, {'py/tuple': [535.9580027693883, 579.1164138998836]}, {'py/tuple': [566.6939571937546, 290.072265615873]}, {'py/tuple': [770.8264631489292, 183.93030946999787]}"/>
    <s v="{'py/tuple': [115.20000000000002, 449.28]}, {'py/tuple': [176.97571037597956, 529.0496961071342]}, {'py/tuple': [458.599401918985, 486.7051561593264]}, {'py/tuple': [701.0240903634578, 412.6437757692486]}, {'py/tuple': [979.0949310854078, 519.5189703057706]}, {'py/tuple': [1206.4847077772022, 307.2022824685275]}, {'py/tuple': [1360.9251838305966, 418.0673961338773]}"/>
    <n v="0.83"/>
    <n v="-0.87"/>
    <n v="3.91"/>
    <n v="2.69"/>
    <n v="-5.91"/>
    <n v="-8.65"/>
    <n v="0"/>
    <n v="1.85"/>
    <n v="2.48"/>
    <n v="2.76"/>
    <n v="1.61"/>
    <n v="1.02"/>
  </r>
  <r>
    <x v="13"/>
    <x v="4"/>
    <x v="4"/>
    <x v="2"/>
    <x v="1"/>
    <x v="1"/>
    <n v="3.3"/>
    <n v="3"/>
    <m/>
    <m/>
    <n v="1.3"/>
    <s v="Normal"/>
    <m/>
    <m/>
    <m/>
    <n v="0.35317945480346602"/>
    <n v="0.36816644668579002"/>
    <n v="0.34376621246337802"/>
    <n v="0.454274892807006"/>
    <n v="0.33284044265746998"/>
    <n v="0.39685082435607899"/>
    <n v="0.39919519424438399"/>
    <n v="0.439000844955444"/>
    <n v="0.51875853538513095"/>
    <n v="0.48943638801574701"/>
    <s v="0/3"/>
    <s v="0/2"/>
    <s v="0/0"/>
    <s v="1/1"/>
    <s v="0/4"/>
    <n v="2"/>
    <m/>
    <n v="26.31"/>
    <n v="16.149999999999999"/>
    <n v="30.63"/>
    <n v="24.23"/>
    <s v="{'py/tuple': [768.0, 259.2]}, {'py/tuple': [768.36328125, 252.1986877441406]}, {'py/tuple': [768.7421875, 259.001025390625]}, {'py/tuple': [777.1170349121094, 253.234912109375]}, {'py/tuple': [783.5429077148438, 221.4652893066406]}, {'py/tuple': [787.3609619140625, 220.1540100097656]}, {'py/tuple': [870.5542907714844, 219.79567260742186]}, {'py/tuple': [942.9869995117188, 248.47218627929686]}, {'py/tuple': [1038.2860107421875, 285.70149536132806]}, {'py/tuple': [1115.2833557128906, 346.44026489257806]}, {'py/tuple': [1116.5994873046875, 359.93660278320306]}, {'py/tuple': [1113.1745300292969, 456.06306762695306]}, {'py/tuple': [1109.7142639160156, 554.0600769042968]}, {'py/tuple': [1042.9647827148438, 565.7878295898437]}, {'py/tuple': [1047.2612609863281, 591.7545654296874]}, {'py/tuple': [960.0179748535156, 585.2865173339843]}, {'py/tuple': [863.0179748535156, 587.3046142578124]}, {'py/tuple': [766.0179748535156, 601.8558532714843]}, {'py/tuple': [668.0179748535156, 595.321124267578]}, {'py/tuple': [571.0179748535156, 588.8530761718749]}, {'py/tuple': [498.93524169921875, 550.2914001464843]}, {'py/tuple': [496.071044921875, 452.2914001464843]}, {'py/tuple': [492.61077880859375, 354.2914001464843]}, {'py/tuple': [519.4598693847656, 297.2594177246093]}, {'py/tuple': [542.9599914550781, 274.3602478027343]}, {'py/tuple': [640.9570007324219, 267.0569030761718]}, {'py/tuple': [737.9540405273438, 259.82808227539056]}, {'py/tuple': [768.9530944824219, 257.5178405761718]}"/>
    <s v="{'py/tuple': [170.88000000000002, 544.3199999999999]}, {'py/tuple': [170.88000000000002, 544.3199999999999]}, {'py/tuple': [172.80791748046877, 537.6362841796874]}, {'py/tuple': [173.31621826171877, 533.4544604492187]}, {'py/tuple': [207.43578613281252, 533.1353381347656]}, {'py/tuple': [290.5820568847656, 497.34224731445306]}, {'py/tuple': [376.28121459960937, 442.7768786621093]}, {'py/tuple': [460.2510021972656, 416.7954028320312]}, {'py/tuple': [543.7227429199219, 434.2838366699218]}, {'py/tuple': [635.3473156738281, 485.0698168945312]}, {'py/tuple': [727.9640148925781, 540.7145312499999]}, {'py/tuple': [819.5885876464844, 543.7051623535156]}, {'py/tuple': [912.2052868652344, 482.08892089843744]}, {'py/tuple': [1003.8769177246094, 439.33123046874994]}, {'py/tuple': [1095.5171765136718, 414.2517016601562]}, {'py/tuple': [1186.4280346679686, 442.88115722656244]}, {'py/tuple': [1278.2761181640624, 492.42400390624994]}, {'py/tuple': [1369.1869763183593, 550.9353564453124]}, {'py/tuple': [1383.2453564453124, 550.0527880859374]}"/>
    <s v="{'py/tuple': [768.0, 172.8]}, {'py/tuple': [769.9082946777344, 185.9708679199219]}, {'py/tuple': [814.125732421875, 190.76145629882814]}, {'py/tuple': [911.1227722167969, 210.6145751953125]}, {'py/tuple': [1008.1198120117188, 304.06657104492183]}, {'py/tuple': [990.5499572753906, 316.3864562988281]}, {'py/tuple': [925.50634765625, 366.7999084472656]}, {'py/tuple': [918.6265258789062, 338.6341369628906]}, {'py/tuple': [970.5575866699219, 332.16608886718745]}, {'py/tuple': [1010.1515808105469, 326.79606323242183]}, {'py/tuple': [1011.291259765625, 422.49116210937495]}, {'py/tuple': [1010.921142578125, 505.62565307617183]}, {'py/tuple': [983.0730285644531, 559.6351135253906]}, {'py/tuple': [944.7780151367188, 594.9468200683593]}, {'py/tuple': [930.4394836425781, 657.7365234375]}, {'py/tuple': [864.0429382324219, 655.6056640625]}, {'py/tuple': [777.8545227050781, 691.3604858398437]}, {'py/tuple': [695.8346862792969, 685.6610534667968]}, {'py/tuple': [641.8457946777344, 679.96162109375]}, {'py/tuple': [604.5272216796875, 619.7884948730468]}, {'py/tuple': [552.5539855957031, 570.4975708007812]}, {'py/tuple': [486.8162536621094, 482.5876281738281]}, {'py/tuple': [496.4224548339844, 453.5199096679687]}, {'py/tuple': [506.1188659667969, 356.5199096679687]}, {'py/tuple': [559.4263610839844, 258.5199096679687]}, {'py/tuple': [653.521484375, 213.28382568359373]}, {'py/tuple': [750.5185241699219, 193.34147338867186]}, {'py/tuple': [768.5179748535156, 191.50593261718748]}"/>
    <s v="{'py/tuple': [115.20000000000002, 449.28]}, {'py/tuple': [115.57500000000002, 449.0667736816406]}, {'py/tuple': [161.1884948730469, 530.9463818359375]}, {'py/tuple': [257.42476196289067, 553.0426037597656]}, {'py/tuple': [350.06108398437505, 558.4096691894531]}, {'py/tuple': [412.28609008789067, 517.0833142089843]}, {'py/tuple': [475.3307067871094, 454.0749523925781]}, {'py/tuple': [539.0341369628907, 359.9062817382812]}, {'py/tuple': [598.0003845214844, 334.98361328125]}, {'py/tuple': [656.0293762207032, 361.4836743164062]}, {'py/tuple': [713.4662353515625, 431.8536694335937]}, {'py/tuple': [770.9030944824219, 510.83529785156253]}, {'py/tuple': [832.2771484375, 537.7471325683593]}, {'py/tuple': [895.6433288574219, 542.0397045898437]}, {'py/tuple': [959.8212463378907, 536.2030041503906]}, {'py/tuple': [1022.2070495605469, 522.3233044433593]}, {'py/tuple': [1084.4046203613282, 477.8479931640625]}, {'py/tuple': [1147.8139221191407, 382.28717163085935]}, {'py/tuple': [1210.576190185547, 314.36908081054685]}, {'py/tuple': [1270.7188903808594, 351.86114624023435]}, {'py/tuple': [1330.4380676269532, 375.7926342773437]}, {'py/tuple': [1361.299578857422, 412.76385620117185]}"/>
    <n v="0.46"/>
    <n v="-3.8"/>
    <n v="-0.43"/>
    <n v="1.66"/>
    <n v="8.73"/>
    <n v="-5.09"/>
    <n v="-1.07"/>
    <n v="0.41"/>
    <n v="-0.92"/>
    <n v="0"/>
    <n v="1.71"/>
    <n v="1.1499999999999999"/>
  </r>
  <r>
    <x v="13"/>
    <x v="4"/>
    <x v="4"/>
    <x v="2"/>
    <x v="1"/>
    <x v="2"/>
    <n v="2.9"/>
    <n v="2.2000000000000002"/>
    <n v="3.5"/>
    <n v="3.9"/>
    <n v="1.5"/>
    <s v="Normal"/>
    <n v="80.790636638133037"/>
    <n v="29.395606034446249"/>
    <n v="48.796989277103421"/>
    <n v="0.38422846794128401"/>
    <n v="0.50895309448242099"/>
    <n v="0.42291998863220198"/>
    <n v="0.31565666198730402"/>
    <n v="0.320148944854736"/>
    <n v="0.25388622283935502"/>
    <n v="0.414260864257812"/>
    <n v="0.41350889205932601"/>
    <n v="0.51067066192626898"/>
    <n v="0.42867803573608398"/>
    <s v="1/2"/>
    <s v="0/0"/>
    <s v="2/5"/>
    <s v="0/1"/>
    <s v="0/2"/>
    <n v="4"/>
    <n v="4"/>
    <n v="13.98"/>
    <n v="15.28"/>
    <n v="47.44"/>
    <n v="11.85"/>
    <s v="[{'py/tuple': [853.5, 320.1]}, {'py/tuple': [855.7771301269531, 315.216455078125]}, {'py/tuple': [914.4100646972656, 309.568017578125]}, {'py/tuple': [1184.4070127811283, 383.20861678700896]}, {'py/tuple': [1301.264425353147, 532.6633366052062]}, {'py/tuple': [1246.8990994254127, 596.7981632653623]}, {'py/tuple': [1246.366542042233, 714.0664699677377]}, {'py/tuple': [1179.7780283177271, 736.2613565888255]}, {'py/tuple': [895.2907236302269, 744.1946073224767]}, {'py/tuple': [608.3759787334127, 726.6612468644976]}, {'py/tuple': [584.6289526540784, 570.9706166790797]}, {'py/tuple': [583.5491003589702, 324.7503894934431]}, {'py/tuple': [693.7011950863523, 306.68054872974756]}, {'py/tuple': [855.6946033397687, 297.14890741035344]}]"/>
    <s v="[{'py/tuple': [192.04000000000002, 672.2099999999999]}, {'py/tuple': [192.04000000000002, 672.2099999999999]}, {'py/tuple': [193.16792968750002, 662.0126123046874]}, {'py/tuple': [194.59585258360954, 676.2475993708148]}, {'py/tuple': [196.6588254002482, 635.6003998564928]}, {'py/tuple': [242.73545449502768, 624.0619022902473]}, {'py/tuple': [344.88153023269035, 573.5986413229629]}, {'py/tuple': [468.62696384914227, 515.715483678542]}, {'py/tuple': [593.7784452391417, 543.2627654578909]}, {'py/tuple': [711.939153389968, 606.0109524503722]}, {'py/tuple': [825.5132214547695, 683.6067719245701]}, {'py/tuple': [938.1283709387855, 632.3398898328095]}, {'py/tuple': [1063.870897710286, 591.5912372554093]}, {'py/tuple': [1197.4398472131788, 520.4026359897479]}, {'py/tuple': [1321.102895875424, 566.0206106556951]}, {'py/tuple': [1431.6251480383426, 645.1318969503417]}, {'py/tuple': [1536.924095181711, 718.9492917852848]}]"/>
    <s v="[{'py/tuple': [853.5, 213.4]}, {'py/tuple': [853.875, 207.47705688476563]}, {'py/tuple': [849.6078894976526, 256.2934493875131]}, {'py/tuple': [847.7648933175951, 211.79771288540215]}, {'py/tuple': [922.0613346537575, 203.3162635896355]}, {'py/tuple': [1035.489349493757, 259.6163195321336]}, {'py/tuple': [1130.9531610906124, 388.30281562786547]}, {'py/tuple': [1214.534921928309, 557.1529961708932]}, {'py/tuple': [1170.8702161237597, 550.2943978492169]}, {'py/tuple': [1089.483702530153, 538.0435425579547]}, {'py/tuple': [1092.0739610260352, 572.7535987837239]}, {'py/tuple': [1028.7162482822314, 630.087401386909]}, {'py/tuple': [885.7479911167172, 744.372830464132]}, {'py/tuple': [798.2073387606067, 807.4039827143772]}, {'py/tuple': [793.7974136769769, 794.0688529811798]}, {'py/tuple': [591.4216952705754, 719.5722353193908]}, {'py/tuple': [435.26837653387327, 487.279676470533]}, {'py/tuple': [560.8961268896235, 432.1120247799903]}, {'py/tuple': [680.1573321400208, 309.2299338137731]}, {'py/tuple': [849.690242779441, 215.35249448623503]}, {'py/tuple': [855.0872122487051, 214.07668979894365]}]"/>
    <m/>
    <n v="-1.56"/>
    <n v="-2.65"/>
    <n v="0.6"/>
    <n v="-1.46"/>
    <n v="0.08"/>
    <n v="2.76"/>
    <n v="-2.19"/>
    <n v="-0.81"/>
    <n v="-2.73"/>
    <n v="-0.65"/>
    <n v="-0.57999999999999996"/>
    <n v="1.2"/>
  </r>
  <r>
    <x v="14"/>
    <x v="4"/>
    <x v="5"/>
    <x v="2"/>
    <x v="1"/>
    <x v="1"/>
    <n v="3.1"/>
    <n v="3.5"/>
    <n v="3.9"/>
    <n v="2.9"/>
    <n v="1.3"/>
    <s v="Normal"/>
    <m/>
    <m/>
    <m/>
    <n v="0.38469791412353499"/>
    <n v="0.41404676437377902"/>
    <n v="0.32010984420776301"/>
    <n v="0.41190838813781699"/>
    <n v="0.37431073188781699"/>
    <n v="0.44282507896423301"/>
    <n v="0.45055723190307601"/>
    <n v="0.52886343002319303"/>
    <n v="0.42053198814392001"/>
    <n v="0.41441535949706998"/>
    <s v="1/3"/>
    <s v="0/3"/>
    <s v="0/1"/>
    <s v="0/1"/>
    <s v="0/2"/>
    <n v="3"/>
    <m/>
    <n v="17.809999999999999"/>
    <n v="41.41"/>
    <n v="36.1"/>
    <n v="28.77"/>
    <s v="{'py/tuple': [768.0, 259.2]}, {'py/tuple': [771.4612731933594, 255.18687744140624]}, {'py/tuple': [857.529052734375, 250.95799560546874]}, {'py/tuple': [978.1877544438466, 245.75118984915315]}, {'py/tuple': [1035.2864724798128, 261.9462854236364]}, {'py/tuple': [1039.4012077637017, 411.9212921502068]}, {'py/tuple': [1044.356741973199, 592.5419700618833]}, {'py/tuple': [1041.9009658247232, 625.288769310154]}, {'py/tuple': [944.4230338558555, 619.3682963455095]}, {'py/tuple': [757.3366260491312, 605.3310871699824]}, {'py/tuple': [605.9633869966492, 594.4210073778405]}, {'py/tuple': [515.218937234953, 584.2504978382959]}, {'py/tuple': [514.405704813078, 559.3435154164209]}, {'py/tuple': [500.49472494609654, 481.59944478217506]}, {'py/tuple': [501.15375860221684, 338.273351914063]}, {'py/tuple': [501.59856458194554, 281.91346377674483]}, {'py/tuple': [501.9798911381513, 260.59759058225893]}, {'py/tuple': [617.261233494617, 244.2539200669154]}, {'py/tuple': [769.3667682576925, 225.38889688234772]}"/>
    <s v="{'py/tuple': [170.88000000000002, 544.3199999999999]}, {'py/tuple': [170.88000000000002, 544.3199999999999]}, {'py/tuple': [172.84710205078127, 535.4951098632812]}, {'py/tuple': [178.13967407226565, 526.8506396484374]}, {'py/tuple': [241.63524902343752, 518.0335925292968]}, {'py/tuple': [265.38634765625, 509.4400866699218]}, {'py/tuple': [297.1137951660156, 483.8429187011718]}, {'py/tuple': [298.84954345703125, 466.9985583496093]}, {'py/tuple': [341.51800048828125, 447.6679614257812]}, {'py/tuple': [370.75921142578125, 427.14522583007806]}, {'py/tuple': [407.1689404296875, 404.86565429687494]}, {'py/tuple': [439.515986328125, 395.7937243652343]}, {'py/tuple': [458.61617553710937, 390.82369262695306]}, {'py/tuple': [491.14361083984375, 402.3475268554687]}, {'py/tuple': [525.1298474121094, 425.89470703124994]}, {'py/tuple': [554.7396801757812, 431.6617663574218]}, {'py/tuple': [570.1261853027344, 451.56584960937494]}, {'py/tuple': [588.1048229980469, 476.50908691406244]}, {'py/tuple': [624.4125927734375, 485.45256835937494]}, {'py/tuple': [643.2029675292969, 497.34893066406244]}, {'py/tuple': [680.8048352050781, 510.9511645507812]}, {'py/tuple': [709.8891857910156, 543.2589953613281]}, {'py/tuple': [736.7853344726562, 553.6534350585937]}, {'py/tuple': [772.5127209472656, 558.0871813964843]}, {'py/tuple': [805.8087719726562, 540.1996997070312]}, {'py/tuple': [829.2383068847656, 507.19088012695306]}, {'py/tuple': [873.5969494628906, 500.03658325195306]}, {'py/tuple': [899.5793713378906, 483.5804370117187]}, {'py/tuple': [933.5342358398437, 469.0889819335937]}, {'py/tuple': [972.4615734863281, 456.7072985839843]}, {'py/tuple': [1006.4948681640625, 439.50215942382806]}, {'py/tuple': [1034.1125744628907, 418.9951098632812]}, {'py/tuple': [1071.3771923828124, 397.28023559570306]}, {'py/tuple': [1105.614405517578, 402.48259765624994]}, {'py/tuple': [1140.6359204101561, 421.4494555664062]}, {'py/tuple': [1174.9358776855468, 435.8830493164062]}, {'py/tuple': [1187.8087109374999, 462.10469848632806]}, {'py/tuple': [1222.5478771972655, 460.6718676757812]}, {'py/tuple': [1240.8519848632811, 484.0268786621093]}, {'py/tuple': [1270.9363354492186, 507.9544604492187]}, {'py/tuple': [1298.7304943847655, 519.1135791015624]}, {'py/tuple': [1331.4893139648436, 534.3118823242187]}, {'py/tuple': [1358.9736889648436, 546.2984545898437]}, {'py/tuple': [1382.9099682617186, 543.9449389648437]}"/>
    <s v="{'py/tuple': [768.0, 172.8]}, {'py/tuple': [768.37890625, 169.226025390625]}, {'py/tuple': [768.76171875, 177.20872192382814]}, {'py/tuple': [822.0966796875, 173.0229919433594]}, {'py/tuple': [857.5770263671875, 201.2563903808594]}, {'py/tuple': [895.947509765625, 205.76856689453126]}, {'py/tuple': [923.8946228027344, 234.09214477539064]}, {'py/tuple': [957.9985046386719, 253.32566528320314]}, {'py/tuple': [982.4319458007812, 297.0999877929687]}, {'py/tuple': [1013.3829345703125, 336.41947631835933]}, {'py/tuple': [1022.1068115234375, 393.42496948242183]}, {'py/tuple': [1023.2582397460938, 477.1555297851562]}, {'py/tuple': [1008.0177917480469, 528.212109375]}, {'py/tuple': [994.7969055175781, 569.7590148925781]}, {'py/tuple': [966.2978210449219, 600.4041259765625]}, {'py/tuple': [939.8536071777344, 632.0688293457031]}, {'py/tuple': [907.7232055664062, 653.9532897949218]}, {'py/tuple': [872.5183410644531, 678.1671264648437]}, {'py/tuple': [834.8429260253906, 684.6714294433593]}, {'py/tuple': [767.0816955566406, 693.9443176269531]}, {'py/tuple': [694.4185791015625, 674.2450988769531]}, {'py/tuple': [674.1389770507812, 661.1183288574218]}, {'py/tuple': [635.1773071289062, 651.9444396972656]}, {'py/tuple': [630.5288391113281, 645.8763854980468]}, {'py/tuple': [609.2296447753906, 606.9774597167968]}, {'py/tuple': [590.8049011230469, 618.6934326171875]}, {'py/tuple': [552.7216491699219, 591.1668823242187]}, {'py/tuple': [517.84619140625, 552.9973571777343]}, {'py/tuple': [517.4643249511719, 457.3698852539062]}, {'py/tuple': [517.0824584960938, 360.3698852539062]}, {'py/tuple': [526.5671081542969, 337.36091308593745]}, {'py/tuple': [554.9848022460938, 310.44611816406245]}, {'py/tuple': [572.4693298339844, 266.7629516601562]}, {'py/tuple': [601.7419128417969, 242.48341064453123]}, {'py/tuple': [620.6930847167969, 199.09827880859373]}, {'py/tuple': [685.6121826171875, 191.86945800781248]}, {'py/tuple': [758.2527160644531, 170.25260620117186]}, {'py/tuple': [768.2524108886719, 169.50736694335936]}"/>
    <s v="{'py/tuple': [115.20000000000002, 449.28]}, {'py/tuple': [116.35536499023439, 452.72552612304685]}, {'py/tuple': [123.29494018554689, 516.6367810058593]}, {'py/tuple': [161.2928649902344, 533.1369946289062]}, {'py/tuple': [227.63939208984377, 548.7940991210937]}, {'py/tuple': [291.76240844726567, 564.4002087402343]}, {'py/tuple': [389.1006042480469, 559.4027111816406]}, {'py/tuple': [436.61604614257817, 531.319306640625]}, {'py/tuple': [470.3591491699219, 476.85199096679685]}, {'py/tuple': [501.34541625976567, 413.67498901367185]}, {'py/tuple': [525.3788635253907, 344.8000500488281]}, {'py/tuple': [587.3097717285157, 312.857880859375]}, {'py/tuple': [675.2285034179688, 309.4211437988281]}, {'py/tuple': [698.7443115234375, 364.4188244628906]}, {'py/tuple': [726.6600524902344, 425.92620971679685]}, {'py/tuple': [753.5365783691407, 493.6177990722656]}, {'py/tuple': [816.2047302246094, 521.7296154785156]}, {'py/tuple': [881.24931640625, 543.8885815429687]}, {'py/tuple': [955.1720953265205, 557.9899518850445]}, {'py/tuple': [1041.8965102599934, 550.9229642289877]}, {'py/tuple': [1068.3299209045247, 510.87111486375335]}, {'py/tuple': [1109.2336989806965, 476.1838895219564]}, {'py/tuple': [1130.6397353576497, 395.8110867875814]}, {'py/tuple': [1164.5200759338215, 332.0693875688314]}, {'py/tuple': [1220.5059768127278, 307.11534704148767]}, {'py/tuple': [1279.2329970763997, 335.79576696336267]}, {'py/tuple': [1350.7637587951497, 352.85677160203454]}, {'py/tuple': [1354.1347915099934, 419.6307584184408]}, {'py/tuple': [1354.170069830306, 420.63072790086267]}"/>
    <n v="-4.57"/>
    <n v="-0.74"/>
    <n v="2.93"/>
    <n v="7.0000000000000007E-2"/>
    <n v="0.82"/>
    <n v="-0.56999999999999995"/>
    <n v="-0.26"/>
    <n v="0.98"/>
    <n v="6.04"/>
    <n v="3.68"/>
    <n v="0.26"/>
    <n v="0.64"/>
  </r>
  <r>
    <x v="14"/>
    <x v="4"/>
    <x v="5"/>
    <x v="2"/>
    <x v="1"/>
    <x v="2"/>
    <n v="3.2"/>
    <n v="3"/>
    <n v="3.1"/>
    <n v="3.9"/>
    <n v="1.35"/>
    <s v="Normal"/>
    <n v="80.790636638133037"/>
    <n v="48.796989277103421"/>
    <n v="80.790636638133037"/>
    <n v="0.28712415695190402"/>
    <n v="0.36051464080810502"/>
    <n v="0.39166855812072698"/>
    <n v="0.327836513519287"/>
    <n v="0.34817957878112699"/>
    <n v="0.42898464202880798"/>
    <n v="0.51866197586059504"/>
    <n v="0.61857366561889604"/>
    <n v="0.48208427429199202"/>
    <n v="0.39117407798767001"/>
    <s v="0/1"/>
    <s v="1/4"/>
    <s v="0/0"/>
    <s v="0/1"/>
    <s v="1/4"/>
    <n v="4"/>
    <n v="9"/>
    <n v="29.13"/>
    <n v="30.23"/>
    <n v="30.33"/>
    <n v="30.7"/>
    <s v="[{'py/tuple': [853.5, 320.1]}, {'py/tuple': [853.1693115234375, 313.28313598632815]}, {'py/tuple': [852.7913818359375, 311.7365966796875]}, {'py/tuple': [888.5383911132812, 306.558740234375]}, {'py/tuple': [980.1825866699219, 310.04741821289065]}, {'py/tuple': [1059.7289428710938, 313.1949401855469]}, {'py/tuple': [1145.2652570260689, 306.8203858718276]}, {'py/tuple': [1175.4907819284126, 311.234539924562]}, {'py/tuple': [1178.8468791497871, 482.5261873587966]}, {'py/tuple': [1182.2317884145305, 651.9906077845021]}, {'py/tuple': [1184.7273748693988, 729.9434580275788]}, {'py/tuple': [1139.0324896154925, 727.4086985060944]}, {'py/tuple': [1106.180560904555, 740.7207712600007]}, {'py/tuple': [1048.111890092492, 733.855678477697]}, {'py/tuple': [1027.2585351523012, 743.5219755036755]}, {'py/tuple': [976.5676477011291, 745.8655729157849]}, {'py/tuple': [833.5764916911719, 737.2015022778883]}, {'py/tuple': [759.0663598552344, 732.3059944653883]}, {'py/tuple': [694.6095923343671, 735.5237036425619]}, {'py/tuple': [605.6860152604056, 742.277259325981]}, {'py/tuple': [557.8578292252494, 739.1307444334029]}, {'py/tuple': [557.452464235015, 699.9024424314498]}, {'py/tuple': [556.8224617624653, 539.9740061521529]}, {'py/tuple': [556.1478432714937, 371.15146467406305]}, {'py/tuple': [558.4796914160249, 330.0565244885162]}, {'py/tuple': [696.9126239931209, 311.45812949109825]}, {'py/tuple': [757.2927105836568, 297.41047831755134]}, {'py/tuple': [769.5734112672505, 310.49900981169196]}, {'py/tuple': [771.4542706422505, 325.5953538058326]}, {'py/tuple': [839.9458577241746, 316.8743509812281]}, {'py/tuple': [853.7375815967096, 315.63016213979574]}]"/>
    <s v="[{'py/tuple': [192.04000000000002, 672.2099999999999]}, {'py/tuple': [192.04000000000002, 672.2099999999999]}, {'py/tuple': [193.92085937500002, 664.3027734374999]}, {'py/tuple': [195.8252478027344, 656.3955468749999]}, {'py/tuple': [198.4590368652344, 668.6056604003905]}, {'py/tuple': [238.71578125000002, 662.2042932128905]}, {'py/tuple': [270.68639282226565, 624.8112573242187]}, {'py/tuple': [312.4725256347657, 600.6376123046874]}, {'py/tuple': [364.02715209960945, 578.899239501953]}, {'py/tuple': [413.0994482421876, 553.0393457031249]}, {'py/tuple': [456.1522436523438, 526.689278564453]}, {'py/tuple': [505.6245336914063, 505.0018701171874]}, {'py/tuple': [557.3517065429688, 511.49836059570305]}, {'py/tuple': [599.6358862304688, 536.2298669433593]}, {'py/tuple': [637.9907141113282, 560.0202111816405]}, {'py/tuple': [684.7297277832032, 573.2303247070312]}, {'py/tuple': [721.5277014160157, 606.161690673828]}, {'py/tuple': [775.0195532226563, 635.2931298828124]}, {'py/tuple': [811.0450048828126, 679.8204125976562]}, {'py/tuple': [896.3520422363282, 675.2543115234374]}, {'py/tuple': [952.0203161621095, 643.1278466796874]}, {'py/tuple': [1012.719901123047, 610.1033715820312]}, {'py/tuple': [1062.7490454101562, 570.6358422851562]}, {'py/tuple': [1105.4096899414062, 530.7408837890624]}, {'py/tuple': [1151.5565405273437, 498.4889306640624]}, {'py/tuple': [1221.279501953125, 514.6362390136718]}, {'py/tuple': [1283.1163244628906, 529.5718164062499]}, {'py/tuple': [1334.4003515625, 558.4483422851562]}, {'py/tuple': [1384.6059790039062, 586.7876367187499]}, {'py/tuple': [1437.8154821777343, 608.0682153320312]}, {'py/tuple': [1472.4566259765625, 654.5287866210937]}, {'py/tuple': [1514.336875, 682.0563134765624]}, {'py/tuple': [1536.3362036132812, 680.9344262695312]}]"/>
    <s v="[{'py/tuple': [853.5, 213.4]}, {'py/tuple': [856.1063537597656, 208.71234741210938]}, {'py/tuple': [873.634033203125, 220.53031005859376]}, {'py/tuple': [947.8157653808594, 232.06986083984376]}, {'py/tuple': [1024.0798034667969, 246.82111206054688]}, {'py/tuple': [1074.3520812988281, 286.56806030273435]}, {'py/tuple': [1120.0009155273438, 330.1620239257812]}, {'py/tuple': [1138.4619140625, 403.7202209472656]}, {'py/tuple': [1173.2128601074219, 464.78449096679685]}, {'py/tuple': [1178.6505432128906, 554.3463806152342]}, {'py/tuple': [1167.7786560058594, 636.2573913574217]}, {'py/tuple': [1121.6798706054688, 666.0790161132811]}, {'py/tuple': [1104.7061157226562, 734.8529724121092]}, {'py/tuple': [1047.7290649414062, 762.5491394042967]}, {'py/tuple': [1019.2652893066405, 816.4684204101561]}, {'py/tuple': [949.841369628906, 827.3177856445311]}, {'py/tuple': [879.7311706542966, 844.6807617187499]}, {'py/tuple': [784.7311706542966, 839.8362487792967]}, {'py/tuple': [728.3776245117185, 813.748907470703]}, {'py/tuple': [704.7686767578123, 797.8967041015624]}, {'py/tuple': [653.2111511230466, 765.1624206542967]}, {'py/tuple': [599.7164001464841, 735.0477050781249]}, {'py/tuple': [576.8603820800779, 668.5609802246092]}, {'py/tuple': [546.7260437011716, 602.8820861816405]}, {'py/tuple': [546.3520507812498, 507.88208618164055]}, {'py/tuple': [545.9741210937498, 416.046728515625]}, {'py/tuple': [586.3485107421873, 385.8182739257812]}, {'py/tuple': [609.5937499999998, 316.71198120117185]}, {'py/tuple': [669.3208007812498, 278.94248046875]}, {'py/tuple': [725.7027893066404, 241.79648437499995]}, {'py/tuple': [821.6998596191404, 235.3794311523437]}, {'py/tuple': [853.6988830566404, 233.2456420898437]}]"/>
    <s v="[{'py/tuple': [128.025, 554.84]}, {'py/tuple': [129.1529296875, 550.7680090332032]}, {'py/tuple': [152.88052978515626, 608.5107763671875]}, {'py/tuple': [197.77249755859376, 644.9087561035157]}, {'py/tuple': [256.87994995117185, 672.6441381835938]}, {'py/tuple': [328.7950500488281, 685.2895544433594]}, {'py/tuple': [424.7921203613281, 679.6019018554688]}, {'py/tuple': [484.5505432128906, 643.6362951660157]}, {'py/tuple': [532.5640319824219, 598.10611328125]}, {'py/tuple': [552.3073791503906, 525.2234228515625]}, {'py/tuple': [571.9448303222656, 449.23880371093753]}, {'py/tuple': [623.6563171386719, 403.8929479980469]}, {'py/tuple': [689.7479614257812, 381.6094702148438]}, {'py/tuple': [767.2590393066406, 395.3489721679688]}, {'py/tuple': [792.6532653808594, 466.99347290039066]}, {'py/tuple': [811.2515319824219, 544.1947668457032]}, {'py/tuple': [831.7830871582031, 620.8901708984375]}, {'py/tuple': [868.22421875, 659.2214697265625]}, {'py/tuple': [945.3431457519531, 675.6432836914063]}, {'py/tuple': [1023.132666015625, 688.8533972167969]}, {'py/tuple': [1119.129736328125, 683.2049597167969]}, {'py/tuple': [1194.4957641601563, 660.2038610839844]}, {'py/tuple': [1223.4742492675782, 590.6662023925782]}, {'py/tuple': [1242.5038818359376, 514.1992529296875]}, {'py/tuple': [1262.7060302734376, 438.19110473632816]}, {'py/tuple': [1320.272314453125, 401.8686254882813]}, {'py/tuple': [1415.2694152832032, 395.51041015625003]}, {'py/tuple': [1465.9299377441407, 439.83377441406253]}, {'py/tuple': [1472.724462890625, 530.8152502441407]}, {'py/tuple': [1473.0651916503907, 559.814365234375]}]"/>
    <n v="-0.45"/>
    <n v="-3.04"/>
    <n v="2.29"/>
    <n v="0.76"/>
    <n v="5.59"/>
    <n v="2.69"/>
    <n v="-2.2000000000000002"/>
    <n v="0.94"/>
    <n v="-1.56"/>
    <n v="-0.63"/>
    <n v="0.35"/>
    <n v="0.25"/>
  </r>
  <r>
    <x v="15"/>
    <x v="4"/>
    <x v="9"/>
    <x v="1"/>
    <x v="1"/>
    <x v="1"/>
    <n v="3.9"/>
    <n v="3.9"/>
    <n v="5.3"/>
    <n v="4.0999999999999996"/>
    <n v="1.45"/>
    <s v="Normal"/>
    <m/>
    <m/>
    <m/>
    <n v="1.49371409416198"/>
    <n v="0.33423495292663502"/>
    <n v="0.34035181999206499"/>
    <n v="0.45512199401855402"/>
    <n v="0.31745147705078097"/>
    <n v="0.43263030052184998"/>
    <n v="0.409741401672363"/>
    <n v="0.34351944923400801"/>
    <n v="0.62110519409179599"/>
    <n v="0.45863533020019498"/>
    <s v="0/1"/>
    <s v="0/1"/>
    <s v="0/1"/>
    <s v="1/3"/>
    <s v="0/4"/>
    <n v="3"/>
    <m/>
    <n v="32.14"/>
    <n v="20.67"/>
    <n v="26.14"/>
    <n v="24.89"/>
    <s v="{'py/tuple': [768.0, 259.2]}, {'py/tuple': [769.1161804199219, 253.610400390625]}, {'py/tuple': [770.255859375, 247.903125]}, {'py/tuple': [771.4072875976562, 242.13701171875]}, {'py/tuple': [772.5587158203125, 251.82164306640624]}, {'py/tuple': [773.7101440429688, 235.27138061523436]}, {'py/tuple': [774.8498229980469, 252.20689697265624]}, {'py/tuple': [799.7028503417969, 270.9423706054687]}, {'py/tuple': [856.1907043457031, 253.79997558593746]}, {'py/tuple': [879.4829711914062, 246.49663085937496]}, {'py/tuple': [905.4183349609375, 238.02467651367184]}, {'py/tuple': [946.0946655273438, 223.58027954101559]}, {'py/tuple': [983.7553405761719, 253.90773315429684]}, {'py/tuple': [1073.8897399902344, 277.3372680664062]}, {'py/tuple': [1100.2329406738281, 368.7304565429687]}, {'py/tuple': [1087.2904663085938, 458.7119018554687]}, {'py/tuple': [1087.371337890625, 555.2305175781249]}, {'py/tuple': [1086.9855346679688, 579.8796264648437]}, {'py/tuple': [1057.5531311035156, 587.7721435546874]}, {'py/tuple': [1024.767822265625, 597.7783386230468]}, {'py/tuple': [935.3912353515625, 607.7806274414062]}, {'py/tuple': [843.571533203125, 610.2339965820312]}, {'py/tuple': [746.571533203125, 606.2521850585937]}, {'py/tuple': [649.2460327148438, 597.4272949218749]}, {'py/tuple': [553.0263977050781, 595.998370361328]}, {'py/tuple': [491.51995849609375, 573.793292236328]}, {'py/tuple': [448.35833740234375, 478.70305175781243]}, {'py/tuple': [431.38848876953125, 387.0912048339843]}, {'py/tuple': [440.5084228515625, 318.4162475585937]}, {'py/tuple': [504.7373352050781, 261.84700317382806]}, {'py/tuple': [589.56591796875, 256.0338317871093]}, {'py/tuple': [673.712158203125, 252.8951293945312]}, {'py/tuple': [756.3800048828125, 249.47017211914059]}, {'py/tuple': [768.2933349609375, 248.97584838867184]}"/>
    <s v="{'py/tuple': [170.88000000000002, 544.3199999999999]}, {'py/tuple': [170.88000000000002, 544.3199999999999]}, {'py/tuple': [171.26281250000002, 537.7852709960937]}, {'py/tuple': [171.64171875000002, 531.3172229003906]}, {'py/tuple': [180.78911865234377, 538.0411303710937]}, {'py/tuple': [245.99840820312502, 517.7772143554687]}, {'py/tuple': [307.5842236328125, 494.46236450195306]}, {'py/tuple': [358.7035168457031, 466.16326171874994]}, {'py/tuple': [409.29342163085937, 430.62899047851556]}, {'py/tuple': [460.40487182617187, 411.2866137695312]}, {'py/tuple': [505.528193359375, 417.6889575195312]}, {'py/tuple': [561.8944653320312, 449.81246215820306]}, {'py/tuple': [638.7192639160156, 489.2260668945312]}, {'py/tuple': [719.4420422363281, 536.9846423339843]}, {'py/tuple': [787.0630444335937, 543.9948046874999]}, {'py/tuple': [864.9623364257812, 512.8212512207031]}, {'py/tuple': [943.7439526367187, 464.85970336914056]}, {'py/tuple': [1021.7216748046876, 429.34896118164056]}, {'py/tuple': [1093.0602673339843, 409.87325317382806]}, {'py/tuple': [1166.5125683593749, 432.84005004882806]}, {'py/tuple': [1243.7530468749999, 489.28084594726556]}, {'py/tuple': [1323.4366101074218, 526.7611315917968]}, {'py/tuple': [1382.8268688964843, 556.0734179687499]}"/>
    <s v="{'py/tuple': [768.0, 172.8]}, {'py/tuple': [769.9906311035156, 178.4768493652344]}, {'py/tuple': [806.7728881835938, 178.60084228515626]}, {'py/tuple': [866.3665771484375, 192.579541015625]}, {'py/tuple': [920.0740661621094, 228.2480895996094]}, {'py/tuple': [975.4638977050781, 272.6733825683594]}, {'py/tuple': [1016.2578735351562, 358.36079101562495]}, {'py/tuple': [1062.3811645507812, 448.7265441894531]}, {'py/tuple': [1082.8695678710938, 482.2029846191406]}, {'py/tuple': [1034.57470703125, 494.4719055175781]}, {'py/tuple': [1004.648193359375, 551.8068054199218]}, {'py/tuple': [969.9688110351562, 596.23994140625]}, {'py/tuple': [921.7484436035156, 633.3829772949218]}, {'py/tuple': [876.1358947753906, 664.3967102050781]}, {'py/tuple': [820.3783874511719, 682.8733642578125]}, {'py/tuple': [751.1034545898438, 690.9148986816406]}, {'py/tuple': [680.7422485351562, 672.2705505371093]}, {'py/tuple': [610.141845703125, 647.7870910644531]}, {'py/tuple': [546.5531005859375, 591.3903930664062]}, {'py/tuple': [508.3874816894531, 514.7783020019531]}, {'py/tuple': [501.52728271484375, 418.24104003906245]}, {'py/tuple': [517.3137817382812, 356.3032348632812]}, {'py/tuple': [563.6292419433594, 288.05573730468745]}, {'py/tuple': [627.7679443359375, 227.74927978515623]}, {'py/tuple': [694.4203491210938, 188.5287902832031]}, {'py/tuple': [768.8180236816406, 177.92384033203123]}"/>
    <s v="{'py/tuple': [115.20000000000002, 449.28]}, {'py/tuple': [116.32789916992189, 445.960908203125]}, {'py/tuple': [126.35371704101564, 484.3941357421875]}, {'py/tuple': [199.71190185546877, 522.1214916992187]}, {'py/tuple': [235.40007324218752, 561.4723522949218]}, {'py/tuple': [307.0798522949219, 553.639619140625]}, {'py/tuple': [395.84562988281255, 550.3518994140625]}, {'py/tuple': [480.1997253417969, 491.4375927734375]}, {'py/tuple': [504.27629394531255, 406.2452404785156]}, {'py/tuple': [561.6268798828125, 339.69183471679685]}, {'py/tuple': [631.7223693847657, 311.0594189453125]}, {'py/tuple': [677.4378234863282, 330.296845703125]}, {'py/tuple': [736.9295532226563, 406.02362182617185]}, {'py/tuple': [760.4924194335938, 501.22461059570315]}, {'py/tuple': [837.497607421875, 538.5598156738281]}, {'py/tuple': [930.8750793457032, 561.2873852539062]}, {'py/tuple': [1027.872119140625, 533.1726086425781]}, {'py/tuple': [1090.6853515625, 474.9759228515625]}, {'py/tuple': [1115.652117919922, 388.7443859863281]}, {'py/tuple': [1159.700946044922, 329.5555737304687]}, {'py/tuple': [1247.364794921875, 314.44452026367185]}, {'py/tuple': [1344.361834716797, 382.6655285644531]}, {'py/tuple': [1368.361102294922, 406.6647961425781]}"/>
    <n v="-1.19"/>
    <n v="0.38"/>
    <n v="1.26"/>
    <n v="3.51"/>
    <n v="3.54"/>
    <n v="9.4"/>
    <n v="-1.53"/>
    <n v="-0.15"/>
    <n v="-1.38"/>
    <n v="7.0000000000000007E-2"/>
    <n v="-0.98"/>
    <n v="-0.12"/>
  </r>
  <r>
    <x v="16"/>
    <x v="4"/>
    <x v="4"/>
    <x v="1"/>
    <x v="1"/>
    <x v="1"/>
    <n v="4.5"/>
    <n v="4.8"/>
    <n v="7"/>
    <n v="5.3"/>
    <n v="1.35"/>
    <s v="Normal"/>
    <m/>
    <m/>
    <m/>
    <n v="0.33777761459350503"/>
    <n v="0.32144284248352001"/>
    <n v="0.29008698463439903"/>
    <n v="0.33329343795776301"/>
    <n v="0.33391141891479398"/>
    <n v="0.62284660339355402"/>
    <n v="0.45859670639038003"/>
    <n v="0.58705329895019498"/>
    <n v="0.57805681228637695"/>
    <n v="0.376428842544555"/>
    <s v="0/0"/>
    <s v="0/0"/>
    <s v="3/6"/>
    <s v="0/1"/>
    <s v="1/3"/>
    <n v="3"/>
    <m/>
    <n v="12.71"/>
    <n v="58.67"/>
    <n v="15.98"/>
    <n v="7.88"/>
    <s v="{'py/tuple': [768.0, 259.2]}, {'py/tuple': [768.37109375, 251.39866943359374]}, {'py/tuple': [768.75390625, 242.3620178222656]}, {'py/tuple': [769.1328125, 245.0546142578125]}, {'py/tuple': [811.8365478515625, 240.8649475097656]}, {'py/tuple': [1013.8405453441665, 231.91254604682325]}, {'py/tuple': [1095.1857751039788, 318.6890630859881]}, {'py/tuple': [1146.2247896417975, 557.0864355441182]}, {'py/tuple': [907.3322613108903, 591.7398916210979]}, {'py/tuple': [616.8528554104269, 582.8533243060111]}, {'py/tuple': [526.9305665772408, 573.9471889993175]}, {'py/tuple': [499.59846252854913, 427.099833632633]}, {'py/tuple': [581.415709681809, 292.85286325756454]}, {'py/tuple': [770.1841751523316, 282.14404885452234]}"/>
    <s v="{'py/tuple': [170.88000000000002, 544.3199999999999]}, {'py/tuple': [170.88000000000002, 544.3199999999999]}, {'py/tuple': [169.71380126953127, 521.1149218749999]}, {'py/tuple': [201.79418457031252, 525.5643542480468]}, {'py/tuple': [456.45029163558036, 403.55293199762696]}, {'py/tuple': [476.12796178843826, 229.3460388581082]}, {'py/tuple': [491.56936803843826, 216.16827396553006]}, {'py/tuple': [418.38076940562576, 306.3889465729519]}, {'py/tuple': [417.5479141810164, 318.3402100006863]}, {'py/tuple': [455.1066300013289, 357.8518371979519]}, {'py/tuple': [482.4419876673445, 387.38323978584253]}, {'py/tuple': [580.4087169683725, 356.82107524543994]}, {'py/tuple': [598.95595817931, 454.74749736458057]}, {'py/tuple': [694.6061790093034, 548.0121105440705]}, {'py/tuple': [751.2592447615415, 524.8613819607347]}, {'py/tuple': [777.8495157576352, 524.4324574001878]}, {'py/tuple': [908.9547004123405, 506.6546479898318]}, {'py/tuple': [1086.40661492303, 422.7312668819725]}, {'py/tuple': [1139.3203778966515, 459.37210347473615]}, {'py/tuple': [1241.1627088553457, 455.19132965307676]}, {'py/tuple': [1334.8313742886482, 523.6174785314872]}, {'py/tuple': [1383.1994455308838, 549.2779054517671]}"/>
    <s v="{'py/tuple': [768.0, 172.8]}, {'py/tuple': [781.0845947265625, 166.3319519042969]}, {'py/tuple': [831.7999877929688, 180.02830200195314]}, {'py/tuple': [861.7901916503906, 199.8853271484375]}, {'py/tuple': [921.48583984375, 218.3345458984375]}, {'py/tuple': [981.93238283135, 287.37385638821866]}, {'py/tuple': [1083.3228408619761, 511.0937616985291]}, {'py/tuple': [937.4745726743713, 617.8641069160774]}, {'py/tuple': [707.699505305849, 666.4349018858745]}, {'py/tuple': [471.1598583133891, 446.01249206177886]}, {'py/tuple': [479.30115742608905, 378.9683091996237]}, {'py/tuple': [515.8166672987863, 273.34984263889487]}, {'py/tuple': [769.3279622290283, 139.56954299956558]}"/>
    <s v="{'py/tuple': [115.20000000000002, 449.28]}, {'py/tuple': [116.39848632812502, 469.9056408691406]}, {'py/tuple': [191.1527282714844, 519.5779125976562]}, {'py/tuple': [380.5808461334557, 485.19672105714676]}, {'py/tuple': [674.2551722049714, 345.60646188978103]}, {'py/tuple': [965.2433314749971, 539.8911981496215]}, {'py/tuple': [1259.2313686756418, 376.3614590891823]}, {'py/tuple': [1331.2284390104935, 447.65266502249983]}"/>
    <n v="0.16"/>
    <n v="-1.1100000000000001"/>
    <n v="-1.2"/>
    <n v="0.12"/>
    <n v="-1.46"/>
    <n v="0.51"/>
    <n v="-1.8"/>
    <n v="-0.31"/>
    <n v="-1.08"/>
    <n v="5.65"/>
    <n v="-0.21"/>
    <n v="-1.25"/>
  </r>
  <r>
    <x v="16"/>
    <x v="4"/>
    <x v="4"/>
    <x v="1"/>
    <x v="1"/>
    <x v="2"/>
    <n v="4.5999999999999996"/>
    <n v="4.5"/>
    <n v="3"/>
    <n v="4.4000000000000004"/>
    <n v="1.35"/>
    <s v="Normal"/>
    <n v="29.395606034446249"/>
    <n v="48.796989277103421"/>
    <n v="48.796989277103421"/>
    <n v="0.32306551933288502"/>
    <n v="0.31020903587341297"/>
    <n v="0.303977251052856"/>
    <n v="0.28524518013000399"/>
    <n v="0.33868741989135698"/>
    <n v="0.29529333114624001"/>
    <n v="0.40623450279235801"/>
    <n v="0.449289560317993"/>
    <n v="0.31376624107360801"/>
    <n v="0.29383492469787598"/>
    <s v="1/1"/>
    <s v="0/4"/>
    <s v="0/1"/>
    <s v="0/1"/>
    <s v="0/3"/>
    <n v="4"/>
    <n v="5"/>
    <n v="13.05"/>
    <n v="11.18"/>
    <n v="7.97"/>
    <n v="8.8000000000000007"/>
    <s v="[{'py/tuple': [853.5, 320.1]}, {'py/tuple': [853.1456909179688, 314.40459594726565]}, {'py/tuple': [943.6671088906005, 275.9211613101885]}, {'py/tuple': [1193.7268515024334, 399.8664641812444]}, {'py/tuple': [1269.3850522628054, 483.0450974930078]}, {'py/tuple': [1236.3225834192708, 654.5186034006997]}, {'py/tuple': [1090.5688170948997, 762.0289843467995]}, {'py/tuple': [806.3833229988811, 746.471952661313]}, {'py/tuple': [604.1957435477523, 741.9264056397601]}, {'py/tuple': [589.4151627039535, 634.6540593815967]}, {'py/tuple': [530.3298262571914, 504.0411302460357]}, {'py/tuple': [530.8783131092785, 363.1579198440537]}, {'py/tuple': [715.2926663784308, 295.2963360048831]}, {'py/tuple': [854.7219425961373, 274.5179218877107]}]"/>
    <s v="[{'py/tuple': [192.04000000000002, 672.2099999999999]}, {'py/tuple': [192.04000000000002, 672.2099999999999]}, {'py/tuple': [201.873243701607, 666.7763762837648]}, {'py/tuple': [475.5323861380667, 519.4815184586122]}, {'py/tuple': [542.4673741785438, 515.1477307575195]}, {'py/tuple': [678.059439674914, 608.8349796161427]}, {'py/tuple': [736.9006295427308, 667.0618396653234]}, {'py/tuple': [948.0672436300293, 666.9397095600515]}, {'py/tuple': [1152.6457899696752, 511.12742128971956]}, {'py/tuple': [1437.9046374046802, 618.1555073373391]}, {'py/tuple': [1538.9827717719227, 681.1169640217348]}]"/>
    <s v="[{'py/tuple': [853.5, 213.4]}, {'py/tuple': [859.53369140625, 225.1120361328125]}, {'py/tuple': [1063.5996126672253, 319.27473795376716]}, {'py/tuple': [1133.181546437554, 606.1687921430914]}, {'py/tuple': [903.4181976998223, 825.1705010874196]}, {'py/tuple': [662.1963168438522, 722.415686999075]}, {'py/tuple': [569.5353636974467, 503.5461788583546]}, {'py/tuple': [679.7516497345639, 292.2882876234129]}, {'py/tuple': [855.5323017686603, 219.51055506393308]}]"/>
    <s v="[{'py/tuple': [128.025, 554.84]}, {'py/tuple': [157.7862637616694, 566.5302837147937]}, {'py/tuple': [434.2160343142226, 629.8698672141508]}, {'py/tuple': [723.0395427528769, 482.5162331314385]}, {'py/tuple': [1004.1573190322146, 643.8958780971915]}, {'py/tuple': [1278.3811529899017, 468.3899730240554]}, {'py/tuple': [1498.3954248759896, 529.3259376177192]}]"/>
    <n v="-1.56"/>
    <n v="-1.7"/>
    <n v="0.18"/>
    <n v="5.84"/>
    <n v="0.97"/>
    <n v="-2.5099999999999998"/>
    <n v="-2.52"/>
    <n v="1.64"/>
    <n v="-0.96"/>
    <n v="0.86"/>
    <n v="-2.02"/>
    <n v="-0.93"/>
  </r>
  <r>
    <x v="17"/>
    <x v="5"/>
    <x v="3"/>
    <x v="1"/>
    <x v="1"/>
    <x v="1"/>
    <n v="3.8"/>
    <n v="3.8"/>
    <n v="3.8"/>
    <n v="4.5"/>
    <m/>
    <m/>
    <m/>
    <m/>
    <m/>
    <n v="0.37022733688354398"/>
    <n v="0.30267810821533198"/>
    <n v="0.298957109451293"/>
    <n v="0.32829666137695301"/>
    <n v="0.336475849151611"/>
    <n v="0.54053330421447698"/>
    <n v="0.54739117622375399"/>
    <n v="0.43154311180114702"/>
    <n v="0.43872690200805597"/>
    <n v="0.40160202980041498"/>
    <s v="0/0"/>
    <s v="2/6"/>
    <s v="0/0"/>
    <s v="0/2"/>
    <s v="0/2"/>
    <n v="2"/>
    <m/>
    <n v="40.47"/>
    <n v="14.96"/>
    <n v="18.78"/>
    <n v="22.14"/>
    <s v="{'py/tuple': [768.0, 259.2]}, {'py/tuple': [767.6220703125, 241.11253662109374]}, {'py/tuple': [767.2362670898438, 273.29878540039056]}, {'py/tuple': [766.9524230957031, 289.27351684570306]}, {'py/tuple': [761.1078796386719, 284.2760192871093]}, {'py/tuple': [762.6436157226562, 279.27852172851556]}, {'py/tuple': [770.724365234375, 268.1203491210937]}, {'py/tuple': [858.1568298339844, 262.1032592773437]}, {'py/tuple': [858.5317993164062, 256.2116577148437]}, {'py/tuple': [858.9146118164062, 250.3828002929687]}, {'py/tuple': [860.5948654562235, 238.34928997028615]}, {'py/tuple': [1020.5318810082972, 227.54088033158328]}, {'py/tuple': [1025.4515287689865, 218.512661495991]}, {'py/tuple': [1025.0657255463302, 212.69949010927226]}, {'py/tuple': [1034.9621183685958, 206.7216153534129]}, {'py/tuple': [1056.8230497650802, 242.25292638856914]}, {'py/tuple': [1068.3272611908615, 323.17568639833473]}, {'py/tuple': [1068.987780790776, 492.2635436670854]}, {'py/tuple': [1021.8208592943847, 596.1623080659657]}, {'py/tuple': [808.6598116029054, 590.2091112423687]}, {'py/tuple': [631.5275509944186, 589.8979851890355]}, {'py/tuple': [540.8784371707588, 583.1744947999715]}, {'py/tuple': [499.2390620643273, 577.3898007858544]}, {'py/tuple': [486.4971994776279, 452.3551491497084]}, {'py/tuple': [514.4915779568255, 254.37816553823646]}, {'py/tuple': [628.6941693490371, 199.86011366900053]}, {'py/tuple': [632.2981540225446, 168.74621463455256]}, {'py/tuple': [632.6770602725446, 238.77111697830256]}, {'py/tuple': [633.2387303374708, 260.2986316278576]}, {'py/tuple': [755.7588369045407, 248.06567749455567]}, {'py/tuple': [770.7582265576348, 246.94782997928556]}"/>
    <s v="{'py/tuple': [170.88000000000002, 544.3199999999999]}, {'py/tuple': [170.88000000000002, 544.3199999999999]}, {'py/tuple': [175.96862304687502, 537.0166552734374]}, {'py/tuple': [207.4019421386719, 529.7133105468749]}, {'py/tuple': [244.78026855468752, 508.98271972656244]}, {'py/tuple': [274.69597900390625, 475.48763305664056]}, {'py/tuple': [372.68120849609375, 441.67095214843744]}, {'py/tuple': [462.3371838378906, 402.2936022949218]}, {'py/tuple': [559.5655773925781, 437.4915698242187]}, {'py/tuple': [684.1574440515786, 504.4914858338236]}, {'py/tuple': [796.4165302786231, 544.8184287321567]}, {'py/tuple': [1010.5023428901286, 438.21846038818353]}, {'py/tuple': [1118.995528460592, 426.76693868607276]}, {'py/tuple': [1193.1286775144933, 439.29932470683]}, {'py/tuple': [1273.5886212197317, 479.24596604209387]}, {'py/tuple': [1300.4000874870642, 522.5538681761175]}, {'py/tuple': [1391.3571355669944, 520.5774552511796]}"/>
    <s v="{'py/tuple': [768.0, 172.8]}, {'py/tuple': [771.9200134277344, 170.4769714355469]}, {'py/tuple': [837.5018310546875, 173.14210205078126]}, {'py/tuple': [934.9890441894531, 229.24171142578126]}, {'py/tuple': [1010.1864013671875, 326.82304077148433]}, {'py/tuple': [1009.6955079799518, 462.5202849918976]}, {'py/tuple': [1010.073047362268, 553.3173770859837]}, {'py/tuple': [944.7588078603148, 589.0996341660618]}, {'py/tuple': [879.4014470204711, 659.8343143418431]}, {'py/tuple': [794.318896971643, 709.5732364609837]}, {'py/tuple': [747.1730229482055, 695.0464725449681]}, {'py/tuple': [677.3768233992159, 682.94359814208]}, {'py/tuple': [642.0912966039032, 644.5261510761454]}, {'py/tuple': [538.7566001741216, 630.8202484186738]}, {'py/tuple': [527.9524189503863, 512.3113419443368]}, {'py/tuple': [513.9247601348907, 388.3805958099663]}, {'py/tuple': [529.6526969987899, 331.57575369179244]}, {'py/tuple': [555.0045254686847, 231.5135276244953]}, {'py/tuple': [629.6872904105112, 188.14353113919495]}, {'py/tuple': [769.7447226094082, 160.322594534792]}"/>
    <s v="{'py/tuple': [115.20000000000002, 449.28]}, {'py/tuple': [138.6020690917969, 469.7487805175781]}, {'py/tuple': [240.58673006743194, 550.0204312454164]}, {'py/tuple': [318.8640518326313, 565.1288584598526]}, {'py/tuple': [441.63118951842193, 540.6588452455774]}, {'py/tuple': [471.38311432562773, 368.0684641969576]}, {'py/tuple': [580.9819626452402, 298.6536545946449]}, {'py/tuple': [626.9236013868824, 288.98976448617873]}, {'py/tuple': [689.2059904325754, 357.13485177580264]}, {'py/tuple': [743.1142181398347, 459.62577297791836]}, {'py/tuple': [857.1816297935322, 544.829080511555]}, {'py/tuple': [965.3408427273855, 522.4257066778093]}, {'py/tuple': [1141.1632714847103, 415.2489972205087]}, {'py/tuple': [1171.9691491702572, 328.3233380408212]}, {'py/tuple': [1278.0991194702685, 319.64156909260896]}, {'py/tuple': [1370.3868143025786, 402.58081373266873]}"/>
    <n v="0.48"/>
    <n v="-3.43"/>
    <n v="3.27"/>
    <n v="-0.65"/>
    <n v="-4.46"/>
    <n v="-9.7799999999999994"/>
    <n v="-3.24"/>
    <n v="0"/>
    <n v="-2.89"/>
    <n v="0.61"/>
    <n v="-2.7"/>
    <n v="-0.73"/>
  </r>
  <r>
    <x v="17"/>
    <x v="5"/>
    <x v="3"/>
    <x v="1"/>
    <x v="1"/>
    <x v="2"/>
    <n v="3.8"/>
    <n v="4.4000000000000004"/>
    <n v="4.3"/>
    <n v="3.3"/>
    <n v="1.45"/>
    <s v="Deficient"/>
    <n v="1294.6831071061181"/>
    <n v="1294.6831071061181"/>
    <n v="1294.6831071061181"/>
    <n v="0.35132408142089799"/>
    <n v="0.43345689773559498"/>
    <n v="0.43838238716125399"/>
    <n v="0.32524275779724099"/>
    <n v="0.30420303344726501"/>
    <n v="0.43296480178833002"/>
    <n v="0.31317162513732899"/>
    <n v="0.53384327888488703"/>
    <n v="0.41519355773925698"/>
    <n v="0.414862871170043"/>
    <s v="0/0"/>
    <s v="1/2"/>
    <s v="0/3"/>
    <s v="0/2"/>
    <s v="0/3"/>
    <n v="5"/>
    <n v="4"/>
    <n v="20.85"/>
    <n v="8.92"/>
    <n v="16.510000000000002"/>
    <n v="22.97"/>
    <s v="[{'py/tuple': [853.5, 320.1]}, {'py/tuple': [855.145751953125, 314.4988037109375]}, {'py/tuple': [857.0070190429688, 309.568017578125]}, {'py/tuple': [894.0481262207031, 310.319482421875]}, {'py/tuple': [990.0451965332031, 307.682763671875]}, {'py/tuple': [1085.0422973632812, 314.4223876953125]}, {'py/tuple': [1181.0393676757812, 363.7064453125]}, {'py/tuple': [1198.1905822753906, 439.3665710449219]}, {'py/tuple': [1192.5813033767045, 556.0842614363878]}, {'py/tuple': [1188.1092267828062, 710.0587606210261]}, {'py/tuple': [1185.686840065755, 746.1647482573985]}, {'py/tuple': [1164.8778495872393, 759.684645718336]}, {'py/tuple': [1074.4228630149737, 750.2637167632579]}, {'py/tuple': [940.5442252121863, 753.2593645215034]}, {'py/tuple': [692.993185107596, 750.3373971752821]}, {'py/tuple': [498.14564820565266, 612.8463071346282]}, {'py/tuple': [533.5560160949824, 404.19313941001894]}, {'py/tuple': [545.7818156555293, 322.8595822811127]}, {'py/tuple': [595.8451608298344, 295.0774336991832]}, {'py/tuple': [597.2930278554556, 324.152721480839]}, {'py/tuple': [662.1314321681855, 300.5604396009818]}, {'py/tuple': [855.7120417105032, 323.5809138067067]}]"/>
    <s v="[{'py/tuple': [192.04000000000002, 672.2099999999999]}, {'py/tuple': [192.04000000000002, 672.2099999999999]}, {'py/tuple': [193.92085937500002, 665.6360864257812]}, {'py/tuple': [253.1381140136719, 632.3998498535155]}, {'py/tuple': [348.1352148437501, 586.7559594726562]}, {'py/tuple': [452.89164330154665, 517.1280208705365]}, {'py/tuple': [573.7004429502041, 511.6054577231779]}, {'py/tuple': [789.6250267754868, 668.0217627184837]}, {'py/tuple': [1057.8297881381213, 590.3880835501849]}, {'py/tuple': [1317.3134767487272, 551.1260650456323]}, {'py/tuple': [1538.4968510735407, 716.3227173192798]}]"/>
    <s v="[{'py/tuple': [853.5, 213.4]}, {'py/tuple': [876.1805419921875, 223.28858032226563]}, {'py/tuple': [1048.0368694588542, 294.7885131757706]}, {'py/tuple': [1218.717944867909, 483.3937523594126]}, {'py/tuple': [1201.14657295309, 611.4695562763138]}, {'py/tuple': [1132.3628201978281, 658.8364237543194]}, {'py/tuple': [1039.6988615952432, 802.1236623698844]}, {'py/tuple': [838.0764285502953, 929.6681796941905]}, {'py/tuple': [794.4403506694359, 848.3699314031749]}, {'py/tuple': [706.9304324565453, 814.3964511785655]}, {'py/tuple': [591.0191147113217, 745.9800744928418]}, {'py/tuple': [585.7489995900539, 623.8589197076856]}, {'py/tuple': [558.7448531361294, 554.1170184794812]}, {'py/tuple': [554.4509526779873, 428.0375175192952]}, {'py/tuple': [627.3245189255101, 300.15939419772474]}, {'py/tuple': [708.6758814882485, 262.2177365604788]}, {'py/tuple': [854.8375409916041, 196.74915556944902]}]"/>
    <s v="[{'py/tuple': [128.025, 554.84]}, {'py/tuple': [145.23895874023438, 568.7363623046875]}, {'py/tuple': [251.8694849010557, 657.3644855163619]}, {'py/tuple': [345.03916263543067, 674.8961017272994]}, {'py/tuple': [469.0602961635217, 624.1300370452553]}, {'py/tuple': [516.0479061227292, 525.5768404231966]}, {'py/tuple': [625.720822048001, 417.38249016102407]}, {'py/tuple': [684.0272412268445, 382.28471648987386]}, {'py/tuple': [779.0243420569226, 453.39198577698323]}, {'py/tuple': [822.6261486975476, 542.7342709332332]}, {'py/tuple': [880.4042826719582, 640.7101024120674]}, {'py/tuple': [1027.6760284068064, 649.229488263987]}, {'py/tuple': [1082.6104861112312, 639.5795083345473]}, {'py/tuple': [1139.304849654995, 609.313426444456]}, {'py/tuple': [1217.1613305067644, 487.4218867813796]}, {'py/tuple': [1324.967246590741, 394.9378597067297]}, {'py/tuple': [1403.5008844561876, 387.32275778442624]}, {'py/tuple': [1524.6250072630123, 496.46334212288264]}]"/>
    <n v="0"/>
    <n v="-2.57"/>
    <n v="-0.54"/>
    <n v="-0.62"/>
    <n v="4.2300000000000004"/>
    <n v="-6.8"/>
    <n v="-0.96"/>
    <n v="-0.95"/>
    <n v="-0.21"/>
    <n v="-0.43"/>
    <n v="-0.89"/>
    <n v="0.39"/>
  </r>
  <r>
    <x v="18"/>
    <x v="5"/>
    <x v="3"/>
    <x v="0"/>
    <x v="1"/>
    <x v="2"/>
    <n v="3.2"/>
    <n v="3.2"/>
    <m/>
    <m/>
    <n v="1.35"/>
    <s v="Normal"/>
    <n v="80.790636638133037"/>
    <n v="80.790636638133037"/>
    <n v="29.395606034446249"/>
    <n v="0.35598325729370101"/>
    <n v="0.32056045532226501"/>
    <n v="0.33837604522705"/>
    <n v="0.35223698616027799"/>
    <n v="0.38283395767211897"/>
    <n v="0.50667929649353005"/>
    <n v="0.51048445701599099"/>
    <n v="0.54409289360046298"/>
    <n v="2.1721005439758301"/>
    <n v="0.51588487625122004"/>
    <s v="1/2"/>
    <s v="0/4"/>
    <s v="0/1"/>
    <s v="0/0"/>
    <s v="0/3"/>
    <n v="4"/>
    <n v="3"/>
    <m/>
    <m/>
    <m/>
    <m/>
    <m/>
    <m/>
    <m/>
    <m/>
    <n v="1.96"/>
    <n v="-2.09"/>
    <n v="2.4300000000000002"/>
    <n v="3.19"/>
    <n v="10.5"/>
    <n v="-6.46"/>
    <n v="-0.6"/>
    <n v="-0.91"/>
    <n v="-1.57"/>
    <n v="-0.89"/>
    <n v="-0.48"/>
    <n v="1.95"/>
  </r>
  <r>
    <x v="19"/>
    <x v="5"/>
    <x v="3"/>
    <x v="0"/>
    <x v="1"/>
    <x v="1"/>
    <n v="3.8"/>
    <n v="4.9000000000000004"/>
    <n v="3.8"/>
    <n v="3"/>
    <n v="1.45"/>
    <s v="Normal"/>
    <m/>
    <m/>
    <m/>
    <n v="0.21947383880615201"/>
    <n v="0.30610680580139099"/>
    <n v="0.29017615318298301"/>
    <n v="0.31458711624145502"/>
    <n v="0.26083707809448198"/>
    <n v="0.37409782409667902"/>
    <n v="0.45793271064758301"/>
    <n v="0.40301752090454102"/>
    <n v="0.30992197990417403"/>
    <n v="0.37117123603820801"/>
    <s v="0/2"/>
    <s v="0/1"/>
    <s v="0/1"/>
    <s v="0/4"/>
    <s v="0/2"/>
    <n v="7"/>
    <n v="7"/>
    <n v="12.52"/>
    <n v="11.08"/>
    <n v="10.07"/>
    <n v="7.99"/>
    <m/>
    <m/>
    <m/>
    <m/>
    <n v="-0.66"/>
    <n v="-0.64"/>
    <n v="3.27"/>
    <n v="-1.04"/>
    <n v="5.0199999999999996"/>
    <n v="10.210000000000001"/>
    <n v="-0.2"/>
    <n v="2.2000000000000002"/>
    <n v="-0.04"/>
    <n v="0.5"/>
    <n v="0.84"/>
    <n v="1.57"/>
  </r>
  <r>
    <x v="20"/>
    <x v="7"/>
    <x v="10"/>
    <x v="0"/>
    <x v="0"/>
    <x v="0"/>
    <n v="4.5999999999999996"/>
    <n v="4.5999999999999996"/>
    <m/>
    <m/>
    <n v="1.5"/>
    <m/>
    <n v="133.18"/>
    <m/>
    <m/>
    <n v="0.372"/>
    <m/>
    <m/>
    <m/>
    <m/>
    <m/>
    <m/>
    <m/>
    <m/>
    <m/>
    <m/>
    <m/>
    <m/>
    <m/>
    <m/>
    <m/>
    <n v="5"/>
    <m/>
    <m/>
    <m/>
    <m/>
    <m/>
    <m/>
    <m/>
    <m/>
    <n v="2.5000000000000499E-3"/>
    <m/>
    <m/>
    <m/>
    <n v="5.0199999999999996"/>
    <m/>
    <n v="-1.4974999999999901"/>
    <m/>
    <m/>
    <m/>
    <n v="-0.77749999999999997"/>
    <m/>
  </r>
  <r>
    <x v="21"/>
    <x v="5"/>
    <x v="3"/>
    <x v="1"/>
    <x v="1"/>
    <x v="2"/>
    <n v="3.3"/>
    <n v="4.0999999999999996"/>
    <n v="3.7"/>
    <n v="3.3"/>
    <n v="1.45"/>
    <s v="Normal"/>
    <n v="1294.6831071061181"/>
    <n v="1294.6831071061181"/>
    <n v="1294.6831071061181"/>
    <n v="0.24866771697998"/>
    <n v="0.30800938606262201"/>
    <n v="0.23430752754211401"/>
    <n v="0.310212612152099"/>
    <n v="0.230747699737548"/>
    <n v="0.30071377754211398"/>
    <n v="0.29235172271728499"/>
    <n v="0.307281494140625"/>
    <n v="0.53566431999206499"/>
    <n v="0.34982132911682101"/>
    <s v="0/1"/>
    <s v="1/2"/>
    <s v="0/1"/>
    <s v="0/0"/>
    <s v="1/6"/>
    <n v="4"/>
    <n v="4"/>
    <n v="25.6"/>
    <n v="32.159999999999997"/>
    <n v="30.98"/>
    <n v="26.77"/>
    <s v="[{'py/tuple': [853.5, 320.1]}, {'py/tuple': [853.83203125, 314.6595703125]}, {'py/tuple': [885.0810852050781, 307.9562622070313]}, {'py/tuple': [981.0781555175781, 301.8215576171875]}, {'py/tuple': [1076.0752563476562, 309.0317626953125]}, {'py/tuple': [1150.5667724609375, 341.688623046875]}, {'py/tuple': [1150.9378662109375, 408.8508544921875]}, {'py/tuple': [1151.3128662109375, 504.8479248046875]}, {'py/tuple': [1151.6878662109375, 600.8449951171874]}, {'py/tuple': [1152.0628662109375, 696.8420654296874]}, {'py/tuple': [1120.6618957519531, 716.5305114746093]}, {'py/tuple': [1107.7978820800781, 731.4072509765624]}, {'py/tuple': [1015.3586120605468, 731.9940124511718]}, {'py/tuple': [924.1193237304685, 742.1257263183593]}, {'py/tuple': [835.0800170898435, 737.712579345703]}, {'py/tuple': [745.1034545898435, 741.7110534667968]}, {'py/tuple': [656.9817810058591, 740.1998229980468]}, {'py/tuple': [568.5110778808591, 735.3043151855468]}, {'py/tuple': [538.1846008300779, 672.2881408691405]}, {'py/tuple': [538.5596008300779, 578.4920288085937]}, {'py/tuple': [535.7934875488279, 494.0879455566406]}, {'py/tuple': [532.2156066894529, 423.18560180664065]}, {'py/tuple': [531.8376770019529, 356.54985961914065]}, {'py/tuple': [603.8625793457029, 337.5879150390625]}, {'py/tuple': [699.8596496582029, 331.1865478515625]}, {'py/tuple': [795.8567199707029, 324.7851806640625]}, {'py/tuple': [853.8549499511716, 320.9176879882813]}]"/>
    <s v="[{'py/tuple': [192.04000000000002, 672.2099999999999]}, {'py/tuple': [192.04000000000002, 672.2099999999999]}, {'py/tuple': [192.41500000000002, 665.8086328124999]}, {'py/tuple': [192.78609375000002, 659.473946533203]}, {'py/tuple': [193.16109375000002, 653.072579345703]}, {'py/tuple': [193.7439489746094, 646.7378930664062]}, {'py/tuple': [254.56508544921877, 640.3365258789062]}, {'py/tuple': [288.6454687500001, 622.2922143554687]}, {'py/tuple': [337.0040502929688, 593.1225671386718]}, {'py/tuple': [372.3236303710938, 578.1605615234374]}, {'py/tuple': [417.2940283203126, 534.0421228027343]}, {'py/tuple': [460.5193701171876, 521.8094873046874]}, {'py/tuple': [475.16081909179695, 500.4985437011718]}, {'py/tuple': [496.8492346191407, 494.1638574218749]}, {'py/tuple': [581.8582373046876, 504.9543847656249]}, {'py/tuple': [656.7379980468751, 562.3755883789062]}, {'py/tuple': [729.3550329589845, 612.2321862792968]}, {'py/tuple': [802.042655029297, 663.7671899414062]}, {'py/tuple': [874.2714758300782, 669.3460473632812]}, {'py/tuple': [877.6268225097657, 672.975899658203]}, {'py/tuple': [879.4301633331553, 657.9573435597493]}, {'py/tuple': [888.1741135455296, 647.7645595204457]}, {'py/tuple': [986.2211637673528, 635.851459731385]}, {'py/tuple': [986.8137155947835, 596.332316064313]}, {'py/tuple': [1043.5212046084553, 580.1075846190005]}, {'py/tuple': [1136.4438120303303, 526.0128275389224]}, {'py/tuple': [1202.7197824893146, 491.9609171385317]}, {'py/tuple': [1219.996485370174, 503.269083642438]}, {'py/tuple': [1235.2222544131428, 500.0951334471255]}, {'py/tuple': [1293.3610788760334, 532.1402384275942]}, {'py/tuple': [1348.9627024111896, 582.8713480467349]}, {'py/tuple': [1422.3769199354201, 623.5627396460994]}, {'py/tuple': [1485.650206624493, 650.630055700466]}, {'py/tuple': [1535.8305501592904, 687.7077884395047]}, {'py/tuple': [1536.3456871518492, 686.6030230094119]}]"/>
    <s v="[{'py/tuple': [853.5, 213.4]}, {'py/tuple': [855.380859375, 210.36328735351563]}, {'py/tuple': [911.8059997558594, 207.23639526367188]}, {'py/tuple': [1007.8030700683594, 246.37158813476563]}, {'py/tuple': [1103.3923034667969, 306.52606811523435]}, {'py/tuple': [1159.7037048339844, 385.2292846679687]}, {'py/tuple': [1176.803955078125, 434.8231567382812]}, {'py/tuple': [1171.6260986328125, 497.44818725585935]}, {'py/tuple': [1167.3149108886719, 568.1868347167967]}, {'py/tuple': [1160.8037414550781, 615.6277832031249]}, {'py/tuple': [1137.3006896972656, 689.5114807128905]}, {'py/tuple': [1116.7034606933594, 705.6509460449217]}, {'py/tuple': [1096.4905395507812, 747.9625610351561]}, {'py/tuple': [1071.1130065917969, 775.5881408691405]}, {'py/tuple': [1010.9752197265624, 780.3983825683592]}, {'py/tuple': [995.9151611328123, 807.3455261230467]}, {'py/tuple': [935.5577697753904, 835.4573730468749]}, {'py/tuple': [876.4513244628904, 850.5066589355467]}, {'py/tuple': [817.9605712890623, 840.5641845703124]}, {'py/tuple': [747.4739074707029, 838.154913330078]}, {'py/tuple': [706.5593566894529, 810.2127136230467]}, {'py/tuple': [649.8528747558591, 788.4155029296874]}, {'py/tuple': [572.6369018554685, 715.5916198730467]}, {'py/tuple': [549.0946350097654, 685.8455261230467]}, {'py/tuple': [567.0419311523435, 627.3861450195311]}, {'py/tuple': [548.436828613281, 567.8483337402342]}, {'py/tuple': [544.4903259277341, 471.84833374023435]}, {'py/tuple': [553.955383300781, 395.51862182617185]}, {'py/tuple': [593.7141113281248, 328.9652465820312]}, {'py/tuple': [664.0252990722654, 275.3332275390625]}, {'py/tuple': [760.0223693847654, 231.09714355468745]}, {'py/tuple': [853.5881347656248, 207.80979003906245]}]"/>
    <s v="[{'py/tuple': [128.025, 554.84]}, {'py/tuple': [128.4, 549.1523474121094]}, {'py/tuple': [144.61005249023438, 573.6916845703125]}, {'py/tuple': [230.66611328125, 646.6499060058594]}, {'py/tuple': [315.5614074707031, 697.0437658691407]}, {'py/tuple': [370.9669555664062, 680.5680578613282]}, {'py/tuple': [466.9640258789062, 652.0650671386719]}, {'py/tuple': [556.5886596679687, 583.6293676757813]}, {'py/tuple': [557.8342346191406, 524.758212890625]}, {'py/tuple': [577.1383728027344, 459.31854614257816]}, {'py/tuple': [587.6622375488281, 416.83929809570316]}, {'py/tuple': [615.009375, 388.9559057617188]}, {'py/tuple': [709.8966735839844, 391.3740270996094]}, {'py/tuple': [804.8937744140625, 449.3128698730469]}, {'py/tuple': [798.3590759277344, 478.3854711914063]}, {'py/tuple': [799.5575927734375, 573.6688269042969]}, {'py/tuple': [882.9313415527344, 660.2111547851563]}, {'py/tuple': [978.9284118652344, 685.9269445800782]}, {'py/tuple': [1074.9254821777345, 676.8354223632813]}, {'py/tuple': [1169.9225830078126, 625.8425939941407]}, {'py/tuple': [1238.2416442871095, 547.5991857910157]}, {'py/tuple': [1253.200750732422, 470.50479492187503]}, {'py/tuple': [1304.0573486328126, 402.51614746093753]}, {'py/tuple': [1360.298162841797, 364.9858435058594]}, {'py/tuple': [1387.586492919922, 387.98404296875003]}, {'py/tuple': [1475.5719360351563, 459.01288208007816]}, {'py/tuple': [1515.703924560547, 507.01141723632816]}]"/>
    <n v="0.08"/>
    <n v="-3.31"/>
    <n v="-1.59"/>
    <n v="1.53"/>
    <n v="-3"/>
    <n v="3.77"/>
    <n v="-3.07"/>
    <n v="-0.56999999999999995"/>
    <n v="-2.37"/>
    <n v="-0.37"/>
    <n v="-1.1499999999999999"/>
    <n v="-1.3"/>
  </r>
  <r>
    <x v="22"/>
    <x v="4"/>
    <x v="4"/>
    <x v="1"/>
    <x v="1"/>
    <x v="0"/>
    <n v="5.0999999999999996"/>
    <n v="5.9"/>
    <m/>
    <m/>
    <n v="1.35"/>
    <m/>
    <n v="218.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4"/>
    <x v="4"/>
    <x v="1"/>
    <x v="1"/>
    <x v="2"/>
    <n v="7"/>
    <n v="4.8"/>
    <n v="4.7"/>
    <n v="4.7"/>
    <n v="1.3"/>
    <s v="Normal"/>
    <n v="48.796989277103421"/>
    <n v="48.796989277103421"/>
    <n v="1294.6831071061181"/>
    <n v="0.30829954147338801"/>
    <n v="0.29505062103271401"/>
    <n v="0.31482410430908198"/>
    <n v="0.31929898262023898"/>
    <n v="0.26968145370483398"/>
    <n v="0.30377817153930597"/>
    <n v="0.43767285346984802"/>
    <n v="0.31701564788818298"/>
    <n v="0.40879082679748502"/>
    <n v="0.36972355842590299"/>
    <s v="0/2"/>
    <s v="0/0"/>
    <s v="1/4"/>
    <s v="0/1"/>
    <s v="1/3"/>
    <n v="3"/>
    <n v="5"/>
    <n v="17.29"/>
    <n v="11.23"/>
    <n v="14.46"/>
    <n v="13.7"/>
    <s v="[{'py/tuple': [853.5, 320.1]}, {'py/tuple': [855.3220825195312, 314.07122192382815]}, {'py/tuple': [857.2421264648438, 318.775537109375]}, {'py/tuple': [859.1621704101562, 312.73491821289065]}, {'py/tuple': [861.2155456542969, 310.0589538574219]}, {'py/tuple': [952.4832458496094, 304.8967529296875]}, {'py/tuple': [1000.8653259277344, 300.66787109375]}, {'py/tuple': [1049.5140686035156, 315.1210571289063]}, {'py/tuple': [1127.5270690917969, 323.7860961914063]}, {'py/tuple': [1177.360107421875, 421.78310546875]}, {'py/tuple': [1196.8992033759132, 637.8391445077955]}, {'py/tuple': [1157.3368607610464, 714.7139265913515]}, {'py/tuple': [1008.6569384299218, 738.3727216696366]}, {'py/tuple': [775.3804845977572, 742.0237725865095]}, {'py/tuple': [564.7044958174226, 693.085773295164]}, {'py/tuple': [527.0200356254352, 465.201465433836]}, {'py/tuple': [586.4775046370921, 326.1023412546143]}, {'py/tuple': [768.7647576639426, 320.16111641414466]}, {'py/tuple': [855.5259343050418, 308.9317041965202]}]"/>
    <s v="[{'py/tuple': [192.04000000000002, 672.2099999999999]}, {'py/tuple': [192.04000000000002, 672.2099999999999]}, {'py/tuple': [192.42281250000002, 665.0164575195312]}, {'py/tuple': [256.82033447265627, 642.4192285156249]}, {'py/tuple': [343.17046264648445, 586.9519128417968]}, {'py/tuple': [457.1175554385037, 557.0955131333693]}, {'py/tuple': [569.226821192503, 537.0602233056351]}, {'py/tuple': [698.9182289270312, 617.9971309891342]}, {'py/tuple': [846.8929859520496, 675.6408899790048]}, {'py/tuple': [1017.3193288594113, 571.9950159388035]}, {'py/tuple': [1192.5359165817126, 542.5497093201055]}, {'py/tuple': [1361.7775442543998, 598.3039908800646]}, {'py/tuple': [1528.1641682432592, 700.1351646623015]}, {'py/tuple': [1536.6967400218919, 705.1295508277043]}]"/>
    <s v="[{'py/tuple': [853.5, 213.4]}, {'py/tuple': [855.5902256146073, 207.11459945477546]}, {'py/tuple': [891.9851905591786, 209.20835775472224]}, {'py/tuple': [989.9821998365223, 262.7903584871441]}, {'py/tuple': [1113.6094083637, 333.12998231556264]}, {'py/tuple': [1232.4226350281388, 458.76636524368075]}, {'py/tuple': [1187.5632837796584, 572.8362094104289]}, {'py/tuple': [1111.0939618200064, 701.8448467176406]}, {'py/tuple': [1008.6853898037224, 797.3454120472072]}, {'py/tuple': [869.5490282848475, 844.1124367775394]}, {'py/tuple': [702.6695892652494, 796.4248921457677]}, {'py/tuple': [541.0927417157216, 617.2720209980382]}, {'py/tuple': [530.4297032142056, 442.2366921925917]}, {'py/tuple': [612.9055182710288, 300.129983494617]}, {'py/tuple': [855.2836068477479, 194.02281703390176]}]"/>
    <s v="[{'py/tuple': [128.025, 554.84]}, {'py/tuple': [128.73063232898713, 593.512062180005]}, {'py/tuple': [181.33247032165528, 595.6914460520819]}, {'py/tuple': [311.4903615001589, 676.9922977668792]}, {'py/tuple': [500.04522674400357, 592.9237104339153]}, {'py/tuple': [679.1895901538431, 440.17745562937114]}, {'py/tuple': [804.5092435112223, 512.1832048941031]}, {'py/tuple': [824.8249992594123, 659.3931549714506]}, {'py/tuple': [938.4742034465074, 653.2653768082708]}, {'py/tuple': [1081.8495275523514, 676.4407305616513]}, {'py/tuple': [1325.6206705510617, 444.7010517345369]}, {'py/tuple': [1498.0143451910467, 530.4157317719981]}]"/>
    <n v="-2.41"/>
    <n v="-0.24"/>
    <n v="-4.6100000000000003"/>
    <n v="1.34"/>
    <n v="-0.83"/>
    <n v="11.71"/>
    <n v="-2.82"/>
    <n v="-0.66"/>
    <n v="-1.72"/>
    <n v="-1.53"/>
    <n v="-2.2799999999999998"/>
    <n v="7.000000000000000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n v="4.8"/>
    <m/>
    <m/>
    <m/>
    <n v="1.5"/>
    <s v="Deficient"/>
    <m/>
    <m/>
    <m/>
    <n v="0.29399999999999998"/>
    <m/>
    <m/>
    <m/>
    <m/>
    <m/>
    <m/>
    <m/>
    <m/>
    <m/>
    <m/>
    <m/>
    <m/>
    <m/>
    <m/>
    <m/>
    <m/>
    <m/>
    <m/>
    <m/>
    <n v="26.57"/>
    <n v="20.399999999999999"/>
    <n v="25.74"/>
    <n v="23.51"/>
    <m/>
    <m/>
    <m/>
    <m/>
    <n v="-0.31"/>
    <m/>
    <m/>
    <m/>
    <n v="-5.7575000000000003"/>
    <m/>
    <n v="1.3174999999999999"/>
    <m/>
    <m/>
    <m/>
    <n v="0.63500000000000001"/>
    <m/>
  </r>
  <r>
    <x v="0"/>
    <x v="0"/>
    <x v="0"/>
    <x v="0"/>
    <x v="0"/>
    <x v="1"/>
    <n v="3.8"/>
    <n v="4.5"/>
    <n v="4.3"/>
    <n v="3.9"/>
    <n v="1.45"/>
    <s v="Deficient"/>
    <m/>
    <m/>
    <m/>
    <n v="0.39922785758972101"/>
    <n v="0.33309864997863697"/>
    <n v="0.37145638465881298"/>
    <n v="0.33243584632873502"/>
    <n v="0.408250331878662"/>
    <n v="0.52446317672729403"/>
    <n v="1.28182220458984"/>
    <n v="0.55341982841491699"/>
    <n v="0.38487625122070301"/>
    <n v="0.55719304084777799"/>
    <s v="1/2"/>
    <s v="0/0"/>
    <s v="2/4"/>
    <s v="0/0"/>
    <s v="1/4"/>
    <n v="2"/>
    <n v="10"/>
    <n v="0.8"/>
    <n v="3"/>
    <m/>
    <n v="16.559999999999999"/>
    <n v="10.78"/>
    <n v="14.03"/>
    <n v="19.91"/>
    <s v="{'py/tuple': [768.0, 259.2]}, {'py/tuple': [767.6220703125, 255.057421875]}, {'py/tuple': [768.6009521484375, 250.8285400390625]}, {'py/tuple': [838.5278015136719, 246.599658203125]}, {'py/tuple': [991.0627596154809, 252.96233766507356]}, {'py/tuple': [1019.2098543420434, 296.2856714053079]}, {'py/tuple': [1021.8985140100121, 388.85531251858913]}, {'py/tuple': [1026.6816578889266, 588.8155309397727]}, {'py/tuple': [1027.5703602815047, 589.6414891917258]}, {'py/tuple': [928.9860402131453, 596.3575231272727]}, {'py/tuple': [696.8430043244734, 605.8007918203249]}, {'py/tuple': [483.6975150946528, 580.8801267815753]}, {'py/tuple': [482.79592599812895, 351.91741926204406]}, {'py/tuple': [494.0526319136843, 260.6517108909785]}, {'py/tuple': [745.7641578167677, 295.4184756305068]}, {'py/tuple': [763.8803439764306, 261.46618571020656]}, {'py/tuple': [764.3112562326714, 254.22264016307886]}, {'py/tuple': [768.9181898264214, 254.02180398143824]}"/>
    <s v="{'py/tuple': [170.88000000000002, 544.3199999999999]}, {'py/tuple': [170.88000000000002, 544.3199999999999]}, {'py/tuple': [173.03533447265627, 538.5538867187499]}, {'py/tuple': [237.06423461914065, 516.3017504882812]}, {'py/tuple': [333.5357922363281, 451.4345935058593]}, {'py/tuple': [431.53280151367187, 411.07292968749994]}, {'py/tuple': [529.5298107910156, 431.91817504882806]}, {'py/tuple': [626.5268505859375, 490.8138354492187]}, {'py/tuple': [739.1653907179087, 568.0890178453922]}, {'py/tuple': [851.6166402698681, 516.1760695135965]}, {'py/tuple': [1030.2318429333345, 406.08218691095703]}, {'py/tuple': [1154.419311598055, 442.6801387627422]}, {'py/tuple': [1384.7589616627617, 545.6406352163106]}"/>
    <s v="{'py/tuple': [768.0, 172.8]}, {'py/tuple': [768.8769226074219, 167.03388671875]}, {'py/tuple': [855.9525451660156, 196.22803955078126]}, {'py/tuple': [1005.6726768584922, 304.887964400649]}, {'py/tuple': [1034.399607013911, 362.5394517594948]}, {'py/tuple': [1002.1201880685985, 452.8620835954323]}, {'py/tuple': [1029.3418067209423, 536.051475685276]}, {'py/tuple': [956.9335730783641, 571.4533616716042]}, {'py/tuple': [870.9862125813961, 671.579511350207]}, {'py/tuple': [781.3664002120495, 676.6858737554401]}, {'py/tuple': [659.5248594265431, 670.0424830077216]}, {'py/tuple': [545.5933829136193, 584.4161505663767]}, {'py/tuple': [544.7202984755859, 406.1667412856593]}, {'py/tuple': [617.9906636569649, 223.77980891261248]}, {'py/tuple': [768.5588301233947, 176.3923821320757]}"/>
    <s v="{'py/tuple': [115.20000000000002, 449.28]}, {'py/tuple': [122.51604003906252, 471.52130249023435]}, {'py/tuple': [216.26997680664064, 546.4912121582031]}, {'py/tuple': [454.75217486992483, 522.8577936289087]}, {'py/tuple': [537.3909513073042, 359.7803659855574]}, {'py/tuple': [593.0513516979292, 308.03064064376053]}, {'py/tuple': [671.2878934459761, 322.62893776290116]}, {'py/tuple': [769.230001600273, 408.1712351261824]}, {'py/tuple': [742.6406766491011, 465.79238991133866]}, {'py/tuple': [795.0858820917085, 519.3695815659314]}, {'py/tuple': [958.8198423411698, 595.0350655044615]}, {'py/tuple': [1109.717333268188, 395.11409078791735]}, {'py/tuple': [1203.3527138063685, 313.57852988105265]}, {'py/tuple': [1299.4046547243372, 351.8117452130839]}, {'py/tuple': [1361.3752662966028, 413.1157002912089]}"/>
    <n v="-1.21"/>
    <n v="-2.91"/>
    <n v="1.92"/>
    <n v="-0.22"/>
    <n v="-1.91"/>
    <n v="-3.97"/>
    <n v="-0.17"/>
    <n v="0.72"/>
    <n v="1.42"/>
    <n v="2.2599999999999998"/>
    <n v="-0.81"/>
    <n v="2.0699999999999998"/>
  </r>
  <r>
    <x v="0"/>
    <x v="0"/>
    <x v="0"/>
    <x v="0"/>
    <x v="0"/>
    <x v="2"/>
    <n v="3.8"/>
    <n v="4.5999999999999996"/>
    <n v="3.8"/>
    <m/>
    <n v="1.35"/>
    <s v="Deficient"/>
    <n v="48.796989277103421"/>
    <n v="80.790636638133037"/>
    <n v="48.796989277103421"/>
    <n v="0.36762070655822698"/>
    <n v="0.33739948272705"/>
    <n v="0.32979321479797302"/>
    <s v=" 0.4295017719268799}"/>
    <n v="0.42950177192687899"/>
    <n v="0.52607846300000005"/>
    <n v="0.38417267799999999"/>
    <n v="0.52594017999999998"/>
    <n v="0.56876301799999995"/>
    <n v="0.62230300900000002"/>
    <s v="1/2"/>
    <s v="0/0"/>
    <s v="0/0"/>
    <s v="0/0"/>
    <s v="0/6"/>
    <n v="1"/>
    <n v="10"/>
    <n v="0.9"/>
    <n v="5"/>
    <n v="5"/>
    <n v="15.25"/>
    <n v="10.86"/>
    <n v="14.82"/>
    <n v="17.32"/>
    <s v="[{'py/tuple': [853.5, 320.1]}, {'py/tuple': [855.1849365234375, 317.0634399414063]}, {'py/tuple': [857.0462036132812, 313.7091003417969]}, {'py/tuple': [860.7035567332059, 306.44296076279136]}, {'py/tuple': [882.6468550730497, 307.7120647666976]}, {'py/tuple': [1063.9419813957065, 307.0249804541469]}, {'py/tuple': [1156.5547333760187, 497.19760157112034]}, {'py/tuple': [1213.0740919308737, 661.7322562349959]}, {'py/tuple': [1211.1436937833205, 734.7956605231388]}, {'py/tuple': [1082.367723324336, 709.6749615570529]}, {'py/tuple': [794.3706530118359, 772.680729314126]}, {'py/tuple': [519.792418037541, 713.8712267553433]}, {'py/tuple': [513.1822950718922, 663.7884641563519]}, {'py/tuple': [514.2775965807957, 383.39127787705513]}, {'py/tuple': [582.1912541771305, 339.9317679995671]}, {'py/tuple': [779.4462606655432, 332.5978289706633]}, {'py/tuple': [854.4432089310137, 318.39704569559547]}]"/>
    <s v="[{'py/tuple': [192.04000000000002, 672.2099999999999]}, {'py/tuple': [192.04000000000002, 672.2099999999999]}, {'py/tuple': [192.41500000000002, 666.5615624999999]}, {'py/tuple': [213.96614746093752, 660.9131249999999]}, {'py/tuple': [308.1240454101563, 597.7087182617187]}, {'py/tuple': [452.6952926097066, 505.8259819411113]}, {'py/tuple': [548.6923629222066, 517.4635551832988]}, {'py/tuple': [734.010834475942, 627.295020372644]}, {'py/tuple': [863.7042689062283, 661.9802155038714]}, {'py/tuple': [1043.870035164021, 556.5594749395176]}, {'py/tuple': [1175.0811797212436, 482.2966351136937]}, {'py/tuple': [1355.4390787873044, 583.2453646436705]}, {'py/tuple': [1539.0907616093382, 688.3534545367955]}]"/>
    <s v="[{'py/tuple': [853.5, 213.4]}, {'py/tuple': [879.0735537223518, 217.94015358537436]}, {'py/tuple': [1161.9400566453114, 410.1544628726318]}, {'py/tuple': [1228.67078000959, 515.1031654147431]}, {'py/tuple': [1082.7466607019305, 631.8479563785716]}, {'py/tuple': [1131.3209058409557, 682.0046557333319]}, {'py/tuple': [1092.3586149262264, 758.5576920114456]}, {'py/tuple': [946.3336938861755, 856.8394480288027]}, {'py/tuple': [772.525279019959, 871.5027046516536]}, {'py/tuple': [633.5931399930266, 761.0160029657184]}, {'py/tuple': [506.9264513133092, 548.5024452270939]}, {'py/tuple': [594.0791590213773, 361.2164865011349]}, {'py/tuple': [776.972081409767, 209.01642542015756]}, {'py/tuple': [855.2859761547295, 168.53350342679764]}]"/>
    <s v="[{'py/tuple': [128.025, 554.84]}, {'py/tuple': [181.90825860630721, 603.5741449949891]}, {'py/tuple': [362.4760416863486, 622.4112588634342]}, {'py/tuple': [462.48067880570886, 618.0585047175736]}, {'py/tuple': [569.9490364320576, 454.03250080268833]}, {'py/tuple': [704.5324685784057, 380.52280027527365]}, {'py/tuple': [833.2779426440596, 517.1032949994877]}, {'py/tuple': [895.5147590503096, 601.378990800269]}, {'py/tuple': [953.0261421069503, 659.7374197553471]}, {'py/tuple': [1099.7045007204638, 672.5002017777041]}, {'py/tuple': [1189.0389428591357, 592.7705570023135]}, {'py/tuple': [1274.4675622439013, 499.40190465856347]}, {'py/tuple': [1296.904970691167, 403.40190465856347]}, {'py/tuple': [1391.145205066167, 386.17717321325097]}, {'py/tuple': [1521.3897650862114, 498.87609678056094]}]"/>
    <n v="1.64"/>
    <n v="-1.19"/>
    <n v="0.92"/>
    <n v="-0.56000000000000005"/>
    <n v="5.59"/>
    <n v="1.74"/>
    <n v="-0.48"/>
    <n v="1.59"/>
    <n v="1.41"/>
    <n v="1.79"/>
    <n v="0.68"/>
    <n v="3.03"/>
  </r>
  <r>
    <x v="1"/>
    <x v="1"/>
    <x v="1"/>
    <x v="0"/>
    <x v="0"/>
    <x v="1"/>
    <n v="3.8"/>
    <n v="3.8"/>
    <n v="3.8"/>
    <n v="4.5"/>
    <n v="1.45"/>
    <s v="Normal"/>
    <m/>
    <m/>
    <m/>
    <n v="0.317725419998168"/>
    <n v="0.29238224029540999"/>
    <n v="0.39673709869384699"/>
    <n v="0.40658664703369102"/>
    <n v="0.32567143440246499"/>
    <n v="0.41600918769836398"/>
    <n v="0.526824951171875"/>
    <n v="0.37449812889099099"/>
    <n v="3.6451027393340998"/>
    <n v="0.244348049163818"/>
    <s v="1/2"/>
    <s v="2/3"/>
    <s v="1/1"/>
    <s v="0/1"/>
    <s v="1/3"/>
    <n v="4"/>
    <n v="10"/>
    <n v="0.6"/>
    <m/>
    <m/>
    <m/>
    <m/>
    <m/>
    <m/>
    <m/>
    <m/>
    <m/>
    <m/>
    <n v="-2.5099999999999998"/>
    <n v="-3.12"/>
    <n v="1.1299999999999999"/>
    <n v="2.64"/>
    <n v="-8.7100000000000009"/>
    <n v="-4.9800000000000004"/>
    <n v="-3.26"/>
    <n v="-1.67"/>
    <n v="-1.56"/>
    <n v="-1.62"/>
    <n v="-2.87"/>
    <n v="-2.09"/>
  </r>
  <r>
    <x v="2"/>
    <x v="2"/>
    <x v="2"/>
    <x v="1"/>
    <x v="1"/>
    <x v="1"/>
    <n v="4.4000000000000004"/>
    <n v="4.5999999999999996"/>
    <n v="4.8"/>
    <m/>
    <n v="1.3"/>
    <s v="Normal"/>
    <m/>
    <m/>
    <m/>
    <n v="4.6559367179870597"/>
    <n v="0.36461925506591703"/>
    <n v="0.32418513298034601"/>
    <n v="0.34690117835998502"/>
    <n v="0.33110618591308499"/>
    <n v="0.40837597846984802"/>
    <n v="0.56559014320373502"/>
    <n v="0.34400725364684998"/>
    <n v="0.33094739913940402"/>
    <n v="0.392162084579467"/>
    <s v="0/0"/>
    <s v="0/3"/>
    <s v="1/2"/>
    <s v="0/1"/>
    <s v="1/4"/>
    <n v="2"/>
    <n v="10"/>
    <n v="0.8"/>
    <n v="4"/>
    <m/>
    <n v="30.37"/>
    <n v="28.62"/>
    <n v="34.49"/>
    <n v="16.48"/>
    <s v="{&quot;py/tuple&quot;: [853.5, 320.1]}, {&quot;py/tuple&quot;: [855.0710754394531, 311.5300537109375]}, {&quot;py/tuple&quot;: [899.7669372558594, 302.6894775390625]}, {&quot;py/tuple&quot;: [977.8317174455151, 293.37238916233184]}, {&quot;py/tuple&quot;: [1066.3638278366998, 312.5683653637767]}, {&quot;py/tuple&quot;: [1149.3493014695123, 314.4884093090892]}, {&quot;py/tuple&quot;: [1191.2216769577935, 349.01187732666733]}, {&quot;py/tuple&quot;: [1257.3128395527601, 390.0641435937956]}, {&quot;py/tuple&quot;: [1228.2059059590101, 476.16329520512375]}, {&quot;py/tuple&quot;: [1211.388980910182, 535.2510942773893]}, {&quot;py/tuple&quot;: [1213.5504776854068, 604.0089165972545]}, {&quot;py/tuple&quot;: [1221.9299562787637, 684.3207098938524]}, {&quot;py/tuple&quot;: [1223.7090704720467, 695.0700212525203]}, {&quot;py/tuple&quot;: [1225.864404944703, 691.4685808228328]}, {&quot;py/tuple&quot;: [1234.2341893883422, 701.8174450075253]}, {&quot;py/tuple&quot;: [1225.3308690758422, 713.353028503619]}, {&quot;py/tuple&quot;: [1166.3802071595564, 751.698351499997]}, {&quot;py/tuple&quot;: [1115.7800484681502, 748.9798151230439]}, {&quot;py/tuple&quot;: [1023.1133004212751, 743.2137018417939]}, {&quot;py/tuple&quot;: [898.5777948740867, 735.5329635938629]}, {&quot;py/tuple&quot;: [807.8286493662742, 749.8396541452034]}, {&quot;py/tuple&quot;: [691.349710576236, 742.2688545728101]}, {&quot;py/tuple&quot;: [584.3050355603916, 749.3264856966211]}, {&quot;py/tuple&quot;: [518.4897819031028, 686.5043257767334]}, {&quot;py/tuple&quot;: [500.8902434706686, 567.0066145950927]}, {&quot;py/tuple&quot;: [506.14286859147234, 448.1598738724366]}, {&quot;py/tuple&quot;: [507.8730446370317, 363.5301451155916]}, {&quot;py/tuple&quot;: [508.24694693461043, 343.31709659509363]}, {&quot;py/tuple&quot;: [575.7128024091942, 336.22567813880744]}, {&quot;py/tuple&quot;: [640.2456396520136, 312.2209599366412]}, {&quot;py/tuple&quot;: [762.1513736164195, 303.1357888089493]}, {&quot;py/tuple&quot;: [854.9790460253132, 296.217695116438]}"/>
    <s v="{&quot;py/tuple&quot;: [192.04000000000002, 672.2099999999999]}, {&quot;py/tuple&quot;: [192.04000000000002, 672.2099999999999]}, {&quot;py/tuple&quot;: [192.9796667480469, 664.9066552734374]}, {&quot;py/tuple&quot;: [206.09169677734377, 657.6033105468749]}, {&quot;py/tuple&quot;: [224.6195593261719, 651.4178247070312]}, {&quot;py/tuple&quot;: [251.1752233886719, 647.5425805664062]}, {&quot;py/tuple&quot;: [305.3337622070313, 613.0044335937499]}, {&quot;py/tuple&quot;: [355.0216894531251, 587.2895898437499]}, {&quot;py/tuple&quot;: [395.7568273925782, 559.759102783203]}, {&quot;py/tuple&quot;: [453.1819067382813, 531.0678491210937]}, {&quot;py/tuple&quot;: [521.4146643066407, 498.9805688476562]}, {&quot;py/tuple&quot;: [581.9455786132813, 524.7277001953124]}, {&quot;py/tuple&quot;: [646.4529028320313, 539.6044091796874]}, {&quot;py/tuple&quot;: [688.1919470214845, 566.2378015136718]}, {&quot;py/tuple&quot;: [738.8485021972657, 610.0474023437499]}, {&quot;py/tuple&quot;: [767.4543981933595, 623.9633264160155]}, {&quot;py/tuple&quot;: [798.9661474609376, 644.9889611816405]}, {&quot;py/tuple&quot;: [837.9679785156251, 676.2575769042968]}, {&quot;py/tuple&quot;: [905.3066320800782, 654.9858178710937]}, {&quot;py/tuple&quot;: [962.8728857421876, 619.4240808105468]}, {&quot;py/tuple&quot;: [1024.6351538085937, 606.2776879882812]}, {&quot;py/tuple&quot;: [1072.1348791503906, 566.3277673339843]}, {&quot;py/tuple&quot;: [1112.7994299316406, 540.2717675781249]}, {&quot;py/tuple&quot;: [1158.06392578125, 499.6787499999999]}, {&quot;py/tuple&quot;: [1268.2062838738411, 498.9221133580803]}, {&quot;py/tuple&quot;: [1308.8080905144661, 535.9396609655022]}, {&quot;py/tuple&quot;: [1343.8884127800911, 561.3730716100334]}, {&quot;py/tuple&quot;: [1399.0547030632943, 599.2298220983147]}, {&quot;py/tuple&quot;: [1444.8172152703255, 626.5769290319084]}, {&quot;py/tuple&quot;: [1485.9362618354708, 656.1793740811198]}, {&quot;py/tuple&quot;: [1536.3956101731956, 653.0064511234312]}"/>
    <s v="{&quot;py/tuple&quot;: [853.5, 213.4]}, {&quot;py/tuple&quot;: [864.7453918457031, 208.67700805664063]}, {&quot;py/tuple&quot;: [915.7038879394531, 203.628515625]}, {&quot;py/tuple&quot;: [921.725830078125, 213.97980346679688]}, {&quot;py/tuple&quot;: [966.5471801757812, 218.48804321289063]}, {&quot;py/tuple&quot;: [1008.2068904042244, 245.3229169432074]}, {&quot;py/tuple&quot;: [1059.5056299827993, 271.8563931394368]}, {&quot;py/tuple&quot;: [1099.9270472191274, 299.8152554441243]}, {&quot;py/tuple&quot;: [1115.0901555409655, 308.809986496903]}, {&quot;py/tuple&quot;: [1118.2258672108874, 342.58836784455923]}, {&quot;py/tuple&quot;: [1132.890814720653, 357.386646653153]}, {&quot;py/tuple&quot;: [1144.9832524647936, 381.9024242410436]}, {&quot;py/tuple&quot;: [1155.4175401506945, 436.4954849133268]}, {&quot;py/tuple&quot;: [1168.4321349039674, 507.43846460673956]}, {&quot;py/tuple&quot;: [1180.1766368765384, 573.318960274197]}, {&quot;py/tuple&quot;: [1180.3262367052957, 606.4538159618153]}, {&quot;py/tuple&quot;: [1162.968143443577, 613.8169141063465]}, {&quot;py/tuple&quot;: [1155.3970609596, 655.2794655976816]}, {&quot;py/tuple&quot;: [1149.3917729808018, 687.9975630227475]}, {&quot;py/tuple&quot;: [1144.5684563294053, 712.0340783350168]}, {&quot;py/tuple&quot;: [1088.458013214171, 733.4361779443918]}, {&quot;py/tuple&quot;: [1056.649814686738, 771.2911433611064]}, {&quot;py/tuple&quot;: [1041.1815088130534, 791.1272916911169]}, {&quot;py/tuple&quot;: [994.8277596989644, 803.3118183525278]}, {&quot;py/tuple&quot;: [943.3634725185109, 827.6309975214301]}, {&quot;py/tuple&quot;: [865.5355887887997, 829.1365573272108]}, {&quot;py/tuple&quot;: [813.0127479461951, 824.6116702711208]}, {&quot;py/tuple&quot;: [739.6476661590857, 823.8572452222927]}, {&quot;py/tuple&quot;: [671.278586569242, 786.6876895582302]}, {&quot;py/tuple&quot;: [590.3642291314898, 751.3848386170341]}, {&quot;py/tuple&quot;: [557.9963867329059, 651.6256874479352]}, {&quot;py/tuple&quot;: [543.1182655384762, 512.0518139354883]}, {&quot;py/tuple&quot;: [575.9894339274613, 372.1709188843146]}, {&quot;py/tuple&quot;: [683.0553458761422, 239.62024166677142]}, {&quot;py/tuple&quot;: [756.6482011219484, 215.1572296764701]}, {&quot;py/tuple&quot;: [855.5659630941225, 194.86427861414845]}"/>
    <s v="{&quot;py/tuple&quot;: [128.025, 554.84]}, {&quot;py/tuple&quot;: [129.30582275390626, 567.2892797851563]}, {&quot;py/tuple&quot;: [141.73551025390626, 590.3854711914063]}, {&quot;py/tuple&quot;: [197.16846313476563, 640.0773352050782]}, {&quot;py/tuple&quot;: [282.0990051269531, 689.8241003417969]}, {&quot;py/tuple&quot;: [416.5951793339103, 663.2330015685037]}, {&quot;py/tuple&quot;: [540.6675140537321, 554.9379148559273]}, {&quot;py/tuple&quot;: [610.6338686585426, 390.80075343526903]}, {&quot;py/tuple&quot;: [786.5175085203722, 446.53021297432485]}, {&quot;py/tuple&quot;: [841.0380538316443, 604.8187111645565]}, {&quot;py/tuple&quot;: [842.1567342007532, 640.0735101738572]}, {&quot;py/tuple&quot;: [933.4576221747324, 674.7463069196418]}, {&quot;py/tuple&quot;: [1110.9601553600282, 662.1472683084756]}, {&quot;py/tuple&quot;: [1253.2242494380102, 538.9156326001138]}, {&quot;py/tuple&quot;: [1353.4528751015664, 409.3248919780925]}, {&quot;py/tuple&quot;: [1496.351468535699, 477.7773854417354]}, {&quot;py/tuple&quot;: [1512.709461423196, 510.1134347265214]}"/>
    <n v="1.59"/>
    <n v="-2.78"/>
    <n v="4.46"/>
    <n v="3.96"/>
    <n v="3.76"/>
    <n v="10.32"/>
    <n v="0.28999999999999998"/>
    <n v="0.24"/>
    <n v="-3.9"/>
    <n v="-0.24"/>
    <n v="2.23"/>
    <n v="4.54"/>
  </r>
  <r>
    <x v="3"/>
    <x v="3"/>
    <x v="3"/>
    <x v="1"/>
    <x v="1"/>
    <x v="1"/>
    <n v="4.3"/>
    <n v="5.3"/>
    <n v="3.6"/>
    <n v="4.5999999999999996"/>
    <n v="1.45"/>
    <s v="Normal"/>
    <n v="218.0175567547185"/>
    <n v="133.1847574239755"/>
    <n v="218.0175567547185"/>
    <n v="0.248743295669555"/>
    <n v="0.29101085662841703"/>
    <n v="0.27126646041870101"/>
    <n v="0.39626502990722601"/>
    <n v="0.26852202415466297"/>
    <n v="0.216343164443969"/>
    <n v="0.69622969627380304"/>
    <n v="0.46188545227050698"/>
    <n v="0.45366024971008301"/>
    <n v="0.41031098365783603"/>
    <s v="0/0"/>
    <s v="2/6"/>
    <s v="0/1"/>
    <s v="0/1"/>
    <s v="1/2"/>
    <n v="3"/>
    <n v="10"/>
    <n v="0.7"/>
    <n v="3"/>
    <m/>
    <n v="22.55"/>
    <n v="20.05"/>
    <n v="21.11"/>
    <n v="24.84"/>
    <s v="{&quot;py/tuple&quot;: [853.5, 320.1]}, {&quot;py/tuple&quot;: [855.0867919921875, 313.8986755371094]}, {&quot;py/tuple&quot;: [921.2960510253906, 307.36394653320315]}, {&quot;py/tuple&quot;: [1019.2930603027344, 300.8292175292969]}, {&quot;py/tuple&quot;: [1117.2900695800781, 311.4393249511719]}, {&quot;py/tuple&quot;: [1185.9188842773438, 410.4363037109375]}, {&quot;py/tuple&quot;: [1195.1015625, 508.4333129882813]}, {&quot;py/tuple&quot;: [1199.4607849121094, 606.4303222656249]}, {&quot;py/tuple&quot;: [1202.3023681640625, 705.4273010253905]}, {&quot;py/tuple&quot;: [1119.6786193847656, 779.5384155273437]}, {&quot;py/tuple&quot;: [1021.6786193847655, 774.4075866699218]}, {&quot;py/tuple&quot;: [923.6786193847654, 770.7590881347655]}, {&quot;py/tuple&quot;: [825.6786193847654, 766.530206298828]}, {&quot;py/tuple&quot;: [726.6786193847654, 762.2581726074218]}, {&quot;py/tuple&quot;: [628.6786193847654, 758.0292907714843]}, {&quot;py/tuple&quot;: [550.482238769531, 724.3498779296874]}, {&quot;py/tuple&quot;: [549.2297668457029, 625.3498779296874]}, {&quot;py/tuple&quot;: [530.4520874023435, 527.3498779296874]}, {&quot;py/tuple&quot;: [530.0662841796873, 429.3498779296875]}, {&quot;py/tuple&quot;: [542.166564941406, 353.2083679199219]}, {&quot;py/tuple&quot;: [604.4229431152341, 320.6505065917969]}, {&quot;py/tuple&quot;: [702.4199523925779, 314.11577758789065]}, {&quot;py/tuple&quot;: [800.4169616699216, 307.5810485839844]}, {&quot;py/tuple&quot;: [854.4153137207029, 303.98027954101565]}"/>
    <s v="{&quot;py/tuple&quot;: [192.04000000000002, 672.2099999999999]}, {&quot;py/tuple&quot;: [192.04000000000002, 672.2099999999999]}, {&quot;py/tuple&quot;: [208.8578405761719, 665.6085900878905]}, {&quot;py/tuple&quot;: [271.1377478027344, 638.9329919433593]}, {&quot;py/tuple&quot;: [334.3196020507813, 610.6731042480468]}, {&quot;py/tuple&quot;: [418.72466186523445, 567.6291284179687]}, {&quot;py/tuple&quot;: [502.68266967773445, 526.6635522460937]}, {&quot;py/tuple&quot;: [573.5349951171876, 544.1441430664062]}, {&quot;py/tuple&quot;: [671.5320043945313, 572.4559411621093]}, {&quot;py/tuple&quot;: [741.2706213378907, 626.406563720703]}, {&quot;py/tuple&quot;: [839.2676306152345, 677.5180139160155]}, {&quot;py/tuple&quot;: [910.6375952148438, 667.7362756347655]}, {&quot;py/tuple&quot;: [990.6780004882813, 649.0017175292968]}, {&quot;py/tuple&quot;: [1021.1623144531251, 621.3771142578124]}, {&quot;py/tuple&quot;: [1068.2620764160156, 569.2313317871093]}, {&quot;py/tuple&quot;: [1150.1573706054687, 541.6851586914062]}, {&quot;py/tuple&quot;: [1198.4100256347656, 515.4997338867187]}, {&quot;py/tuple&quot;: [1253.9370947265625, 505.42780395507805]}, {&quot;py/tuple&quot;: [1308.683798828125, 553.0687341308593]}, {&quot;py/tuple&quot;: [1381.54, 575.8707971191405]}, {&quot;py/tuple&quot;: [1434.0475073242187, 618.574532470703]}, {&quot;py/tuple&quot;: [1532.0445166015625, 651.3019494628905]}, {&quot;py/tuple&quot;: [1537.0443640136718, 656.3017968749999]}"/>
    <s v="{&quot;py/tuple&quot;: [853.5, 213.4]}, {&quot;py/tuple&quot;: [886.1685791015625, 212.50830688476563]}, {&quot;py/tuple&quot;: [978.7617492675781, 233.81629028320313]}, {&quot;py/tuple&quot;: [1073.0882263183594, 300.62946166992185]}, {&quot;py/tuple&quot;: [1134.3838195800781, 399.6264404296875]}, {&quot;py/tuple&quot;: [1161.6054382324219, 497.6234497070312]}, {&quot;py/tuple&quot;: [1155.9491271972656, 595.6204589843749]}, {&quot;py/tuple&quot;: [1135.2969665527344, 693.6174682617186]}, {&quot;py/tuple&quot;: [1086.5550537109375, 763.6894287109374]}, {&quot;py/tuple&quot;: [1028.119140625, 812.3342346191405]}, {&quot;py/tuple&quot;: [958.6755676269529, 829.9638427734374]}, {&quot;py/tuple&quot;: [878.2674560546873, 835.1936401367186]}, {&quot;py/tuple&quot;: [796.2201538085935, 832.7451232910155]}, {&quot;py/tuple&quot;: [709.9140930175779, 819.2693237304686]}, {&quot;py/tuple&quot;: [623.0158691406248, 752.0100158691405]}, {&quot;py/tuple&quot;: [556.5055847167966, 654.0100158691405]}, {&quot;py/tuple&quot;: [525.2104492187498, 556.0100158691405]}, {&quot;py/tuple&quot;: [538.4950256347654, 458.0100158691406]}, {&quot;py/tuple&quot;: [577.1360778808591, 360.0100158691406]}, {&quot;py/tuple&quot;: [653.3922424316404, 262.0100158691406]}, {&quot;py/tuple&quot;: [744.354064941406, 229.85214843749995]}, {&quot;py/tuple&quot;: [843.3510437011716, 222.4742797851562]}, {&quot;py/tuple&quot;: [854.3507080078123, 221.65451660156245]}"/>
    <s v="{&quot;py/tuple&quot;: [128.025, 554.84]}, {&quot;py/tuple&quot;: [133.7135986328125, 569.9245336914063]}, {&quot;py/tuple&quot;: [208.18155517578126, 661.7177160644532]}, {&quot;py/tuple&quot;: [306.178564453125, 693.2216223144532]}, {&quot;py/tuple&quot;: [378.5053771972656, 694.6710852050782]}, {&quot;py/tuple&quot;: [458.2516845703125, 639.9645422363282]}, {&quot;py/tuple&quot;: [532.1627868652344, 578.4973181152344]}, {&quot;py/tuple&quot;: [564.4117797851562, 508.1674841308594]}, {&quot;py/tuple&quot;: [588.5157836914062, 433.8494604492188]}, {&quot;py/tuple&quot;: [665.3288024902344, 365.08038696289066]}, {&quot;py/tuple&quot;: [731.4361022949219, 376.74930175781253]}, {&quot;py/tuple&quot;: [821.3744262695312, 458.67206176757816]}, {&quot;py/tuple&quot;: [823.749365234375, 527.5793188476563]}, {&quot;py/tuple&quot;: [858.9630187988281, 625.576328125]}, {&quot;py/tuple&quot;: [944.7798217773437, 718.8675268554688]}, {&quot;py/tuple&quot;: [951.8880065917969, 698.5251501464844]}, {&quot;py/tuple&quot;: [1049.8850158691407, 691.2061193847657]}, {&quot;py/tuple&quot;: [1147.8820251464845, 669.7382849121094]}, {&quot;py/tuple&quot;: [1238.8124755859376, 574.0755041503907]}, {&quot;py/tuple&quot;: [1246.810858154297, 476.07550415039066]}, {&quot;py/tuple&quot;: [1311.5965942382813, 377.07550415039066]}, {&quot;py/tuple&quot;: [1360.896307373047, 409.26959594726566]}, {&quot;py/tuple&quot;: [1442.9327758789063, 460.53006347656253]}, {&quot;py/tuple&quot;: [1512.9306396484376, 510.53607543945316]}"/>
    <n v="1.8"/>
    <n v="2.04"/>
    <n v="-0.91"/>
    <n v="-0.85"/>
    <n v="4.9000000000000004"/>
    <n v="-9.94"/>
    <n v="-2.0299999999999998"/>
    <n v="-0.62"/>
    <n v="-1.17"/>
    <n v="0.28999999999999998"/>
    <n v="-0.13"/>
    <n v="-0.42"/>
  </r>
  <r>
    <x v="4"/>
    <x v="4"/>
    <x v="4"/>
    <x v="2"/>
    <x v="1"/>
    <x v="0"/>
    <n v="3.9"/>
    <n v="2.8"/>
    <m/>
    <m/>
    <n v="1.5"/>
    <m/>
    <m/>
    <m/>
    <m/>
    <m/>
    <m/>
    <m/>
    <m/>
    <m/>
    <m/>
    <m/>
    <m/>
    <m/>
    <m/>
    <m/>
    <m/>
    <m/>
    <m/>
    <m/>
    <m/>
    <m/>
    <e v="#DIV/0!"/>
    <m/>
    <m/>
    <m/>
    <m/>
    <m/>
    <m/>
    <m/>
    <m/>
    <m/>
    <m/>
    <m/>
    <m/>
    <m/>
    <m/>
    <m/>
    <m/>
    <m/>
    <m/>
    <m/>
    <m/>
    <m/>
    <m/>
  </r>
  <r>
    <x v="4"/>
    <x v="4"/>
    <x v="4"/>
    <x v="2"/>
    <x v="1"/>
    <x v="1"/>
    <n v="4.5"/>
    <n v="2.8"/>
    <n v="3.4"/>
    <n v="4.7"/>
    <n v="1.45"/>
    <s v="Normal"/>
    <m/>
    <m/>
    <m/>
    <n v="0.32111549377441401"/>
    <n v="0.32199621200561501"/>
    <n v="0.323383569717407"/>
    <n v="0.36317205429077098"/>
    <n v="0.32811450958251898"/>
    <n v="0.35781335830688399"/>
    <n v="0.54557180404662997"/>
    <n v="0.40527176856994601"/>
    <n v="0.43317127227783198"/>
    <n v="0.44802904129028298"/>
    <s v="0/2"/>
    <s v="0/1"/>
    <s v="0/2"/>
    <s v="0/0"/>
    <s v="0/5"/>
    <n v="0"/>
    <n v="8"/>
    <n v="1"/>
    <n v="5"/>
    <m/>
    <n v="15.41"/>
    <n v="9.98"/>
    <n v="8.26"/>
    <n v="33.119999999999997"/>
    <s v="{&quot;py/tuple&quot;: [768.0, 259.2]}, {&quot;py/tuple&quot;: [769.3686243770644, 258.44418241437523]}, {&quot;py/tuple&quot;: [878.0032072188333, 261.69733147304504]}, {&quot;py/tuple&quot;: [1021.3201306071132, 314.3153808142989]}, {&quot;py/tuple&quot;: [1029.7315019769594, 530.3966412300243]}, {&quot;py/tuple&quot;: [988.6309238439426, 598.6416527952998]}, {&quot;py/tuple&quot;: [760.2448481749743, 599.5903850410133]}, {&quot;py/tuple&quot;: [535.0425661830232, 599.2784891787916]}, {&quot;py/tuple&quot;: [438.788018100895, 520.8664408389478]}, {&quot;py/tuple&quot;: [358.4452534802258, 424.8785907186567]}, {&quot;py/tuple&quot;: [398.7570521719754, 406.94014467373484]}, {&quot;py/tuple&quot;: [399.571000803262, 295.6512853678315]}, {&quot;py/tuple&quot;: [451.0217628739774, 274.0785123592242]}, {&quot;py/tuple&quot;: [653.2571070659906, 264.49586855787777]}, {&quot;py/tuple&quot;: [770.2523463601246, 278.81136624217027]}"/>
    <s v="{&quot;py/tuple&quot;: [170.88000000000002, 544.3199999999999]}, {&quot;py/tuple&quot;: [170.88000000000002, 544.3199999999999]}, {&quot;py/tuple&quot;: [171.3293708610535, 535.7940817658603]}, {&quot;py/tuple&quot;: [171.92014575481417, 532.5562486626952]}, {&quot;py/tuple&quot;: [243.3607280302048, 519.6294908501952]}, {&quot;py/tuple&quot;: [340.35776782512664, 448.0016527154296]}, {&quot;py/tuple&quot;: [487.0034642723575, 415.83982679590576]}, {&quot;py/tuple&quot;: [697.070598138608, 524.0070052348822]}, {&quot;py/tuple&quot;: [813.6300792620704, 513.7019324029609]}, {&quot;py/tuple&quot;: [1034.0055796914921, 407.81179963488125]}, {&quot;py/tuple&quot;: [1149.2538366514443, 459.1378436523303]}, {&quot;py/tuple&quot;: [1384.490518382862, 558.3073975813388]}], &quot;Circle path coordinates&quot;: [{&quot;py/tuple&quot;: [768.0, 172.8]}, {&quot;py/tuple&quot;: [769.1403240030631, 175.3639702770859]}, {&quot;py/tuple&quot;: [893.2191661084071, 198.99746936205776]}, {&quot;py/tuple&quot;: [1053.4930483968928, 457.17474414333697]}, {&quot;py/tuple&quot;: [896.6455838894472, 663.1415820244699]}, {&quot;py/tuple&quot;: [678.2349333856255, 675.9250518364831]}, {&quot;py/tuple&quot;: [444.448249110952, 451.1263742746785]}, {&quot;py/tuple&quot;: [567.7816043533385, 277.459452359192]}, {&quot;py/tuple&quot;: [768.7734257047996, 195.70552326943724]}"/>
    <s v="{&quot;py/tuple&quot;: [768.0, 172.8]}, {&quot;py/tuple&quot;: [769.1403240030631, 175.3639702770859]}, {&quot;py/tuple&quot;: [893.2191661084071, 198.99746936205776]}, {&quot;py/tuple&quot;: [1053.4930483968928, 457.17474414333697]}, {&quot;py/tuple&quot;: [896.6455838894472, 663.1415820244699]}, {&quot;py/tuple&quot;: [678.2349333856255, 675.9250518364831]}, {&quot;py/tuple&quot;: [444.448249110952, 451.1263742746785]}, {&quot;py/tuple&quot;: [567.7816043533385, 277.459452359192]}, {&quot;py/tuple&quot;: [768.7734257047996, 195.70552326943724]}"/>
    <s v="{&quot;py/tuple&quot;: [115.20000000000002, 449.28]}, {&quot;py/tuple&quot;: [115.65860779285433, 497.02338527768853]}, {&quot;py/tuple&quot;: [259.744252935797, 555.9705018379912]}, {&quot;py/tuple&quot;: [546.838439366594, 415.1461592453718]}, {&quot;py/tuple&quot;: [572.5201814582572, 334.16944415748117]}, {&quot;py/tuple&quot;: [687.3722379783169, 351.7777560350671]}, {&quot;py/tuple&quot;: [707.2069656474516, 478.1419906455278]}, {&quot;py/tuple&quot;: [928.0845936879516, 540.4004740218818]}, {&quot;py/tuple&quot;: [985.1754134165124, 488.06971476666627]}, {&quot;py/tuple&quot;: [1063.0128561377526, 427.45689475882796]}, {&quot;py/tuple&quot;: [1069.2827593896538, 425.4100710747018]}, {&quot;py/tuple&quot;: [1104.9342271273956, 329.2840820734575]}, {&quot;py/tuple&quot;: [1201.9312669223175, 313.6867615168169]}, {&quot;py/tuple&quot;: [1377.7557350059972, 398.79922003086654]}"/>
    <n v="-0.1"/>
    <n v="-1.77"/>
    <n v="-1.68"/>
    <n v="1.71"/>
    <n v="-4.9800000000000004"/>
    <n v="-2.7"/>
    <n v="0.45"/>
    <n v="1.98"/>
    <n v="0.26"/>
    <n v="0.71"/>
    <n v="-0.72"/>
    <n v="1.5"/>
  </r>
  <r>
    <x v="4"/>
    <x v="4"/>
    <x v="4"/>
    <x v="2"/>
    <x v="1"/>
    <x v="2"/>
    <n v="4"/>
    <n v="4.9000000000000004"/>
    <n v="3.8"/>
    <n v="4"/>
    <n v="1.45"/>
    <s v="Normal"/>
    <n v="48.796989277103421"/>
    <n v="48.796989277103421"/>
    <n v="80.790636638133037"/>
    <n v="0.33186674118041898"/>
    <n v="0.34251165390014598"/>
    <n v="0.31906318664550698"/>
    <n v="0.34754586219787598"/>
    <n v="0.31852459907531699"/>
    <m/>
    <m/>
    <m/>
    <m/>
    <m/>
    <m/>
    <m/>
    <m/>
    <m/>
    <m/>
    <m/>
    <m/>
    <e v="#DIV/0!"/>
    <m/>
    <m/>
    <m/>
    <m/>
    <m/>
    <m/>
    <m/>
    <m/>
    <m/>
    <m/>
    <m/>
    <m/>
    <m/>
    <m/>
    <m/>
    <m/>
    <m/>
    <m/>
    <m/>
    <m/>
    <m/>
    <m/>
  </r>
  <r>
    <x v="5"/>
    <x v="4"/>
    <x v="5"/>
    <x v="2"/>
    <x v="1"/>
    <x v="1"/>
    <n v="9"/>
    <n v="8"/>
    <n v="6"/>
    <m/>
    <n v="1.4"/>
    <s v="Normal"/>
    <m/>
    <m/>
    <m/>
    <n v="0.347149848937988"/>
    <n v="0.3726487159729"/>
    <n v="0.38118600845336897"/>
    <n v="0.37140607833862299"/>
    <n v="0.35490870475768999"/>
    <n v="0.45952725410461398"/>
    <n v="0.355177402496337"/>
    <n v="0.44821524620056102"/>
    <n v="0.56815147399902299"/>
    <n v="0.34055995941162098"/>
    <s v="2/3"/>
    <s v="0/0"/>
    <s v="0/4"/>
    <s v="0/1"/>
    <s v="1/2"/>
    <n v="3"/>
    <n v="10"/>
    <n v="0.7"/>
    <n v="3"/>
    <m/>
    <m/>
    <m/>
    <m/>
    <m/>
    <m/>
    <m/>
    <m/>
    <m/>
    <n v="-1.08"/>
    <n v="-5.21"/>
    <n v="4.59"/>
    <n v="2.29"/>
    <n v="-13.15"/>
    <n v="10.16"/>
    <n v="-0.08"/>
    <n v="-0.08"/>
    <n v="-1.4"/>
    <n v="-0.36"/>
    <n v="-1.04"/>
    <n v="2.09"/>
  </r>
  <r>
    <x v="5"/>
    <x v="4"/>
    <x v="5"/>
    <x v="2"/>
    <x v="1"/>
    <x v="2"/>
    <n v="8"/>
    <n v="9"/>
    <n v="6"/>
    <n v="9"/>
    <n v="1.45"/>
    <s v="Normal"/>
    <n v="218.0175567547185"/>
    <n v="80.790636638133037"/>
    <n v="133.1847574239755"/>
    <n v="0.339207172393798"/>
    <n v="0.32097649574279702"/>
    <n v="0.32397985458374001"/>
    <n v="0.34078669548034601"/>
    <n v="0.35157179832458402"/>
    <n v="0.39661836624145502"/>
    <n v="0.33027482032775801"/>
    <n v="0.27696132659912098"/>
    <n v="0.51815199851989702"/>
    <n v="0.397963047027587"/>
    <s v="0/0"/>
    <s v="0/1"/>
    <s v="1/2"/>
    <s v="1/2"/>
    <s v="0/5"/>
    <n v="2"/>
    <n v="10"/>
    <n v="0.8"/>
    <n v="3"/>
    <n v="5"/>
    <n v="21.69"/>
    <n v="17.64"/>
    <n v="17.21"/>
    <n v="22.65"/>
    <s v="[{'py/tuple': [853.5, 320.1]}, {'py/tuple': [853.1417541503906, 312.6046081542969]}, {'py/tuple': [852.8701171875, 309.34478149414065]}, {'py/tuple': [852.10586539004, 308.88701413422825]}, {'py/tuple': [897.0252684662119, 303.5483605697751]}, {'py/tuple': [995.0222777435556, 297.7822472885251]}, {'py/tuple': [1093.0192870208994, 292.05534909516575]}, {'py/tuple': [1144.836608798243, 327.0493981674314]}, {'py/tuple': [1174.3993834564462, 386.6587731674314]}, {'py/tuple': [1177.7885958729312, 548.5740872820838]}, {'py/tuple': [1181.1649006279185, 720.8971058283]}, {'py/tuple': [1127.3132465751842, 738.5659290704875]}, {'py/tuple': [1039.755177743733, 737.6532477218657]}, {'py/tuple': [876.6018996974451, 771.0361478760838]}, {'py/tuple': [693.3550150208173, 757.3614212613552]}, {'py/tuple': [556.5725414864717, 735.4983180783688]}, {'py/tuple': [545.8271995894609, 640.9016249360516]}, {'py/tuple': [546.9756254069505, 393.4446085331962]}, {'py/tuple': [549.7647583596406, 347.53373015802356]}, {'py/tuple': [596.3429443947969, 328.6619345037267]}, {'py/tuple': [602.2711225859819, 322.55219943393024]}, {'py/tuple': [671.7766404896972, 316.99396680798384]}, {'py/tuple': [853.6041975636033, 306.59111853074285]}]"/>
    <s v="[{'py/tuple': [192.04000000000002, 672.2099999999999]}, {'py/tuple': [192.04000000000002, 672.2099999999999]}, {'py/tuple': [194.7012243652344, 661.6635827636718]}, {'py/tuple': [222.24283989422025, 658.8898156704753]}, {'py/tuple': [324.5355257633702, 618.9246512400358]}, {'py/tuple': [329.8141085607559, 592.5345170470326]}, {'py/tuple': [375.53349942989655, 568.466737506017]}, {'py/tuple': [429.8174654943497, 532.2109086485951]}, {'py/tuple': [482.0700900060684, 511.0842606993764]}, {'py/tuple': [560.0909335119278, 520.5100724669545]}, {'py/tuple': [696.5295630357788, 566.2999672005325]}, {'py/tuple': [824.4334444310144, 707.3103569653257]}, {'py/tuple': [936.51336337436, 626.9675955158099]}, {'py/tuple': [1113.6456128675118, 555.1757476479187]}, {'py/tuple': [1294.5219750552997, 508.13150344792746]}, {'py/tuple': [1297.8797564617917, 598.3872774364798]}, {'py/tuple': [1321.9484820477292, 582.8173921825736]}, {'py/tuple': [1391.1106524578854, 600.4823091747611]}, {'py/tuple': [1486.4136004559323, 651.1192720653861]}, {'py/tuple': [1536.6002459637448, 694.5295503856986]}]"/>
    <s v="[{'py/tuple': [853.5, 213.4]}, {'py/tuple': [886.1882019042969, 208.36328735351563]}, {'py/tuple': [996.7111217333004, 240.48538886345924]}, {'py/tuple': [1060.5627406137064, 333.100577724725]}, {'py/tuple': [1167.6733403857797, 431.2148201052099]}, {'py/tuple': [1133.3739078398794, 682.8322326695545]}, {'py/tuple': [970.2657640045506, 879.3470595195888]}, {'py/tuple': [764.6047717509789, 891.0298809628932]}, {'py/tuple': [603.921237632632, 769.8184895884244]}, {'py/tuple': [514.2291435673831, 575.2003560435026]}, {'py/tuple': [519.145847504027, 367.7189785387367]}, {'py/tuple': [745.6325653940437, 189.9639052521437]}, {'py/tuple': [899.9459131313486, 150.62134329099203]}, {'py/tuple': [913.1834314418954, 188.68201223630453]}, {'py/tuple': [891.2058008266611, 213.40955129880453]}, {'py/tuple': [863.4254053188486, 211.76209036130453]}]"/>
    <s v="[{'py/tuple': [128.025, 554.84]}, {'py/tuple': [133.364599609375, 581.4263342285157]}, {'py/tuple': [169.54535907749087, 602.7542458401621]}, {'py/tuple': [231.99083037544042, 664.1727739387751]}, {'py/tuple': [325.4017355913296, 693.2082952299714]}, {'py/tuple': [441.93511111997066, 681.6551230607182]}, {'py/tuple': [624.3380022222176, 499.4380673655868]}, {'py/tuple': [628.046932253614, 437.940823501125]}, {'py/tuple': [695.3659935329109, 412.04562086440626]}, {'py/tuple': [822.5665038941428, 441.7456436028332]}, {'py/tuple': [828.8564293632284, 540.8391456558928]}, {'py/tuple': [887.4832684691995, 654.0393652703241]}, {'py/tuple': [971.1956578060984, 735.6592177470774]}, {'py/tuple': [1063.8790379330517, 731.4185866435618]}, {'py/tuple': [1147.5785045294092, 644.8210850350187]}, {'py/tuple': [1264.9294155497105, 465.6431936846674]}, {'py/tuple': [1341.2749183490873, 404.3265799508989]}, {'py/tuple': [1433.3896644428373, 422.63068761691454]}, {'py/tuple': [1528.025570241362, 492.44234536137435]}]"/>
    <n v="-3.79"/>
    <n v="-2.2999999999999998"/>
    <n v="4.41"/>
    <n v="0.15"/>
    <n v="7.59"/>
    <n v="-9.7100000000000009"/>
    <n v="-1.49"/>
    <n v="-1.39"/>
    <n v="-3.59"/>
    <n v="-1.67"/>
    <n v="-0.87"/>
    <n v="-0.97"/>
  </r>
  <r>
    <x v="6"/>
    <x v="5"/>
    <x v="3"/>
    <x v="1"/>
    <x v="1"/>
    <x v="0"/>
    <n v="3.7"/>
    <n v="3.6"/>
    <m/>
    <m/>
    <m/>
    <m/>
    <n v="80.790000000000006"/>
    <m/>
    <m/>
    <m/>
    <m/>
    <m/>
    <m/>
    <m/>
    <m/>
    <m/>
    <m/>
    <m/>
    <m/>
    <m/>
    <m/>
    <m/>
    <m/>
    <m/>
    <m/>
    <m/>
    <e v="#DIV/0!"/>
    <m/>
    <m/>
    <m/>
    <m/>
    <m/>
    <m/>
    <m/>
    <m/>
    <m/>
    <m/>
    <m/>
    <m/>
    <m/>
    <m/>
    <m/>
    <m/>
    <m/>
    <m/>
    <m/>
    <m/>
    <m/>
    <m/>
  </r>
  <r>
    <x v="6"/>
    <x v="5"/>
    <x v="3"/>
    <x v="1"/>
    <x v="1"/>
    <x v="1"/>
    <n v="3.6"/>
    <n v="3.4"/>
    <n v="4.4000000000000004"/>
    <n v="4.9000000000000004"/>
    <n v="1.45"/>
    <s v="Normal"/>
    <m/>
    <m/>
    <m/>
    <n v="0.33560037612915"/>
    <n v="0.38643145561218201"/>
    <n v="0.35046577453613198"/>
    <n v="0.31014943122863697"/>
    <n v="0.32741355895995999"/>
    <n v="0.300936698913574"/>
    <n v="0.40759658813476501"/>
    <n v="0.51840305328369096"/>
    <n v="0.50310063362121504"/>
    <n v="0.37306284904479903"/>
    <s v="1/2"/>
    <s v="0/3"/>
    <s v="0/2"/>
    <s v="0/1"/>
    <s v="0/2"/>
    <n v="1"/>
    <n v="10"/>
    <n v="0.9"/>
    <n v="4"/>
    <m/>
    <n v="32.51"/>
    <n v="19.03"/>
    <n v="17.18"/>
    <n v="21.51"/>
    <s v="[{'py/tuple': [853.5, 320.1]}, {'py/tuple': [853.859375, 313.243798828125]}, {'py/tuple': [854.24609375, 305.8659301757813]}, {'py/tuple': [854.62890625, 298.5625854492188]}, {'py/tuple': [855.01171875, 301.1100708007813]}, {'py/tuple': [855.39453125, 371.8290649414063]}, {'py/tuple': [877.2436828613281, 364.98845825195315]}, {'py/tuple': [878.4186401367188, 351.7950073242188]}, {'py/tuple': [879.6014404296875, 307.77849731445315]}, {'py/tuple': [880.8156127929688, 277.4009948730469]}, {'py/tuple': [883.1905517578125, 285.9170166015625]}, {'py/tuple': [883.7380676269531, 280.09600219726565]}, {'py/tuple': [972.0489501953125, 276.9180847167969]}, {'py/tuple': [1023.9447021484375, 304.97890625]}, {'py/tuple': [1122.9416809082031, 344.7218872070313]}, {'py/tuple': [1200.5233154296875, 438.64052734375]}, {'py/tuple': [1203.0433349609375, 525.5122009277344]}, {'py/tuple': [1181.4813842773438, 623.509210205078]}, {'py/tuple': [1162.8056640625, 704.0398193359374]}, {'py/tuple': [1160.9845886230469, 726.7673889160155]}, {'py/tuple': [1064.4433898925781, 738.4990478515624]}, {'py/tuple': [967.2120056152341, 752.9836059570312]}, {'py/tuple': [868.9884643554685, 748.719415283203]}, {'py/tuple': [771.7570800781248, 737.6514221191405]}, {'py/tuple': [674.525695800781, 739.4851928710937]}, {'py/tuple': [580.0864257812498, 723.9623657226562]}, {'py/tuple': [518.6466369628904, 626.9937072753905]}, {'py/tuple': [500.95129394531233, 528.9937072753905]}, {'py/tuple': [493.1028442382811, 429.99370727539065]}, {'py/tuple': [530.692932128906, 351.22478637695315]}, {'py/tuple': [628.6899414062498, 324.6511474609375]}, {'py/tuple': [726.6869506835935, 317.03408203125]}, {'py/tuple': [825.6839294433591, 309.71111450195315]}, {'py/tuple': [853.6830749511716, 307.8989501953125]}]"/>
    <s v="[{'py/tuple': [192.04000000000002, 672.2099999999999]}, {'py/tuple': [192.04000000000002, 672.2099999999999]}, {'py/tuple': [218.7988806152344, 655.8401269531249]}, {'py/tuple': [315.4821691894532, 596.1963891601562]}, {'py/tuple': [368.86809448242195, 557.8660668945312]}, {'py/tuple': [383.3134375000001, 537.8805627441405]}, {'py/tuple': [406.6958837890626, 543.2711267089843]}, {'py/tuple': [456.73284057617195, 537.5050134277343]}, {'py/tuple': [478.6133642578126, 513.2921228027343]}, {'py/tuple': [507.7447424316407, 498.9574975585937]}, {'py/tuple': [554.0327368164063, 527.4575280761718]}, {'py/tuple': [651.4767980957032, 584.7374963378905]}, {'py/tuple': [747.9365759277345, 645.699776611328]}, {'py/tuple': [845.4081030273438, 674.6625451660155]}, {'py/tuple': [943.4051123046876, 637.9557275390624]}, {'py/tuple': [1041.4021215820312, 582.7550744628905]}, {'py/tuple': [1140.3991003417968, 507.5507897949218]}, {'py/tuple': [1238.3961096191406, 526.9842919921874]}, {'py/tuple': [1336.3931188964843, 581.115303955078]}, {'py/tuple': [1434.390128173828, 634.5482873535155]}, {'py/tuple': [1533.3871069335937, 692.690987548828]}, {'py/tuple': [1536.3870153808593, 694.4438562011718]}]"/>
    <s v="[{'py/tuple': [853.5, 213.4]}, {'py/tuple': [873.9844665527344, 211.37500610351563]}, {'py/tuple': [971.9814758300781, 247.44354858398438]}, {'py/tuple': [1070.9784545898438, 317.8135131835937]}, {'py/tuple': [1150.9600524902344, 415.2536682128906]}, {'py/tuple': [1162.676025390625, 513.2506774902344]}, {'py/tuple': [1161.6706237792969, 610.9731811523436]}, {'py/tuple': [1132.4538879394531, 699.3075927734374]}, {'py/tuple': [1077.5904846191406, 771.2500976562499]}, {'py/tuple': [1003.2646484374999, 824.655645751953]}, {'py/tuple': [917.3036804199216, 858.6301025390624]}, {'py/tuple': [829.1505737304685, 855.2051147460936]}, {'py/tuple': [740.719055175781, 845.823370361328]}, {'py/tuple': [652.0993041992185, 803.540167236328]}, {'py/tuple': [481.00468028429884, 615.909335878305]}, {'py/tuple': [487.3203478353097, 580.135990048386]}, {'py/tuple': [566.6593687990678, 417.148659751378]}, {'py/tuple': [852.9887314671648, 218.92563957963134]}, {'py/tuple': [855.9886093977836, 215.92567009720946]}]"/>
    <s v="[{'py/tuple': [128.025, 554.84]}, {'py/tuple': [131.6430419921875, 557.9796179199219]}, {'py/tuple': [218.04022827148438, 635.7730139160157]}, {'py/tuple': [316.0372375488281, 676.2885473632813]}, {'py/tuple': [414.03424682617185, 673.2439611816407]}, {'py/tuple': [513.0312255859375, 607.6865881347657]}, {'py/tuple': [550.4332856988534, 509.05130371093753]}, {'py/tuple': [576.7351674089208, 411.726276178062]}, {'py/tuple': [596.5608204850927, 403.96803643196824]}, {'py/tuple': [676.9973134050146, 386.1472051331401]}, {'py/tuple': [774.9943226823583, 445.1565740296245]}, {'py/tuple': [823.8744191179052, 544.1535527893901]}, {'py/tuple': [853.1038502702489, 617.5548589417339]}, {'py/tuple': [942.6147145280614, 668.266315240562]}, {'py/tuple': [1037.6784352311865, 697.8722112366557]}, {'py/tuple': [1135.6754445085303, 657.5027044007182]}, {'py/tuple': [1231.288176442124, 563.1104924866557]}, {'py/tuple': [1258.466643238999, 464.11049248665574]}, {'py/tuple': [1314.0093983659522, 401.2315252014995]}, {'py/tuple': [1412.006407643296, 415.7945134827495]}, {'py/tuple': [1510.0034169206397, 503.611285943687]}, {'py/tuple': [1515.003264332749, 508.61113335579637]}]"/>
    <n v="0.06"/>
    <n v="-2.0299999999999998"/>
    <n v="1.42"/>
    <n v="-0.17"/>
    <n v="-2.2799999999999998"/>
    <n v="-3.96"/>
    <n v="-0.25"/>
    <n v="1.98"/>
    <n v="-1.91"/>
    <n v="-0.46"/>
    <n v="0"/>
    <n v="1.39"/>
  </r>
  <r>
    <x v="6"/>
    <x v="5"/>
    <x v="3"/>
    <x v="1"/>
    <x v="1"/>
    <x v="2"/>
    <n v="3.4"/>
    <n v="3.6"/>
    <m/>
    <m/>
    <m/>
    <s v="Normal"/>
    <n v="48.796989277103421"/>
    <n v="1294.6831071061181"/>
    <n v="48.796989277103421"/>
    <n v="0.58057212829589799"/>
    <n v="0.35331821441650302"/>
    <n v="0.33939504623413003"/>
    <n v="0.496866464614868"/>
    <n v="0.44878816604614202"/>
    <n v="0.447497367858886"/>
    <n v="0.44182133674621499"/>
    <n v="0.37176156044006298"/>
    <n v="0.38144040107727001"/>
    <n v="0.43592262268066401"/>
    <s v="0/0"/>
    <s v="2/2"/>
    <s v="0/2"/>
    <s v="0/4"/>
    <s v="0/2"/>
    <n v="2"/>
    <n v="10"/>
    <n v="0.8"/>
    <n v="3"/>
    <n v="4"/>
    <n v="13.07"/>
    <n v="12.76"/>
    <n v="16.309999999999999"/>
    <n v="16.420000000000002"/>
    <s v="[{'py/tuple': [853.5, 320.1]}, {'py/tuple': [854.5926818847656, 311.7340026855469]}, {'py/tuple': [898.1826782226562, 306.8070922851563]}, {'py/tuple': [998.0305831618607, 320.68844364061954]}, {'py/tuple': [1109.250516531989, 346.8029184466228]}, {'py/tuple': [1218.6750661842525, 468.82497760038825]}, {'py/tuple': [1192.1657645218074, 589.6533279469236]}, {'py/tuple': [1161.0575967803597, 715.948214931786]}, {'py/tuple': [998.2782014710826, 759.8625648528337]}, {'py/tuple': [769.7925926838068, 743.8629818413406]}, {'py/tuple': [544.7575070094315, 714.0522894667461]}, {'py/tuple': [495.9100269787012, 487.7836737440899]}, {'py/tuple': [604.7317213062195, 329.3949128514156]}, {'py/tuple': [836.4853355176745, 308.35677990633997]}, {'py/tuple': [854.24541362375, 307.7296730497852]}]"/>
    <s v="[{'py/tuple': [192.04000000000002, 672.2099999999999]}, {'py/tuple': [192.04000000000002, 672.2099999999999]}, {'py/tuple': [210.96837457451971, 651.0030839667096]}, {'py/tuple': [311.53589576385923, 609.2427828275039]}, {'py/tuple': [433.7394977490977, 527.0991987325623]}, {'py/tuple': [509.63745626337834, 521.9713201020285]}, {'py/tuple': [542.1779764061422, 530.4466612032055]}, {'py/tuple': [620.0541922552139, 574.0923451679199]}, {'py/tuple': [736.4197890078277, 635.641543951854]}, {'py/tuple': [863.7669148267806, 661.838330470994]}, {'py/tuple': [990.2955133476854, 592.7476753723248]}, {'py/tuple': [1116.5765933738649, 524.3928399738296]}, {'py/tuple': [1244.2573705622553, 510.6039144946634]}, {'py/tuple': [1375.0055447928235, 611.8194949301331]}, {'py/tuple': [1536.8485155244916, 685.9642071621864]}]"/>
    <s v="[{'py/tuple': [853.5, 213.4]}, {'py/tuple': [869.1413879394531, 217.865087890625]}, {'py/tuple': [935.2893942212686, 235.49620921500028]}, {'py/tuple': [1005.6523065557703, 274.3743889989331]}, {'py/tuple': [1094.565431832336, 360.50691921040413]}, {'py/tuple': [1158.7570966137573, 500.1333855098113]}, {'py/tuple': [1158.411558805965, 647.7088002083822]}, {'py/tuple': [1093.4445898626, 728.786688155122]}, {'py/tuple': [1015.0025448165833, 809.6939524129032]}, {'py/tuple': [923.5202906057236, 850.1301463941111]}, {'py/tuple': [816.7082735672591, 850.8116208981721]}, {'py/tuple': [698.7754411976782, 817.9938373645766]}, {'py/tuple': [588.2796475058419, 713.4037758322431]}, {'py/tuple': [534.7706398312, 469.02903398275373]}, {'py/tuple': [544.6016511162741, 360.78269494660196]}, {'py/tuple': [595.4349356172604, 328.6539334800094]}, {'py/tuple': [777.7166293235493, 238.56028519626702]}, {'py/tuple': [854.2741416990755, 218.19945151414717]}]"/>
    <s v="[{'py/tuple': [128.025, 554.84]}, {'py/tuple': [130.23934020716698, 570.6207843051851]}, {'py/tuple': [151.9213294280693, 632.1785786823929]}, {'py/tuple': [249.21175098847598, 670.736868519485]}, {'py/tuple': [365.17587280701844, 688.2280314845592]}, {'py/tuple': [503.8542860537767, 595.2341226992756]}, {'py/tuple': [584.8975559264421, 451.96684737611565]}, {'py/tuple': [594.5858150409534, 394.5550762584061]}, {'py/tuple': [673.7536027511582, 396.6986170636118]}, {'py/tuple': [762.4985051980242, 457.8663832965866]}, {'py/tuple': [859.6707893913612, 610.6990859742835]}, {'py/tuple': [978.3261999800801, 696.58813695997]}, {'py/tuple': [1155.9136626483873, 639.0394548859075]}, {'py/tuple': [1263.5013719234616, 454.12140950948003]}, {'py/tuple': [1340.8113041553647, 387.25812090016905]}, {'py/tuple': [1512.3835225110874, 511.09742216315124]}]"/>
    <n v="-2.2799999999999998"/>
    <n v="-0.03"/>
    <n v="2.08"/>
    <n v="0.84"/>
    <n v="-1.02"/>
    <n v="0.91"/>
    <n v="-1.94"/>
    <n v="-0.38"/>
    <n v="-1.54"/>
    <n v="-0.16"/>
    <n v="1.02"/>
    <n v="4.9400000000000004"/>
  </r>
  <r>
    <x v="7"/>
    <x v="4"/>
    <x v="0"/>
    <x v="1"/>
    <x v="0"/>
    <x v="1"/>
    <n v="5.3"/>
    <n v="3.3"/>
    <n v="3.9"/>
    <n v="4.3"/>
    <n v="1.45"/>
    <s v="Normal"/>
    <m/>
    <m/>
    <m/>
    <n v="0.22755074501037501"/>
    <n v="0.25103640556335399"/>
    <n v="0.2270348072052"/>
    <n v="0.26590228080749501"/>
    <n v="0.244360446929931"/>
    <n v="0.24585485458374001"/>
    <n v="0.359671831130981"/>
    <n v="0.32255816459655701"/>
    <n v="0.51644206047058105"/>
    <n v="0.21018671989440901"/>
    <s v="1/3"/>
    <s v="1/2"/>
    <s v="0/2"/>
    <s v="0/0"/>
    <s v="0/3"/>
    <n v="2"/>
    <n v="10"/>
    <n v="0.8"/>
    <n v="4"/>
    <m/>
    <n v="9.84"/>
    <n v="6.41"/>
    <n v="7.49"/>
    <n v="6.82"/>
    <s v="{&quot;py/tuple&quot;: [960.0, 324.0]}, {&quot;py/tuple&quot;: [1045.5110778808594, 324.7594299316406]}, {&quot;py/tuple&quot;: [1168.6480975104496, 341.45459949504584]}, {&quot;py/tuple&quot;: [1314.5052898135036, 408.92047878168523]}, {&quot;py/tuple&quot;: [1355.0684514977038, 625.1265131384134]}, {&quot;py/tuple&quot;: [1175.2332447618246, 755.6834125705063]}, {&quot;py/tuple&quot;: [914.5530352368952, 768.2433128794655]}, {&quot;py/tuple&quot;: [648.2259104996921, 729.6045152638108]}, {&quot;py/tuple&quot;: [548.576899778098, 446.2190008228645]}, {&quot;py/tuple&quot;: [724.9679276831449, 313.95905475039035]}, {&quot;py/tuple&quot;: [962.66396549996, 300.97911476902664]}"/>
    <s v="{&quot;py/tuple&quot;: [213.6, 680.4]}, {&quot;py/tuple&quot;: [213.6, 680.4]}, {&quot;py/tuple&quot;: [215.25728759765624, 644.2931579589844]}, {&quot;py/tuple&quot;: [448.7148560186848, 571.6572432011366]}, {&quot;py/tuple&quot;: [738.3617813739926, 579.4525130238384]}, {&quot;py/tuple&quot;: [1030.4910423172637, 681.4689618205651]}, {&quot;py/tuple&quot;: [1313.3499507870524, 547.2796530505642]}, {&quot;py/tuple&quot;: [1607.337987987697, 640.8022002154961]}, {&quot;py/tuple&quot;: [1730.3329831430688, 699.4458907643333]}"/>
    <s v="{&quot;py/tuple&quot;: [960.0, 216.0]}, {&quot;py/tuple&quot;: [1041.6181354401633, 250.6008958555758]}, {&quot;py/tuple&quot;: [1262.4786206418648, 455.29708626214415]}, {&quot;py/tuple&quot;: [1251.3450058726594, 679.4986629644409]}, {&quot;py/tuple&quot;: [1039.5576705606654, 820.7376436730847]}, {&quot;py/tuple&quot;: [770.1247424567119, 795.5808561267331]}, {&quot;py/tuple&quot;: [629.4179523792119, 516.2893552146852]}, {&quot;py/tuple&quot;: [829.5612716199831, 273.5262913061306]}, {&quot;py/tuple&quot;: [961.6498327171431, 238.93673838768152]}"/>
    <s v="{&quot;py/tuple&quot;: [144.0, 561.6]}, {&quot;py/tuple&quot;: [251.63357075024396, 676.7332126511261]}, {&quot;py/tuple&quot;: [545.6216079508886, 598.8954119369388]}, {&quot;py/tuple&quot;: [839.6096451515332, 409.7898527275771]}, {&quot;py/tuple&quot;: [1085.575648889877, 645.6855243373662]}, {&quot;py/tuple&quot;: [1379.5636860905215, 510.22565964460375]}, {&quot;py/tuple&quot;: [1673.5517232911661, 535.3734751142562]}, {&quot;py/tuple&quot;: [1679.5514791524038, 540.9967699613422]}"/>
    <n v="1.36"/>
    <n v="-1.07"/>
    <n v="-1.96"/>
    <n v="-0.3"/>
    <n v="5.63"/>
    <n v="5.84"/>
    <n v="1.22"/>
    <n v="2.2999999999999998"/>
    <n v="1.43"/>
    <n v="2.57"/>
    <n v="2.06"/>
    <n v="3.58"/>
  </r>
  <r>
    <x v="7"/>
    <x v="4"/>
    <x v="0"/>
    <x v="1"/>
    <x v="0"/>
    <x v="2"/>
    <n v="3.9"/>
    <n v="3.3"/>
    <n v="3.8"/>
    <n v="4.9000000000000004"/>
    <n v="1.45"/>
    <s v="Normal"/>
    <n v="29.395606034446249"/>
    <n v="48.796989277103421"/>
    <n v="80.790636638133037"/>
    <n v="0.31320905685424799"/>
    <n v="0.324440717697143"/>
    <n v="0.27969479560852001"/>
    <n v="0.28160548210143999"/>
    <n v="0.34084320068359297"/>
    <n v="0.32749629020690901"/>
    <n v="0.43411636352539001"/>
    <n v="0.38330554962158198"/>
    <n v="0.44750070571899397"/>
    <n v="0.32358407974243097"/>
    <s v="0/3"/>
    <s v="0/1"/>
    <s v="0/3"/>
    <s v="0/0"/>
    <s v="0/3"/>
    <n v="0"/>
    <n v="10"/>
    <n v="1"/>
    <n v="4"/>
    <n v="4"/>
    <n v="10.050000000000001"/>
    <n v="6.03"/>
    <n v="8.82"/>
    <n v="8.06"/>
    <s v="[{'py/tuple': [960.0, 324.0]}, {'py/tuple': [1126.3385523622856, 320.5883155800402]}, {'py/tuple': [1341.9664791570976, 458.0400869688019]}, {'py/tuple': [1352.8728121807799, 658.1417608829215]}, {'py/tuple': [1290.3922152221203, 742.4210683535784]}, {'py/tuple': [1111.6040864577517, 762.5455279415473]}, {'py/tuple': [918.3103984659539, 751.3413267321885]}, {'py/tuple': [720.8874495010824, 739.8665899448097]}, {'py/tuple': [546.5815139105545, 521.6088309520856]}, {'py/tuple': [671.0092032318936, 309.5509600620717]}, {'py/tuple': [944.7624609218911, 312.95815196447074]}, {'py/tuple': [961.7735183434562, 311.8990807067603]}]"/>
    <s v="[{'py/tuple': [213.6, 680.4]}, {'py/tuple': [213.6, 680.4]}, {'py/tuple': [264.20350135527553, 662.9259156217798]}, {'py/tuple': [546.674230180122, 503.54905789960173]}, {'py/tuple': [840.6622673807666, 618.765171005018]}, {'py/tuple': [1131.6504266507923, 601.2905868045985]}, {'py/tuple': [1425.6384638514369, 546.4639655804261]}, {'py/tuple': [1716.6266231214627, 702.9849563581869]}, {'py/tuple': [1728.626134843938, 709.6198986290023]}]"/>
    <s v="[{'py/tuple': [960.0, 216.0]}, {'py/tuple': [1060.3202222380787, 257.7634609909728]}, {'py/tuple': [1243.9228772213683, 496.2117799734697]}, {'py/tuple': [1244.0595640633255, 670.2969841668382]}, {'py/tuple': [1088.811967314221, 787.324815902859]}, {'py/tuple': [933.1643807375805, 841.7660040361807]}, {'py/tuple': [779.1050348402933, 776.5749862920493]}, {'py/tuple': [629.0573058491574, 548.6233561849222]}, {'py/tuple': [721.6622292920948, 342.43587845843285]}, {'py/tuple': [961.6524637416006, 230.64682399667797]}]"/>
    <s v="[{'py/tuple': [144.0, 561.6]}, {'py/tuple': [195.76148377917707, 627.7990198241547]}, {'py/tuple': [489.7495209798217, 676.0286012239754]}, {'py/tuple': [770.3967209914699, 443.63002538718285]}, {'py/tuple': [1064.3847581921145, 658.655364869535]}, {'py/tuple': [1354.9023411944509, 606.2404927931726]}, {'py/tuple': [1640.3729479499161, 476.7804755134508]}, {'py/tuple': [1694.370750701055, 529.6488952221349]}]"/>
    <n v="-2.2999999999999998"/>
    <n v="-2.91"/>
    <n v="1.1599999999999999"/>
    <n v="0.52"/>
    <n v="7.05"/>
    <n v="5.3"/>
    <n v="0.27"/>
    <n v="4.4000000000000004"/>
    <n v="0.5"/>
    <n v="4"/>
    <n v="1.51"/>
    <n v="4.3"/>
  </r>
  <r>
    <x v="8"/>
    <x v="2"/>
    <x v="2"/>
    <x v="0"/>
    <x v="0"/>
    <x v="1"/>
    <n v="3.1"/>
    <n v="4.5999999999999996"/>
    <n v="3.8"/>
    <n v="3.5"/>
    <n v="1.45"/>
    <s v="Normal"/>
    <n v="561.1414346155143"/>
    <n v="218.0175567547185"/>
    <n v="133.1847574239755"/>
    <n v="0.47014856338500899"/>
    <n v="0.22373366355895899"/>
    <n v="0.27455067634582497"/>
    <n v="0.24907588958740201"/>
    <n v="0.25133275985717701"/>
    <n v="0.55424571037292403"/>
    <n v="0.59408140182495095"/>
    <n v="0.709625244140625"/>
    <n v="0.58314776420593195"/>
    <n v="0.59488177299499501"/>
    <s v="0/2"/>
    <s v="0/4"/>
    <s v="0/0"/>
    <s v="0/2"/>
    <s v="0/0"/>
    <n v="0"/>
    <n v="10"/>
    <n v="1"/>
    <m/>
    <n v="7"/>
    <n v="24.53"/>
    <n v="28.03"/>
    <n v="22.09"/>
    <n v="29.66"/>
    <m/>
    <m/>
    <m/>
    <m/>
    <n v="-2.38"/>
    <n v="0.5"/>
    <n v="2.2999999999999998"/>
    <n v="9.58"/>
    <n v="-0.78"/>
    <n v="1.92"/>
    <n v="-1.95"/>
    <n v="3.65"/>
    <n v="1.46"/>
    <n v="8.69"/>
    <n v="9.11"/>
    <n v="18.12"/>
  </r>
  <r>
    <x v="9"/>
    <x v="1"/>
    <x v="6"/>
    <x v="0"/>
    <x v="0"/>
    <x v="0"/>
    <n v="4.0999999999999996"/>
    <m/>
    <m/>
    <m/>
    <n v="1.5"/>
    <m/>
    <n v="80.790000000000006"/>
    <m/>
    <m/>
    <n v="0.19600000000000001"/>
    <m/>
    <m/>
    <m/>
    <m/>
    <m/>
    <m/>
    <m/>
    <m/>
    <m/>
    <m/>
    <m/>
    <m/>
    <m/>
    <m/>
    <m/>
    <m/>
    <e v="#DIV/0!"/>
    <m/>
    <m/>
    <m/>
    <m/>
    <m/>
    <m/>
    <m/>
    <m/>
    <m/>
    <m/>
    <n v="-2.2499999999999899E-2"/>
    <m/>
    <m/>
    <m/>
    <n v="1.4975000000000001"/>
    <m/>
    <n v="-0.69499999999999995"/>
    <m/>
    <m/>
    <m/>
    <n v="0.222499999999999"/>
    <m/>
  </r>
  <r>
    <x v="9"/>
    <x v="1"/>
    <x v="6"/>
    <x v="0"/>
    <x v="0"/>
    <x v="1"/>
    <n v="3.9"/>
    <n v="3.8"/>
    <n v="3.6"/>
    <n v="3.7"/>
    <n v="1.45"/>
    <s v="Normal"/>
    <m/>
    <m/>
    <m/>
    <n v="0.336762905120849"/>
    <n v="0.33026599884033198"/>
    <n v="0.300256967544555"/>
    <n v="0.30020403861999501"/>
    <n v="0.33177089691162098"/>
    <n v="0.32025170326232899"/>
    <n v="0.36932826042175199"/>
    <n v="0.52836108207702603"/>
    <n v="0.50956273078918402"/>
    <n v="0.381016016006469"/>
    <s v="1/2"/>
    <s v="1/4"/>
    <s v="0/0"/>
    <s v="0/2"/>
    <s v="0/2"/>
    <n v="2"/>
    <n v="10"/>
    <n v="0.8"/>
    <n v="5"/>
    <m/>
    <n v="27.17"/>
    <n v="15.7"/>
    <n v="18.71"/>
    <n v="11.73"/>
    <s v="{'py/tuple': [768.0, 259.2]}, {'py/tuple': [770.6612243652344, 254.2534973144531]}, {'py/tuple': [773.3498840332031, 249.25599975585936]}, {'py/tuple': [775.9208984375, 228.07835693359374]}, {'py/tuple': [795.0563659667969, 260.84498901367186]}, {'py/tuple': [803.6939697265625, 256.5337707519531]}, {'py/tuple': [806.0140075683594, 252.13234252929686]}, {'py/tuple': [814.6633605957031, 247.7230712890625]}, {'py/tuple': [875.143310546875, 243.3961669921875]}, {'py/tuple': [933.7762145996094, 238.97120971679686]}, {'py/tuple': [968.6251831054688, 246.96568603515624]}, {'py/tuple': [1024.0287839695811, 239.90073016081004]}, {'py/tuple': [1035.195745639503, 260.89499285612254]}, {'py/tuple': [1039.4216367527843, 305.37909319791936]}, {'py/tuple': [1043.361272983253, 361.2316627779975]}, {'py/tuple': [1046.818548373878, 427.715427426435]}, {'py/tuple': [1050.275823764503, 501.06967547331]}, {'py/tuple': [1051.5605832859874, 581.2473488131537]}, {'py/tuple': [956.2546750828624, 595.4770241061225]}, {'py/tuple': [858.2546750828624, 601.9538612643256]}, {'py/tuple': [663.6522275730968, 596.6089454086497]}, {'py/tuple': [521.2097837254405, 580.8263402635231]}, {'py/tuple': [477.299261264503, 525.0571752244606]}, {'py/tuple': [431.4751852331683, 404.92469841781997]}, {'py/tuple': [406.94191537052393, 319.576590790227]}, {'py/tuple': [424.1872156634927, 280.1247170109301]}, {'py/tuple': [515.6195957716554, 258.77011825870716]}, {'py/tuple': [730.4543784456328, 261.71306559611105]}, {'py/tuple': [769.8763626012951, 259.23832098655396]}"/>
    <s v="{'py/tuple': [170.88000000000002, 544.3199999999999]}, {'py/tuple': [170.88000000000002, 544.3199999999999]}, {'py/tuple': [171.24712646484377, 537.7852709960937]}, {'py/tuple': [227.0094860839844, 531.8387683105468]}, {'py/tuple': [262.5996044921875, 508.73958618164056]}, {'py/tuple': [310.62874877929687, 484.2208178710937]}, {'py/tuple': [359.03045166015625, 456.45113403320306]}, {'py/tuple': [413.78890502929687, 427.4540026855468]}, {'py/tuple': [470.23360717773437, 414.39388305664056]}, {'py/tuple': [541.0836731541157, 435.6439126633852]}, {'py/tuple': [656.0777684022859, 509.1246336770057]}, {'py/tuple': [761.087809262909, 533.0919445554539]}, {'py/tuple': [863.8204367068782, 502.3617133010923]}, {'py/tuple': [968.4301935789362, 446.8763341295346]}, {'py/tuple': [1076.3285529372467, 406.10947169147425]}, {'py/tuple': [1184.7622169741614, 462.811968284361]}, {'py/tuple': [1297.5105540865286, 509.9963112964108]}, {'py/tuple': [1383.269189241454, 572.9593889104947]}"/>
    <s v="{'py/tuple': [768.0, 172.8]}, {'py/tuple': [781.8649597167969, 167.23780517578126]}, {'py/tuple': [856.9054565429688, 188.9300964355469]}, {'py/tuple': [930.0754089355469, 232.27305297851564]}, {'py/tuple': [1001.5473327636719, 319.7839477539062]}, {'py/tuple': [1046.2392883300781, 416.7809875488281]}, {'py/tuple': [1037.6104736328125, 514.7779968261718]}, {'py/tuple': [994.9508056640625, 590.8380859375]}, {'py/tuple': [956.883915909566, 632.9110413707792]}, {'py/tuple': [892.241113377735, 674.1336658878251]}, {'py/tuple': [812.8628087667748, 698.8318335462361]}, {'py/tuple': [734.3621952785179, 693.4308368118479]}, {'py/tuple': [655.1707772845402, 659.8995585815981]}, {'py/tuple': [580.5211765598506, 595.9555679468438]}, {'py/tuple': [512.165487639606, 451.9782728089019]}, {'py/tuple': [494.69217773806304, 321.8694011030718]}, {'py/tuple': [514.1413659704849, 316.5032817183062]}, {'py/tuple': [550.5236291540787, 272.6593180952593]}, {'py/tuple': [597.347679477185, 217.18530780468134]}, {'py/tuple': [768.6107077896595, 166.90102928895502]}"/>
    <s v="{'py/tuple': [115.20000000000002, 449.28]}, {'py/tuple': [117.88865966796877, 442.7452709960937]}, {'py/tuple': [127.88701171875002, 437.0889599609375]}, {'py/tuple': [133.29426543302836, 534.7785555848106]}, {'py/tuple': [224.4876036828384, 552.5334990757704]}, {'py/tuple': [406.6574407432229, 532.5044650172069]}, {'py/tuple': [551.193673385121, 329.6168328195065]}, {'py/tuple': [616.7659863678739, 317.0581640999019]}, {'py/tuple': [780.9220313129947, 490.88455134604123]}, {'py/tuple': [943.2428288141266, 547.8197936981171]}, {'py/tuple': [1124.9043109172956, 401.11315620757637]}, {'py/tuple': [1356.76456215214, 382.0386126970127]}, {'py/tuple': [1374.799077180028, 402.84952770426867]}"/>
    <n v="-0.92"/>
    <n v="-1.9"/>
    <n v="2.29"/>
    <n v="0.44"/>
    <n v="-9.8000000000000007"/>
    <n v="-0.93"/>
    <n v="1.3"/>
    <n v="0.24"/>
    <n v="-1.72"/>
    <n v="0.19"/>
    <n v="-0.7"/>
    <n v="-0.93"/>
  </r>
  <r>
    <x v="9"/>
    <x v="1"/>
    <x v="6"/>
    <x v="0"/>
    <x v="0"/>
    <x v="2"/>
    <n v="3.8"/>
    <n v="3.8"/>
    <n v="3.7"/>
    <n v="3.6"/>
    <n v="1.45"/>
    <s v="Normal"/>
    <n v="48.796989277103421"/>
    <n v="48.796989277103421"/>
    <n v="29.395606034446249"/>
    <n v="0.32649493217468201"/>
    <n v="0.23042678833007799"/>
    <n v="0.24128603935241699"/>
    <n v="0.23868513107299799"/>
    <n v="0.261265039443969"/>
    <n v="0.36480045318603499"/>
    <n v="0.38377475738525302"/>
    <n v="0.434420585632324"/>
    <n v="0.35138511657714799"/>
    <n v="0.28126335144042902"/>
    <s v="0/0"/>
    <s v="5/6"/>
    <s v="0/1"/>
    <s v="0/1"/>
    <s v="0/2"/>
    <n v="5"/>
    <n v="10"/>
    <n v="0.5"/>
    <n v="4"/>
    <n v="4"/>
    <n v="11.09"/>
    <n v="7.14"/>
    <n v="8.23"/>
    <n v="9.9700000000000006"/>
    <s v="[{'py/tuple': [853.5, 320.1]}, {'py/tuple': [855.3888084264472, 323.2408015675843]}, {'py/tuple': [1041.309097304009, 324.7422511376441]}, {'py/tuple': [1143.3441611807793, 459.636419114098]}, {'py/tuple': [1194.3313798019662, 645.954827299714]}, {'py/tuple': [1143.9165484150872, 770.4061369862407]}, {'py/tuple': [855.9194781025869, 740.4730918746441]}, {'py/tuple': [575.7939944118259, 696.2734781134873]}, {'py/tuple': [496.3709006728603, 563.8413400122895]}, {'py/tuple': [493.70622555538995, 443.89936435818674]}, {'py/tuple': [542.8536754129452, 321.18130185399207]}, {'py/tuple': [827.1440715594215, 322.90534629430624]}, {'py/tuple': [854.1429729349909, 320.89322076682004]}]"/>
    <s v="[{'py/tuple': [192.04000000000002, 672.2099999999999]}, {'py/tuple': [192.04000000000002, 672.2099999999999]}, {'py/tuple': [194.4601635308564, 643.2312245164438]}, {'py/tuple': [266.78915053043517, 656.4576413007825]}, {'py/tuple': [492.0855523384736, 518.7091953046992]}, {'py/tuple': [738.9219390684367, 608.8201560806855]}, {'py/tuple': [990.4994274712727, 605.510009089522]}, {'py/tuple': [1255.9000479615852, 524.4488524934649]}, {'py/tuple': [1496.6072245807945, 658.2881587203964]}, {'py/tuple': [1537.5702478205412, 676.5458770441263]}]"/>
    <s v="[{'py/tuple': [853.5, 213.4]}, {'py/tuple': [919.9666555589065, 248.189018237032]}, {'py/tuple': [1127.2629171721637, 361.32296868562696]}, {'py/tuple': [1146.4227869631723, 635.676348444633]}, {'py/tuple': [1031.6683696005493, 818.2555458215995]}, {'py/tuple': [778.0116481985895, 845.4387409767135]}, {'py/tuple': [531.9899809639899, 641.9806971546261]}, {'py/tuple': [576.3021522630004, 434.3463347326964]}, {'py/tuple': [821.3386305449528, 246.45264674033965]}, {'py/tuple': [854.3372877817599, 224.15859252363438]}]"/>
    <s v="[{'py/tuple': [128.025, 554.84]}, {'py/tuple': [132.10974731445313, 588.0380285644532]}, {'py/tuple': [290.00309706814585, 676.8264377034828]}, {'py/tuple': [534.8160058470443, 552.4252068532259]}, {'py/tuple': [609.3314631139859, 364.13206828866157]}, {'py/tuple': [679.9367792760953, 387.17732585702095]}, {'py/tuple': [863.8865204589441, 519.9874916525185]}, {'py/tuple': [1053.112653392926, 681.0261061519012]}, {'py/tuple': [1270.2674878142775, 461.1332319566608]}, {'py/tuple': [1524.5156338639558, 495.19874235443774]}]"/>
    <n v="0.9"/>
    <n v="-0.43"/>
    <n v="3.62"/>
    <n v="2.8"/>
    <n v="2.58"/>
    <n v="10.5"/>
    <n v="0.16"/>
    <n v="0.85"/>
    <n v="-1.84"/>
    <n v="-0.12"/>
    <n v="1.46"/>
    <n v="2.71"/>
  </r>
  <r>
    <x v="10"/>
    <x v="5"/>
    <x v="7"/>
    <x v="2"/>
    <x v="1"/>
    <x v="1"/>
    <n v="4.5999999999999996"/>
    <n v="4.5999999999999996"/>
    <n v="4.2"/>
    <n v="4.4000000000000004"/>
    <n v="1.3"/>
    <s v="Normal"/>
    <m/>
    <m/>
    <m/>
    <n v="0.30427026748657199"/>
    <n v="0.34295105934143"/>
    <n v="0.32647776603698703"/>
    <n v="0.326282978057861"/>
    <n v="0.36055946350097601"/>
    <n v="0.52499532699584905"/>
    <n v="0.31903934478759699"/>
    <n v="0.386191606521606"/>
    <n v="0.351850986480712"/>
    <n v="0.465076923370361"/>
    <s v="1/1"/>
    <s v="2/3"/>
    <s v="0/0"/>
    <s v="0/0"/>
    <s v="2/6"/>
    <n v="5"/>
    <n v="10"/>
    <n v="0.5"/>
    <n v="2"/>
    <m/>
    <n v="18.79"/>
    <n v="15.22"/>
    <n v="18.010000000000002"/>
    <n v="19.07"/>
    <s v="{&quot;py/tuple&quot;: [768.0, 259.2]}, {&quot;py/tuple&quot;: [767.684814453125, 252.7986328125]}, {&quot;py/tuple&quot;: [826.5373229980469, 246.26390380859374]}, {&quot;py/tuple&quot;: [901.2758483886719, 243.29381103515624]}, {&quot;py/tuple&quot;: [969.2968444824219, 252.11571044921874]}, {&quot;py/tuple&quot;: [1038.0472412109375, 306.57612915039056]}, {&quot;py/tuple&quot;: [1070.5315246582031, 357.83659667968743]}, {&quot;py/tuple&quot;: [1075.039102123119, 415.0077200353145]}, {&quot;py/tuple&quot;: [1076.9697173759341, 529.5524245340376]}, {&quot;py/tuple&quot;: [1015.3164772130549, 603.9302890559658]}, {&quot;py/tuple&quot;: [897.2592644533142, 656.8625227807089]}, {&quot;py/tuple&quot;: [792.6054003154859, 620.4457543313503]}, {&quot;py/tuple&quot;: [661.065422816202, 612.0879579212516]}, {&quot;py/tuple&quot;: [502.2894892236218, 600.7270289601757]}, {&quot;py/tuple&quot;: [476.8256525536999, 504.95053970236324]}, {&quot;py/tuple&quot;: [476.1853387672454, 336.3241664113476]}, {&quot;py/tuple&quot;: [523.1133459331468, 253.57883560080077]}, {&quot;py/tuple&quot;: [597.2911108257249, 260.20469009298824]}, {&quot;py/tuple&quot;: [677.241336655803, 254.97190200705077]}, {&quot;py/tuple&quot;: [768.1183629538864, 248.9055417001247]}"/>
    <s v="{&quot;py/tuple&quot;: [170.88000000000002, 544.3199999999999]}, {&quot;py/tuple&quot;: [170.88000000000002, 544.3199999999999]}, {&quot;py/tuple&quot;: [171.26281250000002, 540.4754260253906]}, {&quot;py/tuple&quot;: [237.30736816406252, 516.2546923828124]}, {&quot;py/tuple&quot;: [372.13381986424326, 434.3240397047996]}, {&quot;py/tuple&quot;: [445.23709134861826, 395.6564676833152]}, {&quot;py/tuple&quot;: [524.8932192783058, 420.1604960036277]}, {&quot;py/tuple&quot;: [582.9222109775245, 442.2841532301902]}, {&quot;py/tuple&quot;: [682.780644200854, 517.0487054695188]}, {&quot;py/tuple&quot;: [765.9524064353853, 563.7115150389075]}, {&quot;py/tuple&quot;: [846.5445912006497, 534.7284354452788]}, {&quot;py/tuple&quot;: [877.8423822402209, 469.311916405037]}, {&quot;py/tuple&quot;: [987.2827990559116, 423.97239903610193]}, {&quot;py/tuple&quot;: [1084.0797529240324, 420.5839867207035]}, {&quot;py/tuple&quot;: [1187.2613758911564, 431.9327379322424]}, {&quot;py/tuple&quot;: [1238.749437352754, 480.5252495973184]}, {&quot;py/tuple&quot;: [1348.870783815272, 560.4872171559184]}, {&quot;py/tuple&quot;: [1383.292430726923, 588.7913725876062]}"/>
    <s v="{&quot;py/tuple&quot;: [768.0, 172.8]}, {&quot;py/tuple&quot;: [769.1396789550781, 176.32395629882814]}, {&quot;py/tuple&quot;: [672.0808410644531, 203.1615705855191]}, {&quot;py/tuple&quot;: [578.1851930133998, 256.7621857395396]}, {&quot;py/tuple&quot;: [694.2552952589467, 186.59783773887904]}, {&quot;py/tuple&quot;: [783.1348118605092, 214.42730551231654]}, {&quot;py/tuple&quot;: [898.0987326260656, 250.2526126049459]}, {&quot;py/tuple&quot;: [1011.310281150043, 373.2824015637859]}, {&quot;py/tuple&quot;: [1022.0936586335301, 489.70865041967477]}, {&quot;py/tuple&quot;: [969.907520333305, 606.6117812760174]}, {&quot;py/tuple&quot;: [837.9747200403363, 700.524599645473]}, {&quot;py/tuple&quot;: [728.933043660596, 707.4462404727935]}, {&quot;py/tuple&quot;: [671.1428680075333, 668.8695722876116]}, {&quot;py/tuple&quot;: [562.4336275784299, 571.6617389639839]}, {&quot;py/tuple&quot;: [523.0128849642351, 473.3419932259246]}, {&quot;py/tuple&quot;: [489.9868190269917, 346.06495182514186]}, {&quot;py/tuple&quot;: [557.809490211308, 244.7669781923294]}, {&quot;py/tuple&quot;: [680.076727556996, 197.87282762322573]}, {&quot;py/tuple&quot;: [767.983709978871, 151.72695359978823]}, {&quot;py/tuple&quot;: [768.5052553890273, 151.5347844103351]}"/>
    <s v="{&quot;py/tuple&quot;: [115.20000000000002, 449.28]}, {&quot;py/tuple&quot;: [117.97493286132814, 479.9133312988281]}, {&quot;py/tuple&quot;: [261.4596293408424, 565.1598869661987]}, {&quot;py/tuple&quot;: [495.83349716085945, 430.5966090538725]}, {&quot;py/tuple&quot;: [606.0182036709041, 345.22986450579015]}, {&quot;py/tuple&quot;: [704.4849522093311, 347.5241241238266]}, {&quot;py/tuple&quot;: [711.8795011106879, 494.1133723498508]}, {&quot;py/tuple&quot;: [809.3883301744238, 490.5612530789524]}, {&quot;py/tuple&quot;: [856.2611044783146, 533.8266088531539]}, {&quot;py/tuple&quot;: [1006.0314565671608, 568.4546746925637]}, {&quot;py/tuple&quot;: [1137.1084542402998, 404.0538123303279]}, {&quot;py/tuple&quot;: [1233.4500881832093, 340.85721809204665]}, {&quot;py/tuple&quot;: [1293.5414158113301, 367.6881813236698]}, {&quot;py/tuple&quot;: [1307.454170352593, 438.1229699549451]}, {&quot;py/tuple&quot;: [1349.925074928254, 426.2023645236343]}"/>
    <m/>
    <m/>
    <m/>
    <m/>
    <m/>
    <m/>
    <m/>
    <m/>
    <m/>
    <m/>
    <m/>
    <m/>
  </r>
  <r>
    <x v="10"/>
    <x v="5"/>
    <x v="7"/>
    <x v="2"/>
    <x v="1"/>
    <x v="2"/>
    <n v="3.7"/>
    <n v="4"/>
    <n v="3.6"/>
    <n v="3.8"/>
    <n v="1.6"/>
    <s v="Normal"/>
    <n v="48.796989277103421"/>
    <n v="48.796989277103421"/>
    <n v="48.796989277103421"/>
    <n v="0.31029844284057601"/>
    <n v="0.32717871665954501"/>
    <n v="0.28145551681518499"/>
    <n v="0.28261971473693798"/>
    <n v="0.31804203987121499"/>
    <n v="0.38751792907714799"/>
    <n v="0.40102386474609297"/>
    <n v="0.58799839019775302"/>
    <n v="0.52168655395507801"/>
    <n v="0.32712817192077598"/>
    <s v="0/1"/>
    <s v="2/4"/>
    <s v="0/0"/>
    <s v="1/3"/>
    <s v="0/2"/>
    <n v="3"/>
    <n v="10"/>
    <n v="0.7"/>
    <n v="4"/>
    <n v="6"/>
    <n v="20.96"/>
    <n v="14.57"/>
    <n v="19.14"/>
    <n v="12.68"/>
    <s v="[{'py/tuple': [853.5, 320.1]}, {'py/tuple': [862.8750610351562, 311.96160278320315]}, {'py/tuple': [1001.5794659461826, 298.3388398703188]}, {'py/tuple': [1112.1427493840456, 307.50167532861235]}, {'py/tuple': [1177.5128360539675, 374.0325286000967]}, {'py/tuple': [1183.1856517158449, 472.2585469665006]}, {'py/tuple': [1179.1225826963782, 587.3689177393912]}, {'py/tuple': [1182.076242318377, 695.4495695134624]}, {'py/tuple': [1173.6144113373011, 722.215837723948]}, {'py/tuple': [1046.2901803087443, 773.669753888063]}, {'py/tuple': [945.6986301392315, 774.2360662644728]}, {'py/tuple': [855.1155348233876, 783.4123574955388]}, {'py/tuple': [758.4253492765126, 753.4785009877755]}, {'py/tuple': [593.9781344728542, 754.2685147490351]}, {'py/tuple': [525.6130542410535, 685.6916409697383]}, {'py/tuple': [519.348483899608, 538.0532132353633]}, {'py/tuple': [518.7728389268739, 391.830465432629]}, {'py/tuple': [551.4531100923193, 328.4887906279415]}, {'py/tuple': [640.2886500991879, 309.9903057249263]}, {'py/tuple': [701.0522302826864, 310.6504410490394]}, {'py/tuple': [750.1359170870853, 312.4337181871757]}, {'py/tuple': [854.1777132786808, 349.0737548734993]}]"/>
    <s v="[{'py/tuple': [192.04000000000002, 672.2099999999999]}, {'py/tuple': [192.04000000000002, 672.2099999999999]}, {'py/tuple': [193.92085937500002, 657.5185632324218]}, {'py/tuple': [300.94500650182374, 593.2545970837026]}, {'py/tuple': [468.5845392653347, 497.44924815189086]}, {'py/tuple': [535.0632512978838, 526.3231238890811]}, {'py/tuple': [617.639580269307, 550.8496426036953]}, {'py/tuple': [741.8754241224007, 612.6243756544217]}, {'py/tuple': [803.1836971854419, 660.5565634258463]}, {'py/tuple': [926.497897135988, 637.5581852440163]}, {'py/tuple': [1062.366107376255, 593.1511476869135]}, {'py/tuple': [1138.5584050565585, 529.053364807777]}, {'py/tuple': [1216.8166974279657, 522.029259439595]}, {'py/tuple': [1295.6340318852663, 564.8160394542291]}, {'py/tuple': [1361.253980465196, 599.196978794448]}, {'py/tuple': [1437.3977016042545, 632.7670815084501]}, {'py/tuple': [1536.6659954553097, 662.9987320425361]}]"/>
    <s v="[{'py/tuple': [853.5, 213.4]}, {'py/tuple': [854.890869137831, 221.23230730611832]}, {'py/tuple': [948.5950793484226, 238.52968253903092]}, {'py/tuple': [1038.885339469649, 268.85751486439256]}, {'py/tuple': [1076.597039909102, 308.68683004993943]}, {'py/tuple': [1105.881142708473, 383.76360759474335]}, {'py/tuple': [1148.2772062681615, 410.5565456073731]}, {'py/tuple': [1149.8233615532517, 504.8293173877522]}, {'py/tuple': [1157.1597595587373, 656.3210950927808]}, {'py/tuple': [1094.6557466406375, 761.3452490415423]}, {'py/tuple': [1009.111881610006, 855.1142647337167]}, {'py/tuple': [978.1158215338362, 846.7617276195435]}, {'py/tuple': [851.0109037086365, 849.9310498205944]}, {'py/tuple': [724.0776495477182, 835.6018398689105]}, {'py/tuple': [618.7781488038597, 743.5675374368204]}, {'py/tuple': [527.1289562350137, 576.8734278246759]}, {'py/tuple': [545.28122493159, 465.5100298138335]}, {'py/tuple': [596.465834399685, 336.3111835481599]}, {'py/tuple': [700.4240608541293, 244.69248349834228]}, {'py/tuple': [829.2546096881849, 176.80468994807447]}, {'py/tuple': [854.2283014748243, 165.83190229590977]}]"/>
    <s v="[{'py/tuple': [128.025, 554.84]}, {'py/tuple': [135.58814086914063, 545.8386877441407]}, {'py/tuple': [170.90745263602585, 590.1251583687589]}, {'py/tuple': [228.22420137897134, 652.3390238118917]}, {'py/tuple': [423.254677375406, 661.0068800832704]}, {'py/tuple': [567.855416791141, 491.62282295819375]}, {'py/tuple': [691.287923149392, 401.4872397344187]}, {'py/tuple': [813.0388870058581, 503.3873157120869]}, {'py/tuple': [892.8670284101739, 661.1737952559814]}, {'py/tuple': [1086.1124991398306, 661.6405317905918]}, {'py/tuple': [1251.62013556771, 488.0798684266955]}, {'py/tuple': [1399.2892780132593, 385.304725214988]}, {'py/tuple': [1475.4010023191572, 489.5004558248073]}, {'py/tuple': [1497.940598471649, 530.8395738714934]}]"/>
    <n v="-3.42"/>
    <n v="0.79"/>
    <n v="-0.54"/>
    <n v="-2.23"/>
    <n v="0.25"/>
    <n v="1.58"/>
    <n v="-1.44"/>
    <n v="-0.95"/>
    <n v="-3.65"/>
    <n v="-1.63"/>
    <n v="-2.72"/>
    <n v="-1.1599999999999999"/>
  </r>
  <r>
    <x v="11"/>
    <x v="5"/>
    <x v="3"/>
    <x v="0"/>
    <x v="1"/>
    <x v="1"/>
    <n v="4.4000000000000004"/>
    <n v="4.8"/>
    <n v="4.3"/>
    <n v="4.4000000000000004"/>
    <n v="1.45"/>
    <s v="Normal"/>
    <m/>
    <m/>
    <m/>
    <n v="0.35147118568420399"/>
    <n v="0.37404036521911599"/>
    <n v="0.310961723327636"/>
    <n v="0.324608564376831"/>
    <n v="0.30598568916320801"/>
    <n v="0.473087787628173"/>
    <n v="0.50055074691772405"/>
    <n v="0.52279448509216297"/>
    <n v="0.69684553146362305"/>
    <n v="0.46445322036743097"/>
    <s v="0/0"/>
    <s v="2/6"/>
    <s v="1/1"/>
    <s v="1/1"/>
    <s v="0/2"/>
    <n v="4"/>
    <n v="10"/>
    <n v="0.6"/>
    <n v="3"/>
    <m/>
    <n v="13.57"/>
    <n v="12.6"/>
    <n v="12.27"/>
    <n v="11.61"/>
    <s v="{'py/tuple': [768.0, 259.2]}, {'py/tuple': [789.9355163574219, 254.5084716796875]}, {'py/tuple': [886.7560729980469, 251.23643798828124]}, {'py/tuple': [981.0864868164062, 246.07033081054686]}, {'py/tuple': [1026.7980346679688, 242.64537353515624]}, {'py/tuple': [1033.5974465608597, 297.9920455634593]}, {'py/tuple': [1040.927115123719, 505.7526422755792]}, {'py/tuple': [1024.0825470164418, 570.3379174320027]}, {'py/tuple': [941.0664601866156, 589.3602760367095]}, {'py/tuple': [728.6087637227029, 574.7556927658617]}, {'py/tuple': [608.2817494114861, 634.7424144342541]}, {'py/tuple': [509.8913031825796, 588.7222427304833]}, {'py/tuple': [491.5260388785973, 424.4943350262939]}, {'py/tuple': [598.907057126984, 241.88272831104692]}, {'py/tuple': [769.9000991722569, 230.4804089998826]}"/>
    <s v="{'py/tuple': [170.88000000000002, 544.3199999999999]}, {'py/tuple': [170.88000000000002, 544.3199999999999]}, {'py/tuple': [176.23528564453127, 537.7852709960937]}, {'py/tuple': [331.8365467201173, 526.1227293253689]}, {'py/tuple': [332.5429449687898, 411.37227619502687]}, {'py/tuple': [393.7667867551744, 416.3132066500186]}, {'py/tuple': [487.1050435911119, 410.2020005953311]}, {'py/tuple': [578.5139181028306, 459.28210923790925]}, {'py/tuple': [692.2275313484669, 523.4594778890535]}, {'py/tuple': [781.6844905979186, 548.6596781366318]}, {'py/tuple': [933.6093419707566, 474.77547345932567]}, {'py/tuple': [1095.6740499167888, 413.45119364716106]}, {'py/tuple': [1222.9135379308088, 462.28623384021216]}, {'py/tuple': [1357.7760591824724, 572.8949309891834]}, {'py/tuple': [1383.3043639456107, 593.36454087466]}"/>
    <s v="{'py/tuple': [768.0, 172.8]}, {'py/tuple': [768.1553649902344, 167.3397644042969]}, {'py/tuple': [802.084978855215, 172.1069443628192]}, {'py/tuple': [914.4598106853664, 215.6514431566]}, {'py/tuple': [1026.7125867512077, 340.1775888802483]}, {'py/tuple': [1035.302349312231, 495.02916800715025]}, {'py/tuple': [1000.0913115572184, 595.7358101300895]}, {'py/tuple': [892.8799320273101, 649.2850101126357]}, {'py/tuple': [760.9269541185349, 688.9624120092019]}, {'py/tuple': [624.4738574633375, 652.6376293769106]}, {'py/tuple': [508.93751137703657, 454.30430234987284]}, {'py/tuple': [650.8208433231339, 172.7235476804897]}, {'py/tuple': [740.0724641121924, 161.67956490181385]}, {'py/tuple': [769.0849423669279, 161.15312286484985]}"/>
    <s v="{'py/tuple': [115.20000000000002, 449.28]}, {'py/tuple': [124.94440324120225, 452.0764925430715]}, {'py/tuple': [229.00193561036141, 544.5082010950148]}, {'py/tuple': [384.21050272211437, 529.1295659865439]}, {'py/tuple': [540.1375288272277, 372.84234049331394]}, {'py/tuple': [717.5377739172429, 359.0505294117331]}, {'py/tuple': [859.3170259946958, 543.0626331509277]}, {'py/tuple': [979.2812743091956, 530.5829063371941]}, {'py/tuple': [1128.3108573609964, 390.9189522925019]}, {'py/tuple': [1276.4920634895564, 350.02202550202605]}, {'py/tuple': [1357.0143031001091, 418.0300979648903]}"/>
    <n v="-4.49"/>
    <n v="0.08"/>
    <n v="3.46"/>
    <n v="1.5"/>
    <n v="12.51"/>
    <n v="2.1800000000000002"/>
    <n v="-2"/>
    <n v="0.84"/>
    <n v="-1.28"/>
    <n v="0.24"/>
    <n v="-2.66"/>
    <n v="2.2999999999999998"/>
  </r>
  <r>
    <x v="11"/>
    <x v="5"/>
    <x v="3"/>
    <x v="0"/>
    <x v="1"/>
    <x v="2"/>
    <m/>
    <m/>
    <m/>
    <m/>
    <m/>
    <m/>
    <n v="133.1847574239755"/>
    <n v="133.1847574239755"/>
    <n v="133.1847574239755"/>
    <n v="0.32464718818664501"/>
    <n v="0.29732799530029203"/>
    <n v="0.40960216522216703"/>
    <n v="0.335041284561157"/>
    <n v="0.31220412254333402"/>
    <n v="0.43765902519226002"/>
    <n v="0.36142587661743097"/>
    <n v="0.58291244506835904"/>
    <n v="0.42836236953735302"/>
    <n v="0.48666691780090299"/>
    <s v="1/2"/>
    <s v="1/3"/>
    <s v="0/1"/>
    <s v="0/0"/>
    <s v="3/4"/>
    <n v="6"/>
    <n v="10"/>
    <n v="0.4"/>
    <n v="2"/>
    <n v="3"/>
    <n v="10.27"/>
    <n v="11.72"/>
    <n v="39.28"/>
    <n v="28.04"/>
    <s v="[{'py/tuple': [853.5, 320.1]}, {'py/tuple': [873.4748840332031, 301.4637084960938]}, {'py/tuple': [1035.190499250777, 343.0828394027427]}, {'py/tuple': [1225.5072427568957, 463.0492090158165]}, {'py/tuple': [1193.7931985575706, 707.677098825015]}, {'py/tuple': [982.8101393515242, 764.1154511407017]}, {'py/tuple': [696.3189130956305, 732.3942162118851]}, {'py/tuple': [567.3202253514899, 751.0388324553146]}, {'py/tuple': [402.99059818778176, 529.722419274412]}, {'py/tuple': [676.748143173754, 315.9818861441687]}, {'py/tuple': [855.901702773757, 333.56202558837833]}]"/>
    <s v="[{'py/tuple': [192.04000000000002, 672.2099999999999]}, {'py/tuple': [192.04000000000002, 672.2099999999999]}, {'py/tuple': [190.90914062500002, 665.063546142578]}, {'py/tuple': [298.53124460108586, 605.3272158410772]}, {'py/tuple': [578.8020770651848, 533.4370389050245]}, {'py/tuple': [856.704084375836, 680.3456121525168]}, {'py/tuple': [1135.7632268117368, 522.1452866513654]}, {'py/tuple': [1399.6890796590224, 511.6400247933715]}, {'py/tuple': [1481.8275379109755, 587.7393595101684]}, {'py/tuple': [1537.139427559413, 642.5414530160277]}]"/>
    <s v="[{'py/tuple': [853.5, 213.4]}, {'py/tuple': [853.4833445753902, 207.30070962160826]}, {'py/tuple': [1047.7815594663844, 320.7674718001857]}, {'py/tuple': [1209.1598538411781, 533.1848840150982]}, {'py/tuple': [1097.169733490795, 730.2409981550647]}, {'py/tuple': [878.8885372364891, 867.0801823126151]}, {'py/tuple': [593.891436406411, 727.3735041316597]}, {'py/tuple': [566.7347912741823, 439.37643381915984]}, {'py/tuple': [789.5365409078074, 173.72001759111876]}, {'py/tuple': [860.23807716649, 30.829749000817483]}, {'py/tuple': [897.1826070779932, 120.0881020450964]}, {'py/tuple': [919.0422559780998, 195.13620337713505]}, {'py/tuple': [918.9819837613029, 190.1269870685413]}, {'py/tuple': [918.3844495816154, 185.05108985174442]}, {'py/tuple': [949.4844862027091, 222.07260474432255]}, {'py/tuple': [1076.7102457052097, 332.10443907100705]}, {'py/tuple': [1197.8895572666079, 494.46780620943747]}, {'py/tuple': [1179.9572576675564, 661.85130799897]}, {'py/tuple': [1030.2727077463642, 795.584592032805]}, {'py/tuple': [771.3713173111898, 812.0053257519378]}, {'py/tuple': [544.8433177415279, 600.7239972554146]}, {'py/tuple': [607.7197228008879, 322.55025230683384]}, {'py/tuple': [752.1514611402524, 145.7575876820832]}, {'py/tuple': [784.4743270743636, 117.62231302596624]}, {'py/tuple': [804.546775809489, 227.65795558933164]}, {'py/tuple': [853.9495058758182, 224.6623076224699]}]"/>
    <s v="[{'py/tuple': [128.025, 554.84]}, {'py/tuple': [129.67450561523438, 547.2190588378907]}, {'py/tuple': [253.48983909711242, 553.9465135346726]}, {'py/tuple': [352.7893118537962, 676.3409217318148]}, {'py/tuple': [542.8977295137942, 620.5732395240665]}, {'py/tuple': [579.421863582544, 485.00763249877843]}, {'py/tuple': [757.3463534718379, 390.7064638428018]}, {'py/tuple': [798.5543957162648, 493.2885047152266]}, {'py/tuple': [871.4540752774104, 609.0576822628826]}, {'py/tuple': [977.5906610298902, 758.9204605735466]}, {'py/tuple': [1068.4866181571037, 703.0901127319411]}, {'py/tuple': [1288.3691070355476, 451.9220376770571]}, {'py/tuple': [1442.986334904656, 440.3195058742166]}, {'py/tuple': [1514.789007151127, 507.34817080307755]}]"/>
    <n v="-0.43"/>
    <n v="2.8"/>
    <n v="6.24"/>
    <n v="4.09"/>
    <n v="5.07"/>
    <n v="7.39"/>
    <n v="-3"/>
    <n v="-0.91"/>
    <n v="-2.75"/>
    <n v="-1.5"/>
    <n v="-2.64"/>
    <n v="1.17"/>
  </r>
  <r>
    <x v="12"/>
    <x v="6"/>
    <x v="8"/>
    <x v="1"/>
    <x v="1"/>
    <x v="1"/>
    <n v="5"/>
    <n v="5.2"/>
    <n v="5.4"/>
    <m/>
    <n v="1.3"/>
    <s v="Normal"/>
    <m/>
    <m/>
    <m/>
    <n v="0.34290432929992598"/>
    <n v="0.28895330429077098"/>
    <n v="0.36872124671936002"/>
    <n v="0.34875750541687001"/>
    <n v="0.35725307464599598"/>
    <n v="0.51131129264831499"/>
    <n v="0.424468994140625"/>
    <n v="0.38375639915466297"/>
    <n v="0.425922870635986"/>
    <n v="0.31940960884094199"/>
    <s v="1/3"/>
    <s v="1/3"/>
    <s v="0/0"/>
    <s v="1/1"/>
    <s v="0/3"/>
    <n v="3"/>
    <n v="10"/>
    <n v="0.7"/>
    <n v="6"/>
    <m/>
    <n v="55.9"/>
    <n v="5.29"/>
    <n v="8.01"/>
    <n v="5.95"/>
    <s v="{'py/tuple': [768.0, 259.2]}, {'py/tuple': [767.6378173828125, 255.230029296875]}, {'py/tuple': [767.2559509277344, 250.3148986816406]}, {'py/tuple': [773.4269104003906, 242.940966796875]}, {'py/tuple': [772.950927734375, 238.22975463867186]}, {'py/tuple': [772.3065181327984, 227.1775218879804]}, {'py/tuple': [770.9683777336031, 213.17406368143855]}, {'py/tuple': [758.3435608390719, 206.70601558573543]}, {'py/tuple': [785.9259583000094, 219.66902828104793]}, {'py/tuple': [787.4813171867281, 252.28273677714168]}, {'py/tuple': [831.585046434775, 274.5750341404229]}, {'py/tuple': [829.692772956565, 270.05044405795627]}, {'py/tuple': [827.1110817659646, 259.94899360723787]}, {'py/tuple': [829.0978066194803, 267.8728827673941]}, {'py/tuple': [829.4806191194803, 273.6830634314566]}, {'py/tuple': [830.0404355991632, 300.78425431791686]}, {'py/tuple': [830.7926817405969, 292.3633384069427]}, {'py/tuple': [830.3446685466915, 272.6959565447643]}, {'py/tuple': [964.9049090631306, 271.56965092085295]}, {'py/tuple': [1073.9344657361507, 270.6146307287737]}, {'py/tuple': [1062.782627045177, 269.5853225503116]}, {'py/tuple': [987.9592245435342, 268.6491159785538]}, {'py/tuple': [988.3381307935342, 256.1890024531632]}, {'py/tuple': [988.5139120435342, 272.0508188594132]}, {'py/tuple': [988.9037556266412, 267.7442655272781]}, {'py/tuple': [997.2746967887506, 266.0134000487625]}, {'py/tuple': [1013.7004170035943, 261.0668973632156]}, {'py/tuple': [1054.0081257438287, 256.12039467766874]}, {'py/tuple': [1099.8765755938366, 294.03606060594313]}, {'py/tuple': [1065.790649143979, 578.9537860227748]}, {'py/tuple': [1018.3403566917405, 487.45755491480224]}, {'py/tuple': [963.8784778509289, 265.1646502025425]}, {'py/tuple': [1121.011217776686, 384.0395395651459]}, {'py/tuple': [1145.0421872325242, 385.484215577878]}, {'py/tuple': [1098.745061124675, 369.5076710114255]}, {'py/tuple': [1098.5827991617844, 357.7142139801755]}, {'py/tuple': [1071.33075448405, 302.61945690009736]}, {'py/tuple': [980.6208545817062, 269.61063732001924]}, {'py/tuple': [886.7933399332687, 262.37787975165986]}, {'py/tuple': [869.9019214762375, 251.21970714423801]}, {'py/tuple': [1125.2036808254197, 434.4455672202631]}, {'py/tuple': [991.049711051397, 599.5545748833566]}, {'py/tuple': [697.2409322811291, 603.4088142400607]}, {'py/tuple': [472.17162758950144, 501.9363662570714]}, {'py/tuple': [514.1308259982616, 229.69179072957482]}, {'py/tuple': [701.1071489611641, 241.1382393052801]}, {'py/tuple': [717.1407182971016, 250.37191240098323]}, {'py/tuple': [761.3777788439766, 249.87240068223323]}, {'py/tuple': [768.7142656603828, 248.51098100449886]}"/>
    <s v="{'py/tuple': [170.88000000000002, 544.3199999999999]}, {'py/tuple': [170.88000000000002, 544.3199999999999]}, {'py/tuple': [173.3235002654791, 531.4008119866996]}, {'py/tuple': [462.9691344482079, 405.2876073286682]}, {'py/tuple': [753.9572937182337, 547.9971846497431]}, {'py/tuple': [1044.9454529882594, 399.39652345765376]}, {'py/tuple': [1335.8630258181317, 548.1294770051538]}, {'py/tuple': [1383.861072708033, 577.6809342016279]}"/>
    <s v="{'py/tuple': [768.0, 172.8]}, {'py/tuple': [880.5787646481767, 222.22560472059996]}, {'py/tuple': [1111.8507955484092, 482.29690320342775]}, {'py/tuple': [1012.3077102629468, 580.4429079743102]}, {'py/tuple': [816.3906053546816, 680.6594483230263]}, {'py/tuple': [535.9580027693883, 579.1164138998836]}, {'py/tuple': [566.6939571937546, 290.072265615873]}, {'py/tuple': [770.8264631489292, 183.93030946999787]}"/>
    <s v="{'py/tuple': [115.20000000000002, 449.28]}, {'py/tuple': [176.97571037597956, 529.0496961071342]}, {'py/tuple': [458.599401918985, 486.7051561593264]}, {'py/tuple': [701.0240903634578, 412.6437757692486]}, {'py/tuple': [979.0949310854078, 519.5189703057706]}, {'py/tuple': [1206.4847077772022, 307.2022824685275]}, {'py/tuple': [1360.9251838305966, 418.0673961338773]}"/>
    <n v="0.83"/>
    <n v="-0.87"/>
    <n v="3.91"/>
    <n v="2.69"/>
    <n v="-5.91"/>
    <n v="-8.65"/>
    <n v="0"/>
    <n v="1.85"/>
    <n v="2.48"/>
    <n v="2.76"/>
    <n v="1.61"/>
    <n v="1.02"/>
  </r>
  <r>
    <x v="13"/>
    <x v="4"/>
    <x v="4"/>
    <x v="2"/>
    <x v="1"/>
    <x v="1"/>
    <n v="3.3"/>
    <n v="3"/>
    <m/>
    <m/>
    <n v="1.3"/>
    <s v="Normal"/>
    <m/>
    <m/>
    <m/>
    <n v="0.35317945480346602"/>
    <n v="0.36816644668579002"/>
    <n v="0.34376621246337802"/>
    <n v="0.454274892807006"/>
    <n v="0.33284044265746998"/>
    <n v="0.39685082435607899"/>
    <n v="0.39919519424438399"/>
    <n v="0.439000844955444"/>
    <n v="0.51875853538513095"/>
    <n v="0.48943638801574701"/>
    <s v="0/3"/>
    <s v="0/2"/>
    <s v="0/0"/>
    <s v="1/1"/>
    <s v="0/4"/>
    <n v="1"/>
    <n v="10"/>
    <n v="0.9"/>
    <n v="2"/>
    <m/>
    <n v="26.31"/>
    <n v="16.149999999999999"/>
    <n v="30.63"/>
    <n v="24.23"/>
    <s v="{'py/tuple': [768.0, 259.2]}, {'py/tuple': [768.36328125, 252.1986877441406]}, {'py/tuple': [768.7421875, 259.001025390625]}, {'py/tuple': [777.1170349121094, 253.234912109375]}, {'py/tuple': [783.5429077148438, 221.4652893066406]}, {'py/tuple': [787.3609619140625, 220.1540100097656]}, {'py/tuple': [870.5542907714844, 219.79567260742186]}, {'py/tuple': [942.9869995117188, 248.47218627929686]}, {'py/tuple': [1038.2860107421875, 285.70149536132806]}, {'py/tuple': [1115.2833557128906, 346.44026489257806]}, {'py/tuple': [1116.5994873046875, 359.93660278320306]}, {'py/tuple': [1113.1745300292969, 456.06306762695306]}, {'py/tuple': [1109.7142639160156, 554.0600769042968]}, {'py/tuple': [1042.9647827148438, 565.7878295898437]}, {'py/tuple': [1047.2612609863281, 591.7545654296874]}, {'py/tuple': [960.0179748535156, 585.2865173339843]}, {'py/tuple': [863.0179748535156, 587.3046142578124]}, {'py/tuple': [766.0179748535156, 601.8558532714843]}, {'py/tuple': [668.0179748535156, 595.321124267578]}, {'py/tuple': [571.0179748535156, 588.8530761718749]}, {'py/tuple': [498.93524169921875, 550.2914001464843]}, {'py/tuple': [496.071044921875, 452.2914001464843]}, {'py/tuple': [492.61077880859375, 354.2914001464843]}, {'py/tuple': [519.4598693847656, 297.2594177246093]}, {'py/tuple': [542.9599914550781, 274.3602478027343]}, {'py/tuple': [640.9570007324219, 267.0569030761718]}, {'py/tuple': [737.9540405273438, 259.82808227539056]}, {'py/tuple': [768.9530944824219, 257.5178405761718]}"/>
    <s v="{'py/tuple': [170.88000000000002, 544.3199999999999]}, {'py/tuple': [170.88000000000002, 544.3199999999999]}, {'py/tuple': [172.80791748046877, 537.6362841796874]}, {'py/tuple': [173.31621826171877, 533.4544604492187]}, {'py/tuple': [207.43578613281252, 533.1353381347656]}, {'py/tuple': [290.5820568847656, 497.34224731445306]}, {'py/tuple': [376.28121459960937, 442.7768786621093]}, {'py/tuple': [460.2510021972656, 416.7954028320312]}, {'py/tuple': [543.7227429199219, 434.2838366699218]}, {'py/tuple': [635.3473156738281, 485.0698168945312]}, {'py/tuple': [727.9640148925781, 540.7145312499999]}, {'py/tuple': [819.5885876464844, 543.7051623535156]}, {'py/tuple': [912.2052868652344, 482.08892089843744]}, {'py/tuple': [1003.8769177246094, 439.33123046874994]}, {'py/tuple': [1095.5171765136718, 414.2517016601562]}, {'py/tuple': [1186.4280346679686, 442.88115722656244]}, {'py/tuple': [1278.2761181640624, 492.42400390624994]}, {'py/tuple': [1369.1869763183593, 550.9353564453124]}, {'py/tuple': [1383.2453564453124, 550.0527880859374]}"/>
    <s v="{'py/tuple': [768.0, 172.8]}, {'py/tuple': [769.9082946777344, 185.9708679199219]}, {'py/tuple': [814.125732421875, 190.76145629882814]}, {'py/tuple': [911.1227722167969, 210.6145751953125]}, {'py/tuple': [1008.1198120117188, 304.06657104492183]}, {'py/tuple': [990.5499572753906, 316.3864562988281]}, {'py/tuple': [925.50634765625, 366.7999084472656]}, {'py/tuple': [918.6265258789062, 338.6341369628906]}, {'py/tuple': [970.5575866699219, 332.16608886718745]}, {'py/tuple': [1010.1515808105469, 326.79606323242183]}, {'py/tuple': [1011.291259765625, 422.49116210937495]}, {'py/tuple': [1010.921142578125, 505.62565307617183]}, {'py/tuple': [983.0730285644531, 559.6351135253906]}, {'py/tuple': [944.7780151367188, 594.9468200683593]}, {'py/tuple': [930.4394836425781, 657.7365234375]}, {'py/tuple': [864.0429382324219, 655.6056640625]}, {'py/tuple': [777.8545227050781, 691.3604858398437]}, {'py/tuple': [695.8346862792969, 685.6610534667968]}, {'py/tuple': [641.8457946777344, 679.96162109375]}, {'py/tuple': [604.5272216796875, 619.7884948730468]}, {'py/tuple': [552.5539855957031, 570.4975708007812]}, {'py/tuple': [486.8162536621094, 482.5876281738281]}, {'py/tuple': [496.4224548339844, 453.5199096679687]}, {'py/tuple': [506.1188659667969, 356.5199096679687]}, {'py/tuple': [559.4263610839844, 258.5199096679687]}, {'py/tuple': [653.521484375, 213.28382568359373]}, {'py/tuple': [750.5185241699219, 193.34147338867186]}, {'py/tuple': [768.5179748535156, 191.50593261718748]}"/>
    <s v="{'py/tuple': [115.20000000000002, 449.28]}, {'py/tuple': [115.57500000000002, 449.0667736816406]}, {'py/tuple': [161.1884948730469, 530.9463818359375]}, {'py/tuple': [257.42476196289067, 553.0426037597656]}, {'py/tuple': [350.06108398437505, 558.4096691894531]}, {'py/tuple': [412.28609008789067, 517.0833142089843]}, {'py/tuple': [475.3307067871094, 454.0749523925781]}, {'py/tuple': [539.0341369628907, 359.9062817382812]}, {'py/tuple': [598.0003845214844, 334.98361328125]}, {'py/tuple': [656.0293762207032, 361.4836743164062]}, {'py/tuple': [713.4662353515625, 431.8536694335937]}, {'py/tuple': [770.9030944824219, 510.83529785156253]}, {'py/tuple': [832.2771484375, 537.7471325683593]}, {'py/tuple': [895.6433288574219, 542.0397045898437]}, {'py/tuple': [959.8212463378907, 536.2030041503906]}, {'py/tuple': [1022.2070495605469, 522.3233044433593]}, {'py/tuple': [1084.4046203613282, 477.8479931640625]}, {'py/tuple': [1147.8139221191407, 382.28717163085935]}, {'py/tuple': [1210.576190185547, 314.36908081054685]}, {'py/tuple': [1270.7188903808594, 351.86114624023435]}, {'py/tuple': [1330.4380676269532, 375.7926342773437]}, {'py/tuple': [1361.299578857422, 412.76385620117185]}"/>
    <n v="0.46"/>
    <n v="-3.8"/>
    <n v="-0.43"/>
    <n v="1.66"/>
    <n v="8.73"/>
    <n v="-5.09"/>
    <n v="-1.07"/>
    <n v="0.41"/>
    <n v="-0.92"/>
    <n v="0"/>
    <n v="1.71"/>
    <n v="1.1499999999999999"/>
  </r>
  <r>
    <x v="13"/>
    <x v="4"/>
    <x v="4"/>
    <x v="2"/>
    <x v="1"/>
    <x v="2"/>
    <n v="2.9"/>
    <n v="2.2000000000000002"/>
    <n v="3.5"/>
    <n v="3.9"/>
    <n v="1.5"/>
    <s v="Normal"/>
    <n v="80.790636638133037"/>
    <n v="29.395606034446249"/>
    <n v="48.796989277103421"/>
    <n v="0.38422846794128401"/>
    <n v="0.50895309448242099"/>
    <n v="0.42291998863220198"/>
    <n v="0.31565666198730402"/>
    <n v="0.320148944854736"/>
    <n v="0.25388622283935502"/>
    <n v="0.414260864257812"/>
    <n v="0.41350889205932601"/>
    <n v="0.51067066192626898"/>
    <n v="0.42867803573608398"/>
    <s v="1/2"/>
    <s v="0/0"/>
    <s v="2/5"/>
    <s v="0/1"/>
    <s v="0/2"/>
    <n v="3"/>
    <n v="10"/>
    <n v="0.7"/>
    <n v="4"/>
    <n v="4"/>
    <n v="13.98"/>
    <n v="15.28"/>
    <n v="47.44"/>
    <n v="11.85"/>
    <s v="[{'py/tuple': [853.5, 320.1]}, {'py/tuple': [855.7771301269531, 315.216455078125]}, {'py/tuple': [914.4100646972656, 309.568017578125]}, {'py/tuple': [1184.4070127811283, 383.20861678700896]}, {'py/tuple': [1301.264425353147, 532.6633366052062]}, {'py/tuple': [1246.8990994254127, 596.7981632653623]}, {'py/tuple': [1246.366542042233, 714.0664699677377]}, {'py/tuple': [1179.7780283177271, 736.2613565888255]}, {'py/tuple': [895.2907236302269, 744.1946073224767]}, {'py/tuple': [608.3759787334127, 726.6612468644976]}, {'py/tuple': [584.6289526540784, 570.9706166790797]}, {'py/tuple': [583.5491003589702, 324.7503894934431]}, {'py/tuple': [693.7011950863523, 306.68054872974756]}, {'py/tuple': [855.6946033397687, 297.14890741035344]}]"/>
    <s v="[{'py/tuple': [192.04000000000002, 672.2099999999999]}, {'py/tuple': [192.04000000000002, 672.2099999999999]}, {'py/tuple': [193.16792968750002, 662.0126123046874]}, {'py/tuple': [194.59585258360954, 676.2475993708148]}, {'py/tuple': [196.6588254002482, 635.6003998564928]}, {'py/tuple': [242.73545449502768, 624.0619022902473]}, {'py/tuple': [344.88153023269035, 573.5986413229629]}, {'py/tuple': [468.62696384914227, 515.715483678542]}, {'py/tuple': [593.7784452391417, 543.2627654578909]}, {'py/tuple': [711.939153389968, 606.0109524503722]}, {'py/tuple': [825.5132214547695, 683.6067719245701]}, {'py/tuple': [938.1283709387855, 632.3398898328095]}, {'py/tuple': [1063.870897710286, 591.5912372554093]}, {'py/tuple': [1197.4398472131788, 520.4026359897479]}, {'py/tuple': [1321.102895875424, 566.0206106556951]}, {'py/tuple': [1431.6251480383426, 645.1318969503417]}, {'py/tuple': [1536.924095181711, 718.9492917852848]}]"/>
    <s v="[{'py/tuple': [853.5, 213.4]}, {'py/tuple': [853.875, 207.47705688476563]}, {'py/tuple': [849.6078894976526, 256.2934493875131]}, {'py/tuple': [847.7648933175951, 211.79771288540215]}, {'py/tuple': [922.0613346537575, 203.3162635896355]}, {'py/tuple': [1035.489349493757, 259.6163195321336]}, {'py/tuple': [1130.9531610906124, 388.30281562786547]}, {'py/tuple': [1214.534921928309, 557.1529961708932]}, {'py/tuple': [1170.8702161237597, 550.2943978492169]}, {'py/tuple': [1089.483702530153, 538.0435425579547]}, {'py/tuple': [1092.0739610260352, 572.7535987837239]}, {'py/tuple': [1028.7162482822314, 630.087401386909]}, {'py/tuple': [885.7479911167172, 744.372830464132]}, {'py/tuple': [798.2073387606067, 807.4039827143772]}, {'py/tuple': [793.7974136769769, 794.0688529811798]}, {'py/tuple': [591.4216952705754, 719.5722353193908]}, {'py/tuple': [435.26837653387327, 487.279676470533]}, {'py/tuple': [560.8961268896235, 432.1120247799903]}, {'py/tuple': [680.1573321400208, 309.2299338137731]}, {'py/tuple': [849.690242779441, 215.35249448623503]}, {'py/tuple': [855.0872122487051, 214.07668979894365]}]"/>
    <m/>
    <n v="-1.56"/>
    <n v="-2.65"/>
    <n v="0.6"/>
    <n v="-1.46"/>
    <n v="0.08"/>
    <n v="2.76"/>
    <n v="-2.19"/>
    <n v="-0.81"/>
    <n v="-2.73"/>
    <n v="-0.65"/>
    <n v="-0.57999999999999996"/>
    <n v="1.2"/>
  </r>
  <r>
    <x v="14"/>
    <x v="4"/>
    <x v="5"/>
    <x v="2"/>
    <x v="1"/>
    <x v="1"/>
    <n v="3.1"/>
    <n v="3.5"/>
    <n v="3.9"/>
    <n v="2.9"/>
    <n v="1.3"/>
    <s v="Normal"/>
    <m/>
    <m/>
    <m/>
    <n v="0.38469791412353499"/>
    <n v="0.41404676437377902"/>
    <n v="0.32010984420776301"/>
    <n v="0.41190838813781699"/>
    <n v="0.37431073188781699"/>
    <n v="0.44282507896423301"/>
    <n v="0.45055723190307601"/>
    <n v="0.52886343002319303"/>
    <n v="0.42053198814392001"/>
    <n v="0.41441535949706998"/>
    <s v="1/3"/>
    <s v="0/3"/>
    <s v="0/1"/>
    <s v="0/1"/>
    <s v="0/2"/>
    <n v="1"/>
    <n v="10"/>
    <n v="0.9"/>
    <n v="3"/>
    <m/>
    <n v="17.809999999999999"/>
    <n v="41.41"/>
    <n v="36.1"/>
    <n v="28.77"/>
    <s v="{'py/tuple': [768.0, 259.2]}, {'py/tuple': [771.4612731933594, 255.18687744140624]}, {'py/tuple': [857.529052734375, 250.95799560546874]}, {'py/tuple': [978.1877544438466, 245.75118984915315]}, {'py/tuple': [1035.2864724798128, 261.9462854236364]}, {'py/tuple': [1039.4012077637017, 411.9212921502068]}, {'py/tuple': [1044.356741973199, 592.5419700618833]}, {'py/tuple': [1041.9009658247232, 625.288769310154]}, {'py/tuple': [944.4230338558555, 619.3682963455095]}, {'py/tuple': [757.3366260491312, 605.3310871699824]}, {'py/tuple': [605.9633869966492, 594.4210073778405]}, {'py/tuple': [515.218937234953, 584.2504978382959]}, {'py/tuple': [514.405704813078, 559.3435154164209]}, {'py/tuple': [500.49472494609654, 481.59944478217506]}, {'py/tuple': [501.15375860221684, 338.273351914063]}, {'py/tuple': [501.59856458194554, 281.91346377674483]}, {'py/tuple': [501.9798911381513, 260.59759058225893]}, {'py/tuple': [617.261233494617, 244.2539200669154]}, {'py/tuple': [769.3667682576925, 225.38889688234772]}"/>
    <s v="{'py/tuple': [170.88000000000002, 544.3199999999999]}, {'py/tuple': [170.88000000000002, 544.3199999999999]}, {'py/tuple': [172.84710205078127, 535.4951098632812]}, {'py/tuple': [178.13967407226565, 526.8506396484374]}, {'py/tuple': [241.63524902343752, 518.0335925292968]}, {'py/tuple': [265.38634765625, 509.4400866699218]}, {'py/tuple': [297.1137951660156, 483.8429187011718]}, {'py/tuple': [298.84954345703125, 466.9985583496093]}, {'py/tuple': [341.51800048828125, 447.6679614257812]}, {'py/tuple': [370.75921142578125, 427.14522583007806]}, {'py/tuple': [407.1689404296875, 404.86565429687494]}, {'py/tuple': [439.515986328125, 395.7937243652343]}, {'py/tuple': [458.61617553710937, 390.82369262695306]}, {'py/tuple': [491.14361083984375, 402.3475268554687]}, {'py/tuple': [525.1298474121094, 425.89470703124994]}, {'py/tuple': [554.7396801757812, 431.6617663574218]}, {'py/tuple': [570.1261853027344, 451.56584960937494]}, {'py/tuple': [588.1048229980469, 476.50908691406244]}, {'py/tuple': [624.4125927734375, 485.45256835937494]}, {'py/tuple': [643.2029675292969, 497.34893066406244]}, {'py/tuple': [680.8048352050781, 510.9511645507812]}, {'py/tuple': [709.8891857910156, 543.2589953613281]}, {'py/tuple': [736.7853344726562, 553.6534350585937]}, {'py/tuple': [772.5127209472656, 558.0871813964843]}, {'py/tuple': [805.8087719726562, 540.1996997070312]}, {'py/tuple': [829.2383068847656, 507.19088012695306]}, {'py/tuple': [873.5969494628906, 500.03658325195306]}, {'py/tuple': [899.5793713378906, 483.5804370117187]}, {'py/tuple': [933.5342358398437, 469.0889819335937]}, {'py/tuple': [972.4615734863281, 456.7072985839843]}, {'py/tuple': [1006.4948681640625, 439.50215942382806]}, {'py/tuple': [1034.1125744628907, 418.9951098632812]}, {'py/tuple': [1071.3771923828124, 397.28023559570306]}, {'py/tuple': [1105.614405517578, 402.48259765624994]}, {'py/tuple': [1140.6359204101561, 421.4494555664062]}, {'py/tuple': [1174.9358776855468, 435.8830493164062]}, {'py/tuple': [1187.8087109374999, 462.10469848632806]}, {'py/tuple': [1222.5478771972655, 460.6718676757812]}, {'py/tuple': [1240.8519848632811, 484.0268786621093]}, {'py/tuple': [1270.9363354492186, 507.9544604492187]}, {'py/tuple': [1298.7304943847655, 519.1135791015624]}, {'py/tuple': [1331.4893139648436, 534.3118823242187]}, {'py/tuple': [1358.9736889648436, 546.2984545898437]}, {'py/tuple': [1382.9099682617186, 543.9449389648437]}"/>
    <s v="{'py/tuple': [768.0, 172.8]}, {'py/tuple': [768.37890625, 169.226025390625]}, {'py/tuple': [768.76171875, 177.20872192382814]}, {'py/tuple': [822.0966796875, 173.0229919433594]}, {'py/tuple': [857.5770263671875, 201.2563903808594]}, {'py/tuple': [895.947509765625, 205.76856689453126]}, {'py/tuple': [923.8946228027344, 234.09214477539064]}, {'py/tuple': [957.9985046386719, 253.32566528320314]}, {'py/tuple': [982.4319458007812, 297.0999877929687]}, {'py/tuple': [1013.3829345703125, 336.41947631835933]}, {'py/tuple': [1022.1068115234375, 393.42496948242183]}, {'py/tuple': [1023.2582397460938, 477.1555297851562]}, {'py/tuple': [1008.0177917480469, 528.212109375]}, {'py/tuple': [994.7969055175781, 569.7590148925781]}, {'py/tuple': [966.2978210449219, 600.4041259765625]}, {'py/tuple': [939.8536071777344, 632.0688293457031]}, {'py/tuple': [907.7232055664062, 653.9532897949218]}, {'py/tuple': [872.5183410644531, 678.1671264648437]}, {'py/tuple': [834.8429260253906, 684.6714294433593]}, {'py/tuple': [767.0816955566406, 693.9443176269531]}, {'py/tuple': [694.4185791015625, 674.2450988769531]}, {'py/tuple': [674.1389770507812, 661.1183288574218]}, {'py/tuple': [635.1773071289062, 651.9444396972656]}, {'py/tuple': [630.5288391113281, 645.8763854980468]}, {'py/tuple': [609.2296447753906, 606.9774597167968]}, {'py/tuple': [590.8049011230469, 618.6934326171875]}, {'py/tuple': [552.7216491699219, 591.1668823242187]}, {'py/tuple': [517.84619140625, 552.9973571777343]}, {'py/tuple': [517.4643249511719, 457.3698852539062]}, {'py/tuple': [517.0824584960938, 360.3698852539062]}, {'py/tuple': [526.5671081542969, 337.36091308593745]}, {'py/tuple': [554.9848022460938, 310.44611816406245]}, {'py/tuple': [572.4693298339844, 266.7629516601562]}, {'py/tuple': [601.7419128417969, 242.48341064453123]}, {'py/tuple': [620.6930847167969, 199.09827880859373]}, {'py/tuple': [685.6121826171875, 191.86945800781248]}, {'py/tuple': [758.2527160644531, 170.25260620117186]}, {'py/tuple': [768.2524108886719, 169.50736694335936]}"/>
    <s v="{'py/tuple': [115.20000000000002, 449.28]}, {'py/tuple': [116.35536499023439, 452.72552612304685]}, {'py/tuple': [123.29494018554689, 516.6367810058593]}, {'py/tuple': [161.2928649902344, 533.1369946289062]}, {'py/tuple': [227.63939208984377, 548.7940991210937]}, {'py/tuple': [291.76240844726567, 564.4002087402343]}, {'py/tuple': [389.1006042480469, 559.4027111816406]}, {'py/tuple': [436.61604614257817, 531.319306640625]}, {'py/tuple': [470.3591491699219, 476.85199096679685]}, {'py/tuple': [501.34541625976567, 413.67498901367185]}, {'py/tuple': [525.3788635253907, 344.8000500488281]}, {'py/tuple': [587.3097717285157, 312.857880859375]}, {'py/tuple': [675.2285034179688, 309.4211437988281]}, {'py/tuple': [698.7443115234375, 364.4188244628906]}, {'py/tuple': [726.6600524902344, 425.92620971679685]}, {'py/tuple': [753.5365783691407, 493.6177990722656]}, {'py/tuple': [816.2047302246094, 521.7296154785156]}, {'py/tuple': [881.24931640625, 543.8885815429687]}, {'py/tuple': [955.1720953265205, 557.9899518850445]}, {'py/tuple': [1041.8965102599934, 550.9229642289877]}, {'py/tuple': [1068.3299209045247, 510.87111486375335]}, {'py/tuple': [1109.2336989806965, 476.1838895219564]}, {'py/tuple': [1130.6397353576497, 395.8110867875814]}, {'py/tuple': [1164.5200759338215, 332.0693875688314]}, {'py/tuple': [1220.5059768127278, 307.11534704148767]}, {'py/tuple': [1279.2329970763997, 335.79576696336267]}, {'py/tuple': [1350.7637587951497, 352.85677160203454]}, {'py/tuple': [1354.1347915099934, 419.6307584184408]}, {'py/tuple': [1354.170069830306, 420.63072790086267]}"/>
    <n v="-4.57"/>
    <n v="-0.74"/>
    <n v="2.93"/>
    <n v="7.0000000000000007E-2"/>
    <n v="0.82"/>
    <n v="-0.56999999999999995"/>
    <n v="-0.26"/>
    <n v="0.98"/>
    <n v="6.04"/>
    <n v="3.68"/>
    <n v="0.26"/>
    <n v="0.64"/>
  </r>
  <r>
    <x v="14"/>
    <x v="4"/>
    <x v="5"/>
    <x v="2"/>
    <x v="1"/>
    <x v="2"/>
    <n v="3.2"/>
    <n v="3"/>
    <n v="3.1"/>
    <n v="3.9"/>
    <n v="1.35"/>
    <s v="Normal"/>
    <n v="80.790636638133037"/>
    <n v="48.796989277103421"/>
    <n v="80.790636638133037"/>
    <n v="0.28712415695190402"/>
    <n v="0.36051464080810502"/>
    <n v="0.39166855812072698"/>
    <n v="0.327836513519287"/>
    <n v="0.34817957878112699"/>
    <n v="0.42898464202880798"/>
    <n v="0.51866197586059504"/>
    <n v="0.61857366561889604"/>
    <n v="0.48208427429199202"/>
    <n v="0.39117407798767001"/>
    <s v="0/1"/>
    <s v="1/4"/>
    <s v="0/0"/>
    <s v="0/1"/>
    <s v="1/4"/>
    <n v="2"/>
    <n v="10"/>
    <n v="0.8"/>
    <n v="4"/>
    <n v="9"/>
    <n v="29.13"/>
    <n v="30.23"/>
    <n v="30.33"/>
    <n v="30.7"/>
    <s v="[{'py/tuple': [853.5, 320.1]}, {'py/tuple': [853.1693115234375, 313.28313598632815]}, {'py/tuple': [852.7913818359375, 311.7365966796875]}, {'py/tuple': [888.5383911132812, 306.558740234375]}, {'py/tuple': [980.1825866699219, 310.04741821289065]}, {'py/tuple': [1059.7289428710938, 313.1949401855469]}, {'py/tuple': [1145.2652570260689, 306.8203858718276]}, {'py/tuple': [1175.4907819284126, 311.234539924562]}, {'py/tuple': [1178.8468791497871, 482.5261873587966]}, {'py/tuple': [1182.2317884145305, 651.9906077845021]}, {'py/tuple': [1184.7273748693988, 729.9434580275788]}, {'py/tuple': [1139.0324896154925, 727.4086985060944]}, {'py/tuple': [1106.180560904555, 740.7207712600007]}, {'py/tuple': [1048.111890092492, 733.855678477697]}, {'py/tuple': [1027.2585351523012, 743.5219755036755]}, {'py/tuple': [976.5676477011291, 745.8655729157849]}, {'py/tuple': [833.5764916911719, 737.2015022778883]}, {'py/tuple': [759.0663598552344, 732.3059944653883]}, {'py/tuple': [694.6095923343671, 735.5237036425619]}, {'py/tuple': [605.6860152604056, 742.277259325981]}, {'py/tuple': [557.8578292252494, 739.1307444334029]}, {'py/tuple': [557.452464235015, 699.9024424314498]}, {'py/tuple': [556.8224617624653, 539.9740061521529]}, {'py/tuple': [556.1478432714937, 371.15146467406305]}, {'py/tuple': [558.4796914160249, 330.0565244885162]}, {'py/tuple': [696.9126239931209, 311.45812949109825]}, {'py/tuple': [757.2927105836568, 297.41047831755134]}, {'py/tuple': [769.5734112672505, 310.49900981169196]}, {'py/tuple': [771.4542706422505, 325.5953538058326]}, {'py/tuple': [839.9458577241746, 316.8743509812281]}, {'py/tuple': [853.7375815967096, 315.63016213979574]}]"/>
    <s v="[{'py/tuple': [192.04000000000002, 672.2099999999999]}, {'py/tuple': [192.04000000000002, 672.2099999999999]}, {'py/tuple': [193.92085937500002, 664.3027734374999]}, {'py/tuple': [195.8252478027344, 656.3955468749999]}, {'py/tuple': [198.4590368652344, 668.6056604003905]}, {'py/tuple': [238.71578125000002, 662.2042932128905]}, {'py/tuple': [270.68639282226565, 624.8112573242187]}, {'py/tuple': [312.4725256347657, 600.6376123046874]}, {'py/tuple': [364.02715209960945, 578.899239501953]}, {'py/tuple': [413.0994482421876, 553.0393457031249]}, {'py/tuple': [456.1522436523438, 526.689278564453]}, {'py/tuple': [505.6245336914063, 505.0018701171874]}, {'py/tuple': [557.3517065429688, 511.49836059570305]}, {'py/tuple': [599.6358862304688, 536.2298669433593]}, {'py/tuple': [637.9907141113282, 560.0202111816405]}, {'py/tuple': [684.7297277832032, 573.2303247070312]}, {'py/tuple': [721.5277014160157, 606.161690673828]}, {'py/tuple': [775.0195532226563, 635.2931298828124]}, {'py/tuple': [811.0450048828126, 679.8204125976562]}, {'py/tuple': [896.3520422363282, 675.2543115234374]}, {'py/tuple': [952.0203161621095, 643.1278466796874]}, {'py/tuple': [1012.719901123047, 610.1033715820312]}, {'py/tuple': [1062.7490454101562, 570.6358422851562]}, {'py/tuple': [1105.4096899414062, 530.7408837890624]}, {'py/tuple': [1151.5565405273437, 498.4889306640624]}, {'py/tuple': [1221.279501953125, 514.6362390136718]}, {'py/tuple': [1283.1163244628906, 529.5718164062499]}, {'py/tuple': [1334.4003515625, 558.4483422851562]}, {'py/tuple': [1384.6059790039062, 586.7876367187499]}, {'py/tuple': [1437.8154821777343, 608.0682153320312]}, {'py/tuple': [1472.4566259765625, 654.5287866210937]}, {'py/tuple': [1514.336875, 682.0563134765624]}, {'py/tuple': [1536.3362036132812, 680.9344262695312]}]"/>
    <s v="[{'py/tuple': [853.5, 213.4]}, {'py/tuple': [856.1063537597656, 208.71234741210938]}, {'py/tuple': [873.634033203125, 220.53031005859376]}, {'py/tuple': [947.8157653808594, 232.06986083984376]}, {'py/tuple': [1024.0798034667969, 246.82111206054688]}, {'py/tuple': [1074.3520812988281, 286.56806030273435]}, {'py/tuple': [1120.0009155273438, 330.1620239257812]}, {'py/tuple': [1138.4619140625, 403.7202209472656]}, {'py/tuple': [1173.2128601074219, 464.78449096679685]}, {'py/tuple': [1178.6505432128906, 554.3463806152342]}, {'py/tuple': [1167.7786560058594, 636.2573913574217]}, {'py/tuple': [1121.6798706054688, 666.0790161132811]}, {'py/tuple': [1104.7061157226562, 734.8529724121092]}, {'py/tuple': [1047.7290649414062, 762.5491394042967]}, {'py/tuple': [1019.2652893066405, 816.4684204101561]}, {'py/tuple': [949.841369628906, 827.3177856445311]}, {'py/tuple': [879.7311706542966, 844.6807617187499]}, {'py/tuple': [784.7311706542966, 839.8362487792967]}, {'py/tuple': [728.3776245117185, 813.748907470703]}, {'py/tuple': [704.7686767578123, 797.8967041015624]}, {'py/tuple': [653.2111511230466, 765.1624206542967]}, {'py/tuple': [599.7164001464841, 735.0477050781249]}, {'py/tuple': [576.8603820800779, 668.5609802246092]}, {'py/tuple': [546.7260437011716, 602.8820861816405]}, {'py/tuple': [546.3520507812498, 507.88208618164055]}, {'py/tuple': [545.9741210937498, 416.046728515625]}, {'py/tuple': [586.3485107421873, 385.8182739257812]}, {'py/tuple': [609.5937499999998, 316.71198120117185]}, {'py/tuple': [669.3208007812498, 278.94248046875]}, {'py/tuple': [725.7027893066404, 241.79648437499995]}, {'py/tuple': [821.6998596191404, 235.3794311523437]}, {'py/tuple': [853.6988830566404, 233.2456420898437]}]"/>
    <s v="[{'py/tuple': [128.025, 554.84]}, {'py/tuple': [129.1529296875, 550.7680090332032]}, {'py/tuple': [152.88052978515626, 608.5107763671875]}, {'py/tuple': [197.77249755859376, 644.9087561035157]}, {'py/tuple': [256.87994995117185, 672.6441381835938]}, {'py/tuple': [328.7950500488281, 685.2895544433594]}, {'py/tuple': [424.7921203613281, 679.6019018554688]}, {'py/tuple': [484.5505432128906, 643.6362951660157]}, {'py/tuple': [532.5640319824219, 598.10611328125]}, {'py/tuple': [552.3073791503906, 525.2234228515625]}, {'py/tuple': [571.9448303222656, 449.23880371093753]}, {'py/tuple': [623.6563171386719, 403.8929479980469]}, {'py/tuple': [689.7479614257812, 381.6094702148438]}, {'py/tuple': [767.2590393066406, 395.3489721679688]}, {'py/tuple': [792.6532653808594, 466.99347290039066]}, {'py/tuple': [811.2515319824219, 544.1947668457032]}, {'py/tuple': [831.7830871582031, 620.8901708984375]}, {'py/tuple': [868.22421875, 659.2214697265625]}, {'py/tuple': [945.3431457519531, 675.6432836914063]}, {'py/tuple': [1023.132666015625, 688.8533972167969]}, {'py/tuple': [1119.129736328125, 683.2049597167969]}, {'py/tuple': [1194.4957641601563, 660.2038610839844]}, {'py/tuple': [1223.4742492675782, 590.6662023925782]}, {'py/tuple': [1242.5038818359376, 514.1992529296875]}, {'py/tuple': [1262.7060302734376, 438.19110473632816]}, {'py/tuple': [1320.272314453125, 401.8686254882813]}, {'py/tuple': [1415.2694152832032, 395.51041015625003]}, {'py/tuple': [1465.9299377441407, 439.83377441406253]}, {'py/tuple': [1472.724462890625, 530.8152502441407]}, {'py/tuple': [1473.0651916503907, 559.814365234375]}]"/>
    <n v="-0.45"/>
    <n v="-3.04"/>
    <n v="2.29"/>
    <n v="0.76"/>
    <n v="5.59"/>
    <n v="2.69"/>
    <n v="-2.2000000000000002"/>
    <n v="0.94"/>
    <n v="-1.56"/>
    <n v="-0.63"/>
    <n v="0.35"/>
    <n v="0.25"/>
  </r>
  <r>
    <x v="15"/>
    <x v="4"/>
    <x v="9"/>
    <x v="1"/>
    <x v="1"/>
    <x v="1"/>
    <n v="3.9"/>
    <n v="3.9"/>
    <n v="5.3"/>
    <n v="4.0999999999999996"/>
    <n v="1.45"/>
    <s v="Normal"/>
    <m/>
    <m/>
    <m/>
    <n v="1.49371409416198"/>
    <n v="0.33423495292663502"/>
    <n v="0.34035181999206499"/>
    <n v="0.45512199401855402"/>
    <n v="0.31745147705078097"/>
    <n v="0.43263030052184998"/>
    <n v="0.409741401672363"/>
    <n v="0.34351944923400801"/>
    <n v="0.62110519409179599"/>
    <n v="0.45863533020019498"/>
    <s v="0/1"/>
    <s v="0/1"/>
    <s v="0/1"/>
    <s v="1/3"/>
    <s v="0/4"/>
    <n v="1"/>
    <n v="10"/>
    <n v="0.9"/>
    <n v="3"/>
    <m/>
    <n v="32.14"/>
    <n v="20.67"/>
    <n v="26.14"/>
    <n v="24.89"/>
    <s v="{'py/tuple': [768.0, 259.2]}, {'py/tuple': [769.1161804199219, 253.610400390625]}, {'py/tuple': [770.255859375, 247.903125]}, {'py/tuple': [771.4072875976562, 242.13701171875]}, {'py/tuple': [772.5587158203125, 251.82164306640624]}, {'py/tuple': [773.7101440429688, 235.27138061523436]}, {'py/tuple': [774.8498229980469, 252.20689697265624]}, {'py/tuple': [799.7028503417969, 270.9423706054687]}, {'py/tuple': [856.1907043457031, 253.79997558593746]}, {'py/tuple': [879.4829711914062, 246.49663085937496]}, {'py/tuple': [905.4183349609375, 238.02467651367184]}, {'py/tuple': [946.0946655273438, 223.58027954101559]}, {'py/tuple': [983.7553405761719, 253.90773315429684]}, {'py/tuple': [1073.8897399902344, 277.3372680664062]}, {'py/tuple': [1100.2329406738281, 368.7304565429687]}, {'py/tuple': [1087.2904663085938, 458.7119018554687]}, {'py/tuple': [1087.371337890625, 555.2305175781249]}, {'py/tuple': [1086.9855346679688, 579.8796264648437]}, {'py/tuple': [1057.5531311035156, 587.7721435546874]}, {'py/tuple': [1024.767822265625, 597.7783386230468]}, {'py/tuple': [935.3912353515625, 607.7806274414062]}, {'py/tuple': [843.571533203125, 610.2339965820312]}, {'py/tuple': [746.571533203125, 606.2521850585937]}, {'py/tuple': [649.2460327148438, 597.4272949218749]}, {'py/tuple': [553.0263977050781, 595.998370361328]}, {'py/tuple': [491.51995849609375, 573.793292236328]}, {'py/tuple': [448.35833740234375, 478.70305175781243]}, {'py/tuple': [431.38848876953125, 387.0912048339843]}, {'py/tuple': [440.5084228515625, 318.4162475585937]}, {'py/tuple': [504.7373352050781, 261.84700317382806]}, {'py/tuple': [589.56591796875, 256.0338317871093]}, {'py/tuple': [673.712158203125, 252.8951293945312]}, {'py/tuple': [756.3800048828125, 249.47017211914059]}, {'py/tuple': [768.2933349609375, 248.97584838867184]}"/>
    <s v="{'py/tuple': [170.88000000000002, 544.3199999999999]}, {'py/tuple': [170.88000000000002, 544.3199999999999]}, {'py/tuple': [171.26281250000002, 537.7852709960937]}, {'py/tuple': [171.64171875000002, 531.3172229003906]}, {'py/tuple': [180.78911865234377, 538.0411303710937]}, {'py/tuple': [245.99840820312502, 517.7772143554687]}, {'py/tuple': [307.5842236328125, 494.46236450195306]}, {'py/tuple': [358.7035168457031, 466.16326171874994]}, {'py/tuple': [409.29342163085937, 430.62899047851556]}, {'py/tuple': [460.40487182617187, 411.2866137695312]}, {'py/tuple': [505.528193359375, 417.6889575195312]}, {'py/tuple': [561.8944653320312, 449.81246215820306]}, {'py/tuple': [638.7192639160156, 489.2260668945312]}, {'py/tuple': [719.4420422363281, 536.9846423339843]}, {'py/tuple': [787.0630444335937, 543.9948046874999]}, {'py/tuple': [864.9623364257812, 512.8212512207031]}, {'py/tuple': [943.7439526367187, 464.85970336914056]}, {'py/tuple': [1021.7216748046876, 429.34896118164056]}, {'py/tuple': [1093.0602673339843, 409.87325317382806]}, {'py/tuple': [1166.5125683593749, 432.84005004882806]}, {'py/tuple': [1243.7530468749999, 489.28084594726556]}, {'py/tuple': [1323.4366101074218, 526.7611315917968]}, {'py/tuple': [1382.8268688964843, 556.0734179687499]}"/>
    <s v="{'py/tuple': [768.0, 172.8]}, {'py/tuple': [769.9906311035156, 178.4768493652344]}, {'py/tuple': [806.7728881835938, 178.60084228515626]}, {'py/tuple': [866.3665771484375, 192.579541015625]}, {'py/tuple': [920.0740661621094, 228.2480895996094]}, {'py/tuple': [975.4638977050781, 272.6733825683594]}, {'py/tuple': [1016.2578735351562, 358.36079101562495]}, {'py/tuple': [1062.3811645507812, 448.7265441894531]}, {'py/tuple': [1082.8695678710938, 482.2029846191406]}, {'py/tuple': [1034.57470703125, 494.4719055175781]}, {'py/tuple': [1004.648193359375, 551.8068054199218]}, {'py/tuple': [969.9688110351562, 596.23994140625]}, {'py/tuple': [921.7484436035156, 633.3829772949218]}, {'py/tuple': [876.1358947753906, 664.3967102050781]}, {'py/tuple': [820.3783874511719, 682.8733642578125]}, {'py/tuple': [751.1034545898438, 690.9148986816406]}, {'py/tuple': [680.7422485351562, 672.2705505371093]}, {'py/tuple': [610.141845703125, 647.7870910644531]}, {'py/tuple': [546.5531005859375, 591.3903930664062]}, {'py/tuple': [508.3874816894531, 514.7783020019531]}, {'py/tuple': [501.52728271484375, 418.24104003906245]}, {'py/tuple': [517.3137817382812, 356.3032348632812]}, {'py/tuple': [563.6292419433594, 288.05573730468745]}, {'py/tuple': [627.7679443359375, 227.74927978515623]}, {'py/tuple': [694.4203491210938, 188.5287902832031]}, {'py/tuple': [768.8180236816406, 177.92384033203123]}"/>
    <s v="{'py/tuple': [115.20000000000002, 449.28]}, {'py/tuple': [116.32789916992189, 445.960908203125]}, {'py/tuple': [126.35371704101564, 484.3941357421875]}, {'py/tuple': [199.71190185546877, 522.1214916992187]}, {'py/tuple': [235.40007324218752, 561.4723522949218]}, {'py/tuple': [307.0798522949219, 553.639619140625]}, {'py/tuple': [395.84562988281255, 550.3518994140625]}, {'py/tuple': [480.1997253417969, 491.4375927734375]}, {'py/tuple': [504.27629394531255, 406.2452404785156]}, {'py/tuple': [561.6268798828125, 339.69183471679685]}, {'py/tuple': [631.7223693847657, 311.0594189453125]}, {'py/tuple': [677.4378234863282, 330.296845703125]}, {'py/tuple': [736.9295532226563, 406.02362182617185]}, {'py/tuple': [760.4924194335938, 501.22461059570315]}, {'py/tuple': [837.497607421875, 538.5598156738281]}, {'py/tuple': [930.8750793457032, 561.2873852539062]}, {'py/tuple': [1027.872119140625, 533.1726086425781]}, {'py/tuple': [1090.6853515625, 474.9759228515625]}, {'py/tuple': [1115.652117919922, 388.7443859863281]}, {'py/tuple': [1159.700946044922, 329.5555737304687]}, {'py/tuple': [1247.364794921875, 314.44452026367185]}, {'py/tuple': [1344.361834716797, 382.6655285644531]}, {'py/tuple': [1368.361102294922, 406.6647961425781]}"/>
    <n v="-1.19"/>
    <n v="0.38"/>
    <n v="1.26"/>
    <n v="3.51"/>
    <n v="3.54"/>
    <n v="9.4"/>
    <n v="-1.53"/>
    <n v="-0.15"/>
    <n v="-1.38"/>
    <n v="7.0000000000000007E-2"/>
    <n v="-0.98"/>
    <n v="-0.12"/>
  </r>
  <r>
    <x v="16"/>
    <x v="4"/>
    <x v="4"/>
    <x v="1"/>
    <x v="1"/>
    <x v="1"/>
    <n v="4.5"/>
    <n v="4.8"/>
    <n v="7"/>
    <n v="5.3"/>
    <n v="1.35"/>
    <s v="Normal"/>
    <m/>
    <m/>
    <m/>
    <n v="0.33777761459350503"/>
    <n v="0.32144284248352001"/>
    <n v="0.29008698463439903"/>
    <n v="0.33329343795776301"/>
    <n v="0.33391141891479398"/>
    <n v="0.62284660339355402"/>
    <n v="0.45859670639038003"/>
    <n v="0.58705329895019498"/>
    <n v="0.57805681228637695"/>
    <n v="0.376428842544555"/>
    <s v="0/0"/>
    <s v="0/0"/>
    <s v="3/6"/>
    <s v="0/1"/>
    <s v="1/3"/>
    <n v="1"/>
    <n v="10"/>
    <n v="0.9"/>
    <n v="3"/>
    <m/>
    <n v="12.71"/>
    <n v="58.67"/>
    <n v="15.98"/>
    <n v="7.88"/>
    <s v="{'py/tuple': [768.0, 259.2]}, {'py/tuple': [768.37109375, 251.39866943359374]}, {'py/tuple': [768.75390625, 242.3620178222656]}, {'py/tuple': [769.1328125, 245.0546142578125]}, {'py/tuple': [811.8365478515625, 240.8649475097656]}, {'py/tuple': [1013.8405453441665, 231.91254604682325]}, {'py/tuple': [1095.1857751039788, 318.6890630859881]}, {'py/tuple': [1146.2247896417975, 557.0864355441182]}, {'py/tuple': [907.3322613108903, 591.7398916210979]}, {'py/tuple': [616.8528554104269, 582.8533243060111]}, {'py/tuple': [526.9305665772408, 573.9471889993175]}, {'py/tuple': [499.59846252854913, 427.099833632633]}, {'py/tuple': [581.415709681809, 292.85286325756454]}, {'py/tuple': [770.1841751523316, 282.14404885452234]}"/>
    <s v="{'py/tuple': [170.88000000000002, 544.3199999999999]}, {'py/tuple': [170.88000000000002, 544.3199999999999]}, {'py/tuple': [169.71380126953127, 521.1149218749999]}, {'py/tuple': [201.79418457031252, 525.5643542480468]}, {'py/tuple': [456.45029163558036, 403.55293199762696]}, {'py/tuple': [476.12796178843826, 229.3460388581082]}, {'py/tuple': [491.56936803843826, 216.16827396553006]}, {'py/tuple': [418.38076940562576, 306.3889465729519]}, {'py/tuple': [417.5479141810164, 318.3402100006863]}, {'py/tuple': [455.1066300013289, 357.8518371979519]}, {'py/tuple': [482.4419876673445, 387.38323978584253]}, {'py/tuple': [580.4087169683725, 356.82107524543994]}, {'py/tuple': [598.95595817931, 454.74749736458057]}, {'py/tuple': [694.6061790093034, 548.0121105440705]}, {'py/tuple': [751.2592447615415, 524.8613819607347]}, {'py/tuple': [777.8495157576352, 524.4324574001878]}, {'py/tuple': [908.9547004123405, 506.6546479898318]}, {'py/tuple': [1086.40661492303, 422.7312668819725]}, {'py/tuple': [1139.3203778966515, 459.37210347473615]}, {'py/tuple': [1241.1627088553457, 455.19132965307676]}, {'py/tuple': [1334.8313742886482, 523.6174785314872]}, {'py/tuple': [1383.1994455308838, 549.2779054517671]}"/>
    <s v="{'py/tuple': [768.0, 172.8]}, {'py/tuple': [781.0845947265625, 166.3319519042969]}, {'py/tuple': [831.7999877929688, 180.02830200195314]}, {'py/tuple': [861.7901916503906, 199.8853271484375]}, {'py/tuple': [921.48583984375, 218.3345458984375]}, {'py/tuple': [981.93238283135, 287.37385638821866]}, {'py/tuple': [1083.3228408619761, 511.0937616985291]}, {'py/tuple': [937.4745726743713, 617.8641069160774]}, {'py/tuple': [707.699505305849, 666.4349018858745]}, {'py/tuple': [471.1598583133891, 446.01249206177886]}, {'py/tuple': [479.30115742608905, 378.9683091996237]}, {'py/tuple': [515.8166672987863, 273.34984263889487]}, {'py/tuple': [769.3279622290283, 139.56954299956558]}"/>
    <s v="{'py/tuple': [115.20000000000002, 449.28]}, {'py/tuple': [116.39848632812502, 469.9056408691406]}, {'py/tuple': [191.1527282714844, 519.5779125976562]}, {'py/tuple': [380.5808461334557, 485.19672105714676]}, {'py/tuple': [674.2551722049714, 345.60646188978103]}, {'py/tuple': [965.2433314749971, 539.8911981496215]}, {'py/tuple': [1259.2313686756418, 376.3614590891823]}, {'py/tuple': [1331.2284390104935, 447.65266502249983]}"/>
    <n v="0.16"/>
    <n v="-1.1100000000000001"/>
    <n v="-1.2"/>
    <n v="0.12"/>
    <n v="-1.46"/>
    <n v="0.51"/>
    <n v="-1.8"/>
    <n v="-0.31"/>
    <n v="-1.08"/>
    <n v="5.65"/>
    <n v="-0.21"/>
    <n v="-1.25"/>
  </r>
  <r>
    <x v="16"/>
    <x v="4"/>
    <x v="4"/>
    <x v="1"/>
    <x v="1"/>
    <x v="2"/>
    <n v="4.5999999999999996"/>
    <n v="4.5"/>
    <n v="3"/>
    <n v="4.4000000000000004"/>
    <n v="1.35"/>
    <s v="Normal"/>
    <n v="29.395606034446249"/>
    <n v="48.796989277103421"/>
    <n v="48.796989277103421"/>
    <n v="0.32306551933288502"/>
    <n v="0.31020903587341297"/>
    <n v="0.303977251052856"/>
    <n v="0.28524518013000399"/>
    <n v="0.33868741989135698"/>
    <n v="0.29529333114624001"/>
    <n v="0.40623450279235801"/>
    <n v="0.449289560317993"/>
    <n v="0.31376624107360801"/>
    <n v="0.29383492469787598"/>
    <s v="1/1"/>
    <s v="0/4"/>
    <s v="0/1"/>
    <s v="0/1"/>
    <s v="0/3"/>
    <n v="1"/>
    <n v="10"/>
    <n v="0.9"/>
    <n v="4"/>
    <n v="5"/>
    <n v="13.05"/>
    <n v="11.18"/>
    <n v="7.97"/>
    <n v="8.8000000000000007"/>
    <s v="[{'py/tuple': [853.5, 320.1]}, {'py/tuple': [853.1456909179688, 314.40459594726565]}, {'py/tuple': [943.6671088906005, 275.9211613101885]}, {'py/tuple': [1193.7268515024334, 399.8664641812444]}, {'py/tuple': [1269.3850522628054, 483.0450974930078]}, {'py/tuple': [1236.3225834192708, 654.5186034006997]}, {'py/tuple': [1090.5688170948997, 762.0289843467995]}, {'py/tuple': [806.3833229988811, 746.471952661313]}, {'py/tuple': [604.1957435477523, 741.9264056397601]}, {'py/tuple': [589.4151627039535, 634.6540593815967]}, {'py/tuple': [530.3298262571914, 504.0411302460357]}, {'py/tuple': [530.8783131092785, 363.1579198440537]}, {'py/tuple': [715.2926663784308, 295.2963360048831]}, {'py/tuple': [854.7219425961373, 274.5179218877107]}]"/>
    <s v="[{'py/tuple': [192.04000000000002, 672.2099999999999]}, {'py/tuple': [192.04000000000002, 672.2099999999999]}, {'py/tuple': [201.873243701607, 666.7763762837648]}, {'py/tuple': [475.5323861380667, 519.4815184586122]}, {'py/tuple': [542.4673741785438, 515.1477307575195]}, {'py/tuple': [678.059439674914, 608.8349796161427]}, {'py/tuple': [736.9006295427308, 667.0618396653234]}, {'py/tuple': [948.0672436300293, 666.9397095600515]}, {'py/tuple': [1152.6457899696752, 511.12742128971956]}, {'py/tuple': [1437.9046374046802, 618.1555073373391]}, {'py/tuple': [1538.9827717719227, 681.1169640217348]}]"/>
    <s v="[{'py/tuple': [853.5, 213.4]}, {'py/tuple': [859.53369140625, 225.1120361328125]}, {'py/tuple': [1063.5996126672253, 319.27473795376716]}, {'py/tuple': [1133.181546437554, 606.1687921430914]}, {'py/tuple': [903.4181976998223, 825.1705010874196]}, {'py/tuple': [662.1963168438522, 722.415686999075]}, {'py/tuple': [569.5353636974467, 503.5461788583546]}, {'py/tuple': [679.7516497345639, 292.2882876234129]}, {'py/tuple': [855.5323017686603, 219.51055506393308]}]"/>
    <s v="[{'py/tuple': [128.025, 554.84]}, {'py/tuple': [157.7862637616694, 566.5302837147937]}, {'py/tuple': [434.2160343142226, 629.8698672141508]}, {'py/tuple': [723.0395427528769, 482.5162331314385]}, {'py/tuple': [1004.1573190322146, 643.8958780971915]}, {'py/tuple': [1278.3811529899017, 468.3899730240554]}, {'py/tuple': [1498.3954248759896, 529.3259376177192]}]"/>
    <n v="-1.56"/>
    <n v="-1.7"/>
    <n v="0.18"/>
    <n v="5.84"/>
    <n v="0.97"/>
    <n v="-2.5099999999999998"/>
    <n v="-2.52"/>
    <n v="1.64"/>
    <n v="-0.96"/>
    <n v="0.86"/>
    <n v="-2.02"/>
    <n v="-0.93"/>
  </r>
  <r>
    <x v="17"/>
    <x v="5"/>
    <x v="3"/>
    <x v="1"/>
    <x v="1"/>
    <x v="1"/>
    <n v="3.8"/>
    <n v="3.8"/>
    <n v="3.8"/>
    <n v="4.5"/>
    <m/>
    <m/>
    <m/>
    <m/>
    <m/>
    <n v="0.37022733688354398"/>
    <n v="0.30267810821533198"/>
    <n v="0.298957109451293"/>
    <n v="0.32829666137695301"/>
    <n v="0.336475849151611"/>
    <n v="0.54053330421447698"/>
    <n v="0.54739117622375399"/>
    <n v="0.43154311180114702"/>
    <n v="0.43872690200805597"/>
    <n v="0.40160202980041498"/>
    <s v="0/0"/>
    <s v="2/6"/>
    <s v="0/0"/>
    <s v="0/2"/>
    <s v="0/2"/>
    <n v="2"/>
    <n v="10"/>
    <n v="0.8"/>
    <n v="2"/>
    <m/>
    <n v="40.47"/>
    <n v="14.96"/>
    <n v="18.78"/>
    <n v="22.14"/>
    <s v="{'py/tuple': [768.0, 259.2]}, {'py/tuple': [767.6220703125, 241.11253662109374]}, {'py/tuple': [767.2362670898438, 273.29878540039056]}, {'py/tuple': [766.9524230957031, 289.27351684570306]}, {'py/tuple': [761.1078796386719, 284.2760192871093]}, {'py/tuple': [762.6436157226562, 279.27852172851556]}, {'py/tuple': [770.724365234375, 268.1203491210937]}, {'py/tuple': [858.1568298339844, 262.1032592773437]}, {'py/tuple': [858.5317993164062, 256.2116577148437]}, {'py/tuple': [858.9146118164062, 250.3828002929687]}, {'py/tuple': [860.5948654562235, 238.34928997028615]}, {'py/tuple': [1020.5318810082972, 227.54088033158328]}, {'py/tuple': [1025.4515287689865, 218.512661495991]}, {'py/tuple': [1025.0657255463302, 212.69949010927226]}, {'py/tuple': [1034.9621183685958, 206.7216153534129]}, {'py/tuple': [1056.8230497650802, 242.25292638856914]}, {'py/tuple': [1068.3272611908615, 323.17568639833473]}, {'py/tuple': [1068.987780790776, 492.2635436670854]}, {'py/tuple': [1021.8208592943847, 596.1623080659657]}, {'py/tuple': [808.6598116029054, 590.2091112423687]}, {'py/tuple': [631.5275509944186, 589.8979851890355]}, {'py/tuple': [540.8784371707588, 583.1744947999715]}, {'py/tuple': [499.2390620643273, 577.3898007858544]}, {'py/tuple': [486.4971994776279, 452.3551491497084]}, {'py/tuple': [514.4915779568255, 254.37816553823646]}, {'py/tuple': [628.6941693490371, 199.86011366900053]}, {'py/tuple': [632.2981540225446, 168.74621463455256]}, {'py/tuple': [632.6770602725446, 238.77111697830256]}, {'py/tuple': [633.2387303374708, 260.2986316278576]}, {'py/tuple': [755.7588369045407, 248.06567749455567]}, {'py/tuple': [770.7582265576348, 246.94782997928556]}"/>
    <s v="{'py/tuple': [170.88000000000002, 544.3199999999999]}, {'py/tuple': [170.88000000000002, 544.3199999999999]}, {'py/tuple': [175.96862304687502, 537.0166552734374]}, {'py/tuple': [207.4019421386719, 529.7133105468749]}, {'py/tuple': [244.78026855468752, 508.98271972656244]}, {'py/tuple': [274.69597900390625, 475.48763305664056]}, {'py/tuple': [372.68120849609375, 441.67095214843744]}, {'py/tuple': [462.3371838378906, 402.2936022949218]}, {'py/tuple': [559.5655773925781, 437.4915698242187]}, {'py/tuple': [684.1574440515786, 504.4914858338236]}, {'py/tuple': [796.4165302786231, 544.8184287321567]}, {'py/tuple': [1010.5023428901286, 438.21846038818353]}, {'py/tuple': [1118.995528460592, 426.76693868607276]}, {'py/tuple': [1193.1286775144933, 439.29932470683]}, {'py/tuple': [1273.5886212197317, 479.24596604209387]}, {'py/tuple': [1300.4000874870642, 522.5538681761175]}, {'py/tuple': [1391.3571355669944, 520.5774552511796]}"/>
    <s v="{'py/tuple': [768.0, 172.8]}, {'py/tuple': [771.9200134277344, 170.4769714355469]}, {'py/tuple': [837.5018310546875, 173.14210205078126]}, {'py/tuple': [934.9890441894531, 229.24171142578126]}, {'py/tuple': [1010.1864013671875, 326.82304077148433]}, {'py/tuple': [1009.6955079799518, 462.5202849918976]}, {'py/tuple': [1010.073047362268, 553.3173770859837]}, {'py/tuple': [944.7588078603148, 589.0996341660618]}, {'py/tuple': [879.4014470204711, 659.8343143418431]}, {'py/tuple': [794.318896971643, 709.5732364609837]}, {'py/tuple': [747.1730229482055, 695.0464725449681]}, {'py/tuple': [677.3768233992159, 682.94359814208]}, {'py/tuple': [642.0912966039032, 644.5261510761454]}, {'py/tuple': [538.7566001741216, 630.8202484186738]}, {'py/tuple': [527.9524189503863, 512.3113419443368]}, {'py/tuple': [513.9247601348907, 388.3805958099663]}, {'py/tuple': [529.6526969987899, 331.57575369179244]}, {'py/tuple': [555.0045254686847, 231.5135276244953]}, {'py/tuple': [629.6872904105112, 188.14353113919495]}, {'py/tuple': [769.7447226094082, 160.322594534792]}"/>
    <s v="{'py/tuple': [115.20000000000002, 449.28]}, {'py/tuple': [138.6020690917969, 469.7487805175781]}, {'py/tuple': [240.58673006743194, 550.0204312454164]}, {'py/tuple': [318.8640518326313, 565.1288584598526]}, {'py/tuple': [441.63118951842193, 540.6588452455774]}, {'py/tuple': [471.38311432562773, 368.0684641969576]}, {'py/tuple': [580.9819626452402, 298.6536545946449]}, {'py/tuple': [626.9236013868824, 288.98976448617873]}, {'py/tuple': [689.2059904325754, 357.13485177580264]}, {'py/tuple': [743.1142181398347, 459.62577297791836]}, {'py/tuple': [857.1816297935322, 544.829080511555]}, {'py/tuple': [965.3408427273855, 522.4257066778093]}, {'py/tuple': [1141.1632714847103, 415.2489972205087]}, {'py/tuple': [1171.9691491702572, 328.3233380408212]}, {'py/tuple': [1278.0991194702685, 319.64156909260896]}, {'py/tuple': [1370.3868143025786, 402.58081373266873]}"/>
    <n v="0.48"/>
    <n v="-3.43"/>
    <n v="3.27"/>
    <n v="-0.65"/>
    <n v="-4.46"/>
    <n v="-9.7799999999999994"/>
    <n v="-3.24"/>
    <n v="0"/>
    <n v="-2.89"/>
    <n v="0.61"/>
    <n v="-2.7"/>
    <n v="-0.73"/>
  </r>
  <r>
    <x v="17"/>
    <x v="5"/>
    <x v="3"/>
    <x v="1"/>
    <x v="1"/>
    <x v="2"/>
    <n v="3.8"/>
    <n v="4.4000000000000004"/>
    <n v="4.3"/>
    <n v="3.3"/>
    <n v="1.45"/>
    <s v="Deficient"/>
    <n v="1294.6831071061181"/>
    <n v="1294.6831071061181"/>
    <n v="1294.6831071061181"/>
    <n v="0.35132408142089799"/>
    <n v="0.43345689773559498"/>
    <n v="0.43838238716125399"/>
    <n v="0.32524275779724099"/>
    <n v="0.30420303344726501"/>
    <n v="0.43296480178833002"/>
    <n v="0.31317162513732899"/>
    <n v="0.53384327888488703"/>
    <n v="0.41519355773925698"/>
    <n v="0.414862871170043"/>
    <s v="0/0"/>
    <s v="1/2"/>
    <s v="0/3"/>
    <s v="0/2"/>
    <s v="0/3"/>
    <n v="1"/>
    <n v="8"/>
    <n v="0.875"/>
    <n v="5"/>
    <n v="4"/>
    <n v="20.85"/>
    <n v="8.92"/>
    <n v="16.510000000000002"/>
    <n v="22.97"/>
    <s v="[{'py/tuple': [853.5, 320.1]}, {'py/tuple': [855.145751953125, 314.4988037109375]}, {'py/tuple': [857.0070190429688, 309.568017578125]}, {'py/tuple': [894.0481262207031, 310.319482421875]}, {'py/tuple': [990.0451965332031, 307.682763671875]}, {'py/tuple': [1085.0422973632812, 314.4223876953125]}, {'py/tuple': [1181.0393676757812, 363.7064453125]}, {'py/tuple': [1198.1905822753906, 439.3665710449219]}, {'py/tuple': [1192.5813033767045, 556.0842614363878]}, {'py/tuple': [1188.1092267828062, 710.0587606210261]}, {'py/tuple': [1185.686840065755, 746.1647482573985]}, {'py/tuple': [1164.8778495872393, 759.684645718336]}, {'py/tuple': [1074.4228630149737, 750.2637167632579]}, {'py/tuple': [940.5442252121863, 753.2593645215034]}, {'py/tuple': [692.993185107596, 750.3373971752821]}, {'py/tuple': [498.14564820565266, 612.8463071346282]}, {'py/tuple': [533.5560160949824, 404.19313941001894]}, {'py/tuple': [545.7818156555293, 322.8595822811127]}, {'py/tuple': [595.8451608298344, 295.0774336991832]}, {'py/tuple': [597.2930278554556, 324.152721480839]}, {'py/tuple': [662.1314321681855, 300.5604396009818]}, {'py/tuple': [855.7120417105032, 323.5809138067067]}]"/>
    <s v="[{'py/tuple': [192.04000000000002, 672.2099999999999]}, {'py/tuple': [192.04000000000002, 672.2099999999999]}, {'py/tuple': [193.92085937500002, 665.6360864257812]}, {'py/tuple': [253.1381140136719, 632.3998498535155]}, {'py/tuple': [348.1352148437501, 586.7559594726562]}, {'py/tuple': [452.89164330154665, 517.1280208705365]}, {'py/tuple': [573.7004429502041, 511.6054577231779]}, {'py/tuple': [789.6250267754868, 668.0217627184837]}, {'py/tuple': [1057.8297881381213, 590.3880835501849]}, {'py/tuple': [1317.3134767487272, 551.1260650456323]}, {'py/tuple': [1538.4968510735407, 716.3227173192798]}]"/>
    <s v="[{'py/tuple': [853.5, 213.4]}, {'py/tuple': [876.1805419921875, 223.28858032226563]}, {'py/tuple': [1048.0368694588542, 294.7885131757706]}, {'py/tuple': [1218.717944867909, 483.3937523594126]}, {'py/tuple': [1201.14657295309, 611.4695562763138]}, {'py/tuple': [1132.3628201978281, 658.8364237543194]}, {'py/tuple': [1039.6988615952432, 802.1236623698844]}, {'py/tuple': [838.0764285502953, 929.6681796941905]}, {'py/tuple': [794.4403506694359, 848.3699314031749]}, {'py/tuple': [706.9304324565453, 814.3964511785655]}, {'py/tuple': [591.0191147113217, 745.9800744928418]}, {'py/tuple': [585.7489995900539, 623.8589197076856]}, {'py/tuple': [558.7448531361294, 554.1170184794812]}, {'py/tuple': [554.4509526779873, 428.0375175192952]}, {'py/tuple': [627.3245189255101, 300.15939419772474]}, {'py/tuple': [708.6758814882485, 262.2177365604788]}, {'py/tuple': [854.8375409916041, 196.74915556944902]}]"/>
    <s v="[{'py/tuple': [128.025, 554.84]}, {'py/tuple': [145.23895874023438, 568.7363623046875]}, {'py/tuple': [251.8694849010557, 657.3644855163619]}, {'py/tuple': [345.03916263543067, 674.8961017272994]}, {'py/tuple': [469.0602961635217, 624.1300370452553]}, {'py/tuple': [516.0479061227292, 525.5768404231966]}, {'py/tuple': [625.720822048001, 417.38249016102407]}, {'py/tuple': [684.0272412268445, 382.28471648987386]}, {'py/tuple': [779.0243420569226, 453.39198577698323]}, {'py/tuple': [822.6261486975476, 542.7342709332332]}, {'py/tuple': [880.4042826719582, 640.7101024120674]}, {'py/tuple': [1027.6760284068064, 649.229488263987]}, {'py/tuple': [1082.6104861112312, 639.5795083345473]}, {'py/tuple': [1139.304849654995, 609.313426444456]}, {'py/tuple': [1217.1613305067644, 487.4218867813796]}, {'py/tuple': [1324.967246590741, 394.9378597067297]}, {'py/tuple': [1403.5008844561876, 387.32275778442624]}, {'py/tuple': [1524.6250072630123, 496.46334212288264]}]"/>
    <n v="0"/>
    <n v="-2.57"/>
    <n v="-0.54"/>
    <n v="-0.62"/>
    <n v="4.2300000000000004"/>
    <n v="-6.8"/>
    <n v="-0.96"/>
    <n v="-0.95"/>
    <n v="-0.21"/>
    <n v="-0.43"/>
    <n v="-0.89"/>
    <n v="0.39"/>
  </r>
  <r>
    <x v="18"/>
    <x v="5"/>
    <x v="3"/>
    <x v="0"/>
    <x v="1"/>
    <x v="2"/>
    <n v="3.2"/>
    <n v="3.2"/>
    <m/>
    <m/>
    <n v="1.35"/>
    <s v="Normal"/>
    <n v="80.790636638133037"/>
    <n v="80.790636638133037"/>
    <n v="29.395606034446249"/>
    <n v="0.35598325729370101"/>
    <n v="0.32056045532226501"/>
    <n v="0.33837604522705"/>
    <n v="0.35223698616027799"/>
    <n v="0.38283395767211897"/>
    <n v="0.50667929649353005"/>
    <n v="0.51048445701599099"/>
    <n v="0.54409289360046298"/>
    <n v="2.1721005439758301"/>
    <n v="0.51588487625122004"/>
    <s v="1/2"/>
    <s v="0/4"/>
    <s v="0/1"/>
    <s v="0/0"/>
    <s v="0/3"/>
    <n v="1"/>
    <n v="10"/>
    <n v="0.9"/>
    <n v="4"/>
    <n v="3"/>
    <m/>
    <m/>
    <m/>
    <m/>
    <m/>
    <m/>
    <m/>
    <m/>
    <n v="1.96"/>
    <n v="-2.09"/>
    <n v="2.4300000000000002"/>
    <n v="3.19"/>
    <n v="10.5"/>
    <n v="-6.46"/>
    <n v="-0.6"/>
    <n v="-0.91"/>
    <n v="-1.57"/>
    <n v="-0.89"/>
    <n v="-0.48"/>
    <n v="1.95"/>
  </r>
  <r>
    <x v="19"/>
    <x v="5"/>
    <x v="3"/>
    <x v="0"/>
    <x v="1"/>
    <x v="1"/>
    <n v="3.8"/>
    <n v="4.9000000000000004"/>
    <n v="3.8"/>
    <n v="3"/>
    <n v="1.45"/>
    <s v="Normal"/>
    <m/>
    <m/>
    <m/>
    <n v="0.21947383880615201"/>
    <n v="0.30610680580139099"/>
    <n v="0.29017615318298301"/>
    <n v="0.31458711624145502"/>
    <n v="0.26083707809448198"/>
    <n v="0.37409782409667902"/>
    <n v="0.45793271064758301"/>
    <n v="0.40301752090454102"/>
    <n v="0.30992197990417403"/>
    <n v="0.37117123603820801"/>
    <s v="0/2"/>
    <s v="0/1"/>
    <s v="0/1"/>
    <s v="0/4"/>
    <s v="0/2"/>
    <n v="0"/>
    <n v="10"/>
    <n v="1"/>
    <n v="7"/>
    <n v="7"/>
    <n v="12.52"/>
    <n v="11.08"/>
    <n v="10.07"/>
    <n v="7.99"/>
    <m/>
    <m/>
    <m/>
    <m/>
    <n v="-0.66"/>
    <n v="-0.64"/>
    <n v="3.27"/>
    <n v="-1.04"/>
    <n v="5.0199999999999996"/>
    <n v="10.210000000000001"/>
    <n v="-0.2"/>
    <n v="2.2000000000000002"/>
    <n v="-0.04"/>
    <n v="0.5"/>
    <n v="0.84"/>
    <n v="1.57"/>
  </r>
  <r>
    <x v="20"/>
    <x v="7"/>
    <x v="10"/>
    <x v="0"/>
    <x v="0"/>
    <x v="0"/>
    <n v="4.5999999999999996"/>
    <n v="4.5999999999999996"/>
    <m/>
    <m/>
    <n v="1.5"/>
    <m/>
    <n v="133.18"/>
    <m/>
    <m/>
    <n v="0.372"/>
    <m/>
    <m/>
    <m/>
    <m/>
    <m/>
    <m/>
    <m/>
    <m/>
    <m/>
    <m/>
    <m/>
    <m/>
    <m/>
    <m/>
    <m/>
    <m/>
    <e v="#DIV/0!"/>
    <m/>
    <n v="5"/>
    <m/>
    <m/>
    <m/>
    <m/>
    <m/>
    <m/>
    <m/>
    <m/>
    <n v="2.5000000000000499E-3"/>
    <m/>
    <m/>
    <m/>
    <n v="5.0199999999999996"/>
    <m/>
    <n v="-1.4974999999999901"/>
    <m/>
    <m/>
    <m/>
    <n v="-0.77749999999999997"/>
    <m/>
  </r>
  <r>
    <x v="21"/>
    <x v="5"/>
    <x v="3"/>
    <x v="1"/>
    <x v="1"/>
    <x v="2"/>
    <n v="3.3"/>
    <n v="4.0999999999999996"/>
    <n v="3.7"/>
    <n v="3.3"/>
    <n v="1.45"/>
    <s v="Normal"/>
    <n v="1294.6831071061181"/>
    <n v="1294.6831071061181"/>
    <n v="1294.6831071061181"/>
    <n v="0.24866771697998"/>
    <n v="0.30800938606262201"/>
    <n v="0.23430752754211401"/>
    <n v="0.310212612152099"/>
    <n v="0.230747699737548"/>
    <n v="0.30071377754211398"/>
    <n v="0.29235172271728499"/>
    <n v="0.307281494140625"/>
    <n v="0.53566431999206499"/>
    <n v="0.34982132911682101"/>
    <s v="0/1"/>
    <s v="1/2"/>
    <s v="0/1"/>
    <s v="0/0"/>
    <s v="1/6"/>
    <n v="2"/>
    <n v="10"/>
    <n v="0.8"/>
    <n v="4"/>
    <n v="4"/>
    <n v="25.6"/>
    <n v="32.159999999999997"/>
    <n v="30.98"/>
    <n v="26.77"/>
    <s v="[{'py/tuple': [853.5, 320.1]}, {'py/tuple': [853.83203125, 314.6595703125]}, {'py/tuple': [885.0810852050781, 307.9562622070313]}, {'py/tuple': [981.0781555175781, 301.8215576171875]}, {'py/tuple': [1076.0752563476562, 309.0317626953125]}, {'py/tuple': [1150.5667724609375, 341.688623046875]}, {'py/tuple': [1150.9378662109375, 408.8508544921875]}, {'py/tuple': [1151.3128662109375, 504.8479248046875]}, {'py/tuple': [1151.6878662109375, 600.8449951171874]}, {'py/tuple': [1152.0628662109375, 696.8420654296874]}, {'py/tuple': [1120.6618957519531, 716.5305114746093]}, {'py/tuple': [1107.7978820800781, 731.4072509765624]}, {'py/tuple': [1015.3586120605468, 731.9940124511718]}, {'py/tuple': [924.1193237304685, 742.1257263183593]}, {'py/tuple': [835.0800170898435, 737.712579345703]}, {'py/tuple': [745.1034545898435, 741.7110534667968]}, {'py/tuple': [656.9817810058591, 740.1998229980468]}, {'py/tuple': [568.5110778808591, 735.3043151855468]}, {'py/tuple': [538.1846008300779, 672.2881408691405]}, {'py/tuple': [538.5596008300779, 578.4920288085937]}, {'py/tuple': [535.7934875488279, 494.0879455566406]}, {'py/tuple': [532.2156066894529, 423.18560180664065]}, {'py/tuple': [531.8376770019529, 356.54985961914065]}, {'py/tuple': [603.8625793457029, 337.5879150390625]}, {'py/tuple': [699.8596496582029, 331.1865478515625]}, {'py/tuple': [795.8567199707029, 324.7851806640625]}, {'py/tuple': [853.8549499511716, 320.9176879882813]}]"/>
    <s v="[{'py/tuple': [192.04000000000002, 672.2099999999999]}, {'py/tuple': [192.04000000000002, 672.2099999999999]}, {'py/tuple': [192.41500000000002, 665.8086328124999]}, {'py/tuple': [192.78609375000002, 659.473946533203]}, {'py/tuple': [193.16109375000002, 653.072579345703]}, {'py/tuple': [193.7439489746094, 646.7378930664062]}, {'py/tuple': [254.56508544921877, 640.3365258789062]}, {'py/tuple': [288.6454687500001, 622.2922143554687]}, {'py/tuple': [337.0040502929688, 593.1225671386718]}, {'py/tuple': [372.3236303710938, 578.1605615234374]}, {'py/tuple': [417.2940283203126, 534.0421228027343]}, {'py/tuple': [460.5193701171876, 521.8094873046874]}, {'py/tuple': [475.16081909179695, 500.4985437011718]}, {'py/tuple': [496.8492346191407, 494.1638574218749]}, {'py/tuple': [581.8582373046876, 504.9543847656249]}, {'py/tuple': [656.7379980468751, 562.3755883789062]}, {'py/tuple': [729.3550329589845, 612.2321862792968]}, {'py/tuple': [802.042655029297, 663.7671899414062]}, {'py/tuple': [874.2714758300782, 669.3460473632812]}, {'py/tuple': [877.6268225097657, 672.975899658203]}, {'py/tuple': [879.4301633331553, 657.9573435597493]}, {'py/tuple': [888.1741135455296, 647.7645595204457]}, {'py/tuple': [986.2211637673528, 635.851459731385]}, {'py/tuple': [986.8137155947835, 596.332316064313]}, {'py/tuple': [1043.5212046084553, 580.1075846190005]}, {'py/tuple': [1136.4438120303303, 526.0128275389224]}, {'py/tuple': [1202.7197824893146, 491.9609171385317]}, {'py/tuple': [1219.996485370174, 503.269083642438]}, {'py/tuple': [1235.2222544131428, 500.0951334471255]}, {'py/tuple': [1293.3610788760334, 532.1402384275942]}, {'py/tuple': [1348.9627024111896, 582.8713480467349]}, {'py/tuple': [1422.3769199354201, 623.5627396460994]}, {'py/tuple': [1485.650206624493, 650.630055700466]}, {'py/tuple': [1535.8305501592904, 687.7077884395047]}, {'py/tuple': [1536.3456871518492, 686.6030230094119]}]"/>
    <s v="[{'py/tuple': [853.5, 213.4]}, {'py/tuple': [855.380859375, 210.36328735351563]}, {'py/tuple': [911.8059997558594, 207.23639526367188]}, {'py/tuple': [1007.8030700683594, 246.37158813476563]}, {'py/tuple': [1103.3923034667969, 306.52606811523435]}, {'py/tuple': [1159.7037048339844, 385.2292846679687]}, {'py/tuple': [1176.803955078125, 434.8231567382812]}, {'py/tuple': [1171.6260986328125, 497.44818725585935]}, {'py/tuple': [1167.3149108886719, 568.1868347167967]}, {'py/tuple': [1160.8037414550781, 615.6277832031249]}, {'py/tuple': [1137.3006896972656, 689.5114807128905]}, {'py/tuple': [1116.7034606933594, 705.6509460449217]}, {'py/tuple': [1096.4905395507812, 747.9625610351561]}, {'py/tuple': [1071.1130065917969, 775.5881408691405]}, {'py/tuple': [1010.9752197265624, 780.3983825683592]}, {'py/tuple': [995.9151611328123, 807.3455261230467]}, {'py/tuple': [935.5577697753904, 835.4573730468749]}, {'py/tuple': [876.4513244628904, 850.5066589355467]}, {'py/tuple': [817.9605712890623, 840.5641845703124]}, {'py/tuple': [747.4739074707029, 838.154913330078]}, {'py/tuple': [706.5593566894529, 810.2127136230467]}, {'py/tuple': [649.8528747558591, 788.4155029296874]}, {'py/tuple': [572.6369018554685, 715.5916198730467]}, {'py/tuple': [549.0946350097654, 685.8455261230467]}, {'py/tuple': [567.0419311523435, 627.3861450195311]}, {'py/tuple': [548.436828613281, 567.8483337402342]}, {'py/tuple': [544.4903259277341, 471.84833374023435]}, {'py/tuple': [553.955383300781, 395.51862182617185]}, {'py/tuple': [593.7141113281248, 328.9652465820312]}, {'py/tuple': [664.0252990722654, 275.3332275390625]}, {'py/tuple': [760.0223693847654, 231.09714355468745]}, {'py/tuple': [853.5881347656248, 207.80979003906245]}]"/>
    <s v="[{'py/tuple': [128.025, 554.84]}, {'py/tuple': [128.4, 549.1523474121094]}, {'py/tuple': [144.61005249023438, 573.6916845703125]}, {'py/tuple': [230.66611328125, 646.6499060058594]}, {'py/tuple': [315.5614074707031, 697.0437658691407]}, {'py/tuple': [370.9669555664062, 680.5680578613282]}, {'py/tuple': [466.9640258789062, 652.0650671386719]}, {'py/tuple': [556.5886596679687, 583.6293676757813]}, {'py/tuple': [557.8342346191406, 524.758212890625]}, {'py/tuple': [577.1383728027344, 459.31854614257816]}, {'py/tuple': [587.6622375488281, 416.83929809570316]}, {'py/tuple': [615.009375, 388.9559057617188]}, {'py/tuple': [709.8966735839844, 391.3740270996094]}, {'py/tuple': [804.8937744140625, 449.3128698730469]}, {'py/tuple': [798.3590759277344, 478.3854711914063]}, {'py/tuple': [799.5575927734375, 573.6688269042969]}, {'py/tuple': [882.9313415527344, 660.2111547851563]}, {'py/tuple': [978.9284118652344, 685.9269445800782]}, {'py/tuple': [1074.9254821777345, 676.8354223632813]}, {'py/tuple': [1169.9225830078126, 625.8425939941407]}, {'py/tuple': [1238.2416442871095, 547.5991857910157]}, {'py/tuple': [1253.200750732422, 470.50479492187503]}, {'py/tuple': [1304.0573486328126, 402.51614746093753]}, {'py/tuple': [1360.298162841797, 364.9858435058594]}, {'py/tuple': [1387.586492919922, 387.98404296875003]}, {'py/tuple': [1475.5719360351563, 459.01288208007816]}, {'py/tuple': [1515.703924560547, 507.01141723632816]}]"/>
    <n v="0.08"/>
    <n v="-3.31"/>
    <n v="-1.59"/>
    <n v="1.53"/>
    <n v="-3"/>
    <n v="3.77"/>
    <n v="-3.07"/>
    <n v="-0.56999999999999995"/>
    <n v="-2.37"/>
    <n v="-0.37"/>
    <n v="-1.1499999999999999"/>
    <n v="-1.3"/>
  </r>
  <r>
    <x v="22"/>
    <x v="4"/>
    <x v="4"/>
    <x v="1"/>
    <x v="1"/>
    <x v="0"/>
    <n v="5.0999999999999996"/>
    <n v="5.9"/>
    <m/>
    <m/>
    <n v="1.35"/>
    <m/>
    <n v="218.02"/>
    <m/>
    <m/>
    <m/>
    <m/>
    <m/>
    <m/>
    <m/>
    <m/>
    <m/>
    <m/>
    <m/>
    <m/>
    <m/>
    <m/>
    <m/>
    <m/>
    <m/>
    <m/>
    <m/>
    <e v="#DIV/0!"/>
    <m/>
    <m/>
    <m/>
    <m/>
    <m/>
    <m/>
    <m/>
    <m/>
    <m/>
    <m/>
    <m/>
    <m/>
    <m/>
    <m/>
    <m/>
    <m/>
    <m/>
    <m/>
    <m/>
    <m/>
    <m/>
    <m/>
  </r>
  <r>
    <x v="22"/>
    <x v="4"/>
    <x v="4"/>
    <x v="1"/>
    <x v="1"/>
    <x v="2"/>
    <n v="7"/>
    <n v="4.8"/>
    <n v="4.7"/>
    <n v="4.7"/>
    <n v="1.3"/>
    <s v="Normal"/>
    <n v="48.796989277103421"/>
    <n v="48.796989277103421"/>
    <n v="1294.6831071061181"/>
    <n v="0.30829954147338801"/>
    <n v="0.29505062103271401"/>
    <n v="0.31482410430908198"/>
    <n v="0.31929898262023898"/>
    <n v="0.26968145370483398"/>
    <n v="0.30377817153930597"/>
    <n v="0.43767285346984802"/>
    <n v="0.31701564788818298"/>
    <n v="0.40879082679748502"/>
    <n v="0.36972355842590299"/>
    <s v="0/2"/>
    <s v="0/0"/>
    <s v="1/4"/>
    <s v="0/1"/>
    <s v="1/3"/>
    <n v="2"/>
    <n v="10"/>
    <n v="0.8"/>
    <n v="3"/>
    <n v="5"/>
    <n v="17.29"/>
    <n v="11.23"/>
    <n v="14.46"/>
    <n v="13.7"/>
    <s v="[{'py/tuple': [853.5, 320.1]}, {'py/tuple': [855.3220825195312, 314.07122192382815]}, {'py/tuple': [857.2421264648438, 318.775537109375]}, {'py/tuple': [859.1621704101562, 312.73491821289065]}, {'py/tuple': [861.2155456542969, 310.0589538574219]}, {'py/tuple': [952.4832458496094, 304.8967529296875]}, {'py/tuple': [1000.8653259277344, 300.66787109375]}, {'py/tuple': [1049.5140686035156, 315.1210571289063]}, {'py/tuple': [1127.5270690917969, 323.7860961914063]}, {'py/tuple': [1177.360107421875, 421.78310546875]}, {'py/tuple': [1196.8992033759132, 637.8391445077955]}, {'py/tuple': [1157.3368607610464, 714.7139265913515]}, {'py/tuple': [1008.6569384299218, 738.3727216696366]}, {'py/tuple': [775.3804845977572, 742.0237725865095]}, {'py/tuple': [564.7044958174226, 693.085773295164]}, {'py/tuple': [527.0200356254352, 465.201465433836]}, {'py/tuple': [586.4775046370921, 326.1023412546143]}, {'py/tuple': [768.7647576639426, 320.16111641414466]}, {'py/tuple': [855.5259343050418, 308.9317041965202]}]"/>
    <s v="[{'py/tuple': [192.04000000000002, 672.2099999999999]}, {'py/tuple': [192.04000000000002, 672.2099999999999]}, {'py/tuple': [192.42281250000002, 665.0164575195312]}, {'py/tuple': [256.82033447265627, 642.4192285156249]}, {'py/tuple': [343.17046264648445, 586.9519128417968]}, {'py/tuple': [457.1175554385037, 557.0955131333693]}, {'py/tuple': [569.226821192503, 537.0602233056351]}, {'py/tuple': [698.9182289270312, 617.9971309891342]}, {'py/tuple': [846.8929859520496, 675.6408899790048]}, {'py/tuple': [1017.3193288594113, 571.9950159388035]}, {'py/tuple': [1192.5359165817126, 542.5497093201055]}, {'py/tuple': [1361.7775442543998, 598.3039908800646]}, {'py/tuple': [1528.1641682432592, 700.1351646623015]}, {'py/tuple': [1536.6967400218919, 705.1295508277043]}]"/>
    <s v="[{'py/tuple': [853.5, 213.4]}, {'py/tuple': [855.5902256146073, 207.11459945477546]}, {'py/tuple': [891.9851905591786, 209.20835775472224]}, {'py/tuple': [989.9821998365223, 262.7903584871441]}, {'py/tuple': [1113.6094083637, 333.12998231556264]}, {'py/tuple': [1232.4226350281388, 458.76636524368075]}, {'py/tuple': [1187.5632837796584, 572.8362094104289]}, {'py/tuple': [1111.0939618200064, 701.8448467176406]}, {'py/tuple': [1008.6853898037224, 797.3454120472072]}, {'py/tuple': [869.5490282848475, 844.1124367775394]}, {'py/tuple': [702.6695892652494, 796.4248921457677]}, {'py/tuple': [541.0927417157216, 617.2720209980382]}, {'py/tuple': [530.4297032142056, 442.2366921925917]}, {'py/tuple': [612.9055182710288, 300.129983494617]}, {'py/tuple': [855.2836068477479, 194.02281703390176]}]"/>
    <s v="[{'py/tuple': [128.025, 554.84]}, {'py/tuple': [128.73063232898713, 593.512062180005]}, {'py/tuple': [181.33247032165528, 595.6914460520819]}, {'py/tuple': [311.4903615001589, 676.9922977668792]}, {'py/tuple': [500.04522674400357, 592.9237104339153]}, {'py/tuple': [679.1895901538431, 440.17745562937114]}, {'py/tuple': [804.5092435112223, 512.1832048941031]}, {'py/tuple': [824.8249992594123, 659.3931549714506]}, {'py/tuple': [938.4742034465074, 653.2653768082708]}, {'py/tuple': [1081.8495275523514, 676.4407305616513]}, {'py/tuple': [1325.6206705510617, 444.7010517345369]}, {'py/tuple': [1498.0143451910467, 530.4157317719981]}]"/>
    <n v="-2.41"/>
    <n v="-0.24"/>
    <n v="-4.6100000000000003"/>
    <n v="1.34"/>
    <n v="-0.83"/>
    <n v="11.71"/>
    <n v="-2.82"/>
    <n v="-0.66"/>
    <n v="-1.72"/>
    <n v="-1.53"/>
    <n v="-2.2799999999999998"/>
    <n v="7.000000000000000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9F796-5980-454F-8DDB-103BA335B6A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:D26" firstHeaderRow="0" firstDataRow="1" firstDataCol="1" rowPageCount="3" colPageCount="1"/>
  <pivotFields count="52">
    <pivotField axis="axisRow" showAll="0">
      <items count="24">
        <item x="14"/>
        <item x="16"/>
        <item x="0"/>
        <item x="6"/>
        <item x="5"/>
        <item h="1" x="21"/>
        <item x="2"/>
        <item x="10"/>
        <item x="18"/>
        <item x="11"/>
        <item x="15"/>
        <item x="3"/>
        <item x="9"/>
        <item x="20"/>
        <item x="8"/>
        <item x="12"/>
        <item x="4"/>
        <item h="1" x="17"/>
        <item x="13"/>
        <item x="22"/>
        <item x="1"/>
        <item x="19"/>
        <item x="7"/>
        <item t="default"/>
      </items>
    </pivotField>
    <pivotField axis="axisPage" multipleItemSelectionAllowed="1" showAll="0">
      <items count="9">
        <item x="4"/>
        <item x="0"/>
        <item x="3"/>
        <item x="7"/>
        <item x="2"/>
        <item x="6"/>
        <item x="5"/>
        <item x="1"/>
        <item t="default"/>
      </items>
    </pivotField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3" hier="-1"/>
    <pageField fld="1" hier="-1"/>
  </pageFields>
  <dataFields count="3">
    <dataField name="Sum of Stereopsis 1" fld="12" baseField="0" baseItem="0"/>
    <dataField name="Sum of Stereopsis 2" fld="13" baseField="0" baseItem="0"/>
    <dataField name="Sum of Stereopsis 3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1C6A3-1184-41D0-8E6D-D59DA43FFC3F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7:B20" firstHeaderRow="1" firstDataRow="1" firstDataCol="1" rowPageCount="5" colPageCount="1"/>
  <pivotFields count="52">
    <pivotField axis="axisRow" showAll="0">
      <items count="24">
        <item x="14"/>
        <item x="16"/>
        <item x="0"/>
        <item x="6"/>
        <item x="5"/>
        <item x="21"/>
        <item x="2"/>
        <item x="10"/>
        <item x="18"/>
        <item x="11"/>
        <item x="15"/>
        <item x="3"/>
        <item x="9"/>
        <item x="20"/>
        <item x="8"/>
        <item x="12"/>
        <item x="4"/>
        <item x="17"/>
        <item x="13"/>
        <item x="22"/>
        <item x="1"/>
        <item x="19"/>
        <item x="7"/>
        <item t="default"/>
      </items>
    </pivotField>
    <pivotField axis="axisPage" multipleItemSelectionAllowed="1" showAll="0">
      <items count="9">
        <item x="4"/>
        <item x="0"/>
        <item x="3"/>
        <item x="7"/>
        <item x="2"/>
        <item x="6"/>
        <item x="5"/>
        <item x="1"/>
        <item t="default"/>
      </items>
    </pivotField>
    <pivotField axis="axisPage" showAll="0">
      <items count="12">
        <item x="9"/>
        <item x="5"/>
        <item x="7"/>
        <item x="10"/>
        <item x="6"/>
        <item x="0"/>
        <item x="3"/>
        <item x="1"/>
        <item x="2"/>
        <item x="4"/>
        <item x="8"/>
        <item t="default"/>
      </items>
    </pivotField>
    <pivotField axis="axisPage" multipleItemSelectionAllowed="1" showAll="0">
      <items count="4">
        <item x="2"/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2"/>
    </i>
    <i>
      <x v="4"/>
    </i>
    <i>
      <x v="7"/>
    </i>
    <i>
      <x v="8"/>
    </i>
    <i>
      <x v="9"/>
    </i>
    <i>
      <x v="12"/>
    </i>
    <i>
      <x v="14"/>
    </i>
    <i>
      <x v="16"/>
    </i>
    <i>
      <x v="18"/>
    </i>
    <i>
      <x v="20"/>
    </i>
    <i>
      <x v="21"/>
    </i>
    <i t="grand">
      <x/>
    </i>
  </rowItems>
  <colItems count="1">
    <i/>
  </colItems>
  <pageFields count="5">
    <pageField fld="1" hier="-1"/>
    <pageField fld="2" hier="-1"/>
    <pageField fld="3" hier="-1"/>
    <pageField fld="4" hier="-1"/>
    <pageField fld="5" hier="-1"/>
  </pageFields>
  <dataFields count="1">
    <dataField name="Average of Visual Acuity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3FE69-467A-4316-AB4F-CCCDEB2F255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7:F30" firstHeaderRow="0" firstDataRow="1" firstDataCol="1" rowPageCount="5" colPageCount="1"/>
  <pivotFields count="52">
    <pivotField axis="axisRow" showAll="0">
      <items count="24">
        <item x="14"/>
        <item x="16"/>
        <item x="0"/>
        <item x="6"/>
        <item x="5"/>
        <item x="21"/>
        <item x="2"/>
        <item x="10"/>
        <item x="18"/>
        <item x="11"/>
        <item x="15"/>
        <item x="3"/>
        <item x="9"/>
        <item x="20"/>
        <item x="8"/>
        <item x="12"/>
        <item x="4"/>
        <item x="17"/>
        <item x="13"/>
        <item x="22"/>
        <item x="1"/>
        <item x="19"/>
        <item x="7"/>
        <item t="default"/>
      </items>
    </pivotField>
    <pivotField axis="axisPage" multipleItemSelectionAllowed="1" showAll="0">
      <items count="9">
        <item x="4"/>
        <item x="0"/>
        <item x="3"/>
        <item x="7"/>
        <item x="2"/>
        <item x="6"/>
        <item x="5"/>
        <item x="1"/>
        <item t="default"/>
      </items>
    </pivotField>
    <pivotField axis="axisPage" showAll="0">
      <items count="12">
        <item x="9"/>
        <item x="5"/>
        <item x="7"/>
        <item x="10"/>
        <item x="6"/>
        <item x="0"/>
        <item x="3"/>
        <item x="1"/>
        <item x="2"/>
        <item x="4"/>
        <item x="8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5">
    <pageField fld="1" hier="-1"/>
    <pageField fld="2" hier="-1"/>
    <pageField fld="3" hier="-1"/>
    <pageField fld="4" hier="-1"/>
    <pageField fld="5" hier="-1"/>
  </pageFields>
  <dataFields count="5">
    <dataField name="Average of Reaction Speed 1" fld="15" subtotal="average" baseField="0" baseItem="0"/>
    <dataField name="Average of Reaction Speed 2" fld="16" subtotal="average" baseField="0" baseItem="0"/>
    <dataField name="Average of Reaction Speed 3" fld="17" subtotal="average" baseField="0" baseItem="0"/>
    <dataField name="Average of Reaction Speed 4" fld="18" subtotal="average" baseField="0" baseItem="0"/>
    <dataField name="Average of Reaction Speed 5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BA61C-619E-42B7-BD14-EA0D8DDC1A09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F30" firstHeaderRow="0" firstDataRow="1" firstDataCol="1" rowPageCount="4" colPageCount="1"/>
  <pivotFields count="52">
    <pivotField axis="axisRow" showAll="0">
      <items count="24">
        <item x="14"/>
        <item x="16"/>
        <item x="0"/>
        <item x="6"/>
        <item x="5"/>
        <item x="21"/>
        <item x="2"/>
        <item x="10"/>
        <item x="18"/>
        <item x="11"/>
        <item x="15"/>
        <item x="3"/>
        <item x="9"/>
        <item x="20"/>
        <item x="8"/>
        <item x="12"/>
        <item x="4"/>
        <item x="17"/>
        <item x="13"/>
        <item x="22"/>
        <item x="1"/>
        <item x="19"/>
        <item x="7"/>
        <item t="default"/>
      </items>
    </pivotField>
    <pivotField axis="axisPage" multipleItemSelectionAllowed="1" showAll="0">
      <items count="9">
        <item x="4"/>
        <item x="0"/>
        <item x="3"/>
        <item x="7"/>
        <item x="2"/>
        <item x="6"/>
        <item x="5"/>
        <item x="1"/>
        <item t="default"/>
      </items>
    </pivotField>
    <pivotField axis="axisPage" showAll="0">
      <items count="12">
        <item x="9"/>
        <item x="5"/>
        <item x="7"/>
        <item x="10"/>
        <item x="6"/>
        <item x="0"/>
        <item x="3"/>
        <item x="1"/>
        <item x="2"/>
        <item x="4"/>
        <item x="8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2" hier="-1"/>
    <pageField fld="3" hier="-1"/>
    <pageField fld="4" hier="-1"/>
  </pageFields>
  <dataFields count="5">
    <dataField name="Average of Decision Making Speed 1" fld="20" subtotal="average" baseField="0" baseItem="0"/>
    <dataField name="Average of Decision Making Speed 2" fld="21" subtotal="average" baseField="0" baseItem="0"/>
    <dataField name="Average of Decision Making Speed 3" fld="22" subtotal="average" baseField="0" baseItem="0"/>
    <dataField name="Average of Decision Making Speed 4" fld="23" subtotal="average" baseField="0" baseItem="0"/>
    <dataField name="Average of Decision Making Speed 5" fld="2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F58B4-7097-4031-8D5F-8C93B04FE6C1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7:B29" firstHeaderRow="1" firstDataRow="1" firstDataCol="1" rowPageCount="5" colPageCount="1"/>
  <pivotFields count="55">
    <pivotField axis="axisRow" showAll="0">
      <items count="24">
        <item x="14"/>
        <item x="16"/>
        <item x="0"/>
        <item x="6"/>
        <item x="5"/>
        <item x="21"/>
        <item x="2"/>
        <item x="10"/>
        <item x="18"/>
        <item x="11"/>
        <item x="15"/>
        <item x="3"/>
        <item x="9"/>
        <item x="20"/>
        <item x="8"/>
        <item x="12"/>
        <item h="1" x="4"/>
        <item x="17"/>
        <item x="13"/>
        <item x="22"/>
        <item x="1"/>
        <item x="19"/>
        <item x="7"/>
        <item t="default"/>
      </items>
    </pivotField>
    <pivotField axis="axisPage" multipleItemSelectionAllowed="1" showAll="0">
      <items count="9">
        <item x="4"/>
        <item x="0"/>
        <item x="3"/>
        <item x="7"/>
        <item x="2"/>
        <item x="6"/>
        <item x="5"/>
        <item x="1"/>
        <item t="default"/>
      </items>
    </pivotField>
    <pivotField axis="axisPage" showAll="0">
      <items count="12">
        <item x="9"/>
        <item x="5"/>
        <item x="7"/>
        <item x="10"/>
        <item x="6"/>
        <item x="0"/>
        <item x="3"/>
        <item x="1"/>
        <item x="2"/>
        <item x="4"/>
        <item x="8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5">
    <pageField fld="1" hier="-1"/>
    <pageField fld="2" hier="-1"/>
    <pageField fld="3" hier="-1"/>
    <pageField fld="4" hier="-1"/>
    <pageField fld="5" hier="-1"/>
  </pageFields>
  <dataFields count="1">
    <dataField name="Average of Accuracy" fld="3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5E72C-CBBB-4DE1-86AB-28B52BA2B097}" name="Table1" displayName="Table1" ref="A1:BC41" totalsRowShown="0">
  <autoFilter ref="A1:BC41" xr:uid="{1F3F258C-61BC-4882-90C1-3F68C8724017}"/>
  <tableColumns count="55">
    <tableColumn id="1" xr3:uid="{E9D93CFF-029C-4DB9-B42A-EE5677EC0FAB}" name="Name"/>
    <tableColumn id="2" xr3:uid="{898CB049-1D11-4B9B-B6D0-41934348C351}" name="Role">
      <calculatedColumnFormula>VLOOKUP(A2,'Player Profile'!$B$2:$F$28,2,FALSE)</calculatedColumnFormula>
    </tableColumn>
    <tableColumn id="3" xr3:uid="{08BE6231-D403-46F8-A600-5A8311715393}" name="Skill set">
      <calculatedColumnFormula>VLOOKUP(A2,'Player Profile'!$B$2:$F$28,3,FALSE)</calculatedColumnFormula>
    </tableColumn>
    <tableColumn id="4" xr3:uid="{6E8755E2-83F7-415F-A01E-49BCD54FE94B}" name="Starting 11">
      <calculatedColumnFormula>VLOOKUP(A2,'Player Profile'!$B$2:$F$28,4,FALSE)</calculatedColumnFormula>
    </tableColumn>
    <tableColumn id="5" xr3:uid="{37E0226B-AE3A-47F8-BFA9-8BADECA5E174}" name="Core">
      <calculatedColumnFormula>VLOOKUP(A2,'Player Profile'!$B$2:$F$28,5,FALSE)</calculatedColumnFormula>
    </tableColumn>
    <tableColumn id="6" xr3:uid="{C7002F6F-437D-42F8-98E7-7875B86CF5D9}" name="Attempt"/>
    <tableColumn id="7" xr3:uid="{07FDE194-2C74-4346-91C8-91FC37DF6F97}" name="Visual Acuity"/>
    <tableColumn id="8" xr3:uid="{C60679EF-9590-4A65-816B-16915456476C}" name="Dynamic 1"/>
    <tableColumn id="9" xr3:uid="{3588082B-62CC-4390-9FC7-6E59880382C3}" name="Dynamic 2"/>
    <tableColumn id="10" xr3:uid="{56D2445A-4764-47D4-850E-2993174BF64D}" name="Dynamic 3"/>
    <tableColumn id="11" xr3:uid="{BBD62C55-0B1D-40E3-B15F-2B3BFFD96733}" name="Contrast"/>
    <tableColumn id="12" xr3:uid="{253868B0-5FA5-4869-B4EF-F6AC68C188CB}" name="Color"/>
    <tableColumn id="13" xr3:uid="{F03E74BE-DDAA-48A9-8374-816E538CDCA2}" name="Stereopsis 1"/>
    <tableColumn id="14" xr3:uid="{266EB1F4-EA5C-48B4-BB9E-7C54D863BCED}" name="Stereopsis 2"/>
    <tableColumn id="15" xr3:uid="{0670FC3E-E6EE-4C3F-89DD-E29184FF64CC}" name="Stereopsis 3"/>
    <tableColumn id="16" xr3:uid="{18D675B6-B181-4480-B804-E8D5CB7EB251}" name="Reaction Speed 1"/>
    <tableColumn id="17" xr3:uid="{631F4356-1E26-4290-BBF6-E691D91EC76B}" name="Reaction Speed 2"/>
    <tableColumn id="18" xr3:uid="{D1D1E8A4-A3C0-4A7D-BB3E-D17802B66D1B}" name="Reaction Speed 3"/>
    <tableColumn id="19" xr3:uid="{2E6C973D-7334-43A2-A884-7BCAF7F73301}" name="Reaction Speed 4"/>
    <tableColumn id="20" xr3:uid="{5DAB4B54-49A1-43DA-A3FE-C9EB959BE500}" name="Reaction Speed 5"/>
    <tableColumn id="21" xr3:uid="{A8AEDE53-5170-4B85-8680-245F97762AA1}" name="Decision Making Speed 1"/>
    <tableColumn id="22" xr3:uid="{7BF91A6B-EF2D-4F3B-8655-BC0BB2989C92}" name="Decision Making Speed 2"/>
    <tableColumn id="23" xr3:uid="{75AF5044-3AF7-46FB-911D-0C12BF35E5C6}" name="Decision Making Speed 3"/>
    <tableColumn id="24" xr3:uid="{2CADA682-159B-4A04-9EF2-A6610570CFE4}" name="Decision Making Speed 4"/>
    <tableColumn id="25" xr3:uid="{A8B18716-EBEB-4A16-8C53-8A2F3C0B7443}" name="Decision Making Speed 5"/>
    <tableColumn id="26" xr3:uid="{764A4EA4-6A76-40BB-85F1-E7DB45137805}" name="Decision Making Accuracy 1"/>
    <tableColumn id="27" xr3:uid="{2BE2AB31-C85B-4769-8521-A98A6D76318A}" name="Decision Making Accuracy 2"/>
    <tableColumn id="28" xr3:uid="{54CE30EB-100F-44B9-A7D0-14F5B8AACF18}" name="Decision Making Accuracy 3"/>
    <tableColumn id="29" xr3:uid="{06D1839D-4871-49A5-BA19-40295DA6E9A3}" name="Decision Making Accuracy 4"/>
    <tableColumn id="30" xr3:uid="{28C3CC4C-0FCE-41DB-862F-2FD0FAA60E41}" name="Decision Making Accuracy 5"/>
    <tableColumn id="31" xr3:uid="{1394C359-EF09-4DFE-B75C-0690D468B303}" name="Wrong"/>
    <tableColumn id="32" xr3:uid="{0694061E-3016-4E40-AA5C-157277094CCA}" name="Wrong options"/>
    <tableColumn id="33" xr3:uid="{FC048432-57E3-4F18-9803-4C4CFAB8349F}" name="Accuracy" dataDxfId="0" dataCellStyle="Percent">
      <calculatedColumnFormula>1-(AE2/AF2)</calculatedColumnFormula>
    </tableColumn>
    <tableColumn id="34" xr3:uid="{FDE58D01-A107-4F53-9696-4777EA1D84A2}" name="Digit Span"/>
    <tableColumn id="35" xr3:uid="{199FCCF6-F539-430E-A93D-C4EF3B6252BA}" name="Visual Memory"/>
    <tableColumn id="36" xr3:uid="{4CB346C3-1F2E-4A76-83DE-1E8C0687086F}" name="Hand-eye-coordination time-Square"/>
    <tableColumn id="37" xr3:uid="{9BD5D99E-A197-4688-B8F2-709C4BCAD339}" name="Hand-eye-coordination time-Line"/>
    <tableColumn id="38" xr3:uid="{8BBBAB03-2117-4D04-8648-D25EB69BE8C9}" name="Hand-eye-coordination time-Circle"/>
    <tableColumn id="39" xr3:uid="{5DE74286-585D-4183-89AB-E3699FE3E1EF}" name="Hand-eye-coordination time-Curved"/>
    <tableColumn id="40" xr3:uid="{B9D69BD8-12AD-4055-B469-2A8FF48A9845}" name="Hand-eye-coordinates-Square"/>
    <tableColumn id="41" xr3:uid="{B4205C6B-7844-49E0-91B7-AFD8879523C4}" name="Hand-eye-coordinates-Line"/>
    <tableColumn id="42" xr3:uid="{8139E57E-C973-4EE9-83E4-B626678FDFB6}" name="Hand-eye-coordinates-Circle"/>
    <tableColumn id="43" xr3:uid="{7E55FAD2-6B11-469B-BA09-6D59F30DBC8D}" name="Hand-eye-coordinates-Curved"/>
    <tableColumn id="44" xr3:uid="{F5A3363A-F4DF-463B-ABE5-AFB7CE206F92}" name="Anticipation Distance-Linear 1"/>
    <tableColumn id="45" xr3:uid="{D4CEF3DB-3CC6-4002-A747-DF55B1E7F26D}" name="Anticipation Distance-Linear 2"/>
    <tableColumn id="46" xr3:uid="{CB041883-9AE6-4ED6-AE1B-C2D5CDF4614A}" name="Anticipation Distance-Linear 3"/>
    <tableColumn id="47" xr3:uid="{85BC7091-D358-41C2-8468-CF04B4213924}" name="Anticipation Distance-Linear 4"/>
    <tableColumn id="48" xr3:uid="{3CEB9946-A5F1-4C46-AAF9-BE0C4BED1CBC}" name="Anticipation Distance-Sin 1"/>
    <tableColumn id="49" xr3:uid="{40D177D8-B977-47C1-B688-FE0C866F008B}" name="Anticipation Distance-Sin 2"/>
    <tableColumn id="50" xr3:uid="{FBD1B207-B3D6-46FB-AFB8-5B9A665AC2EF}" name="Anticipation Time-Linear 1"/>
    <tableColumn id="51" xr3:uid="{E0204366-8935-4EF7-A675-19F26BD0F7B4}" name="Anticipation Time-Linear 2"/>
    <tableColumn id="52" xr3:uid="{917E5EB3-448E-495A-89AB-FAF6A6D7E9FE}" name="Anticipation Time-Linear 3"/>
    <tableColumn id="53" xr3:uid="{12E74FD6-B1F8-42BE-B361-81F37CBF4884}" name="Anticipation Time-Linear 4"/>
    <tableColumn id="54" xr3:uid="{C849B6B2-5326-4B05-B60F-BDEC4CB7DB46}" name="Anticipation Time-Sin 1"/>
    <tableColumn id="55" xr3:uid="{403DDD0F-5131-4981-A888-F01D27E6AE14}" name="Anticipation Time-Sin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3FBF-A0AA-4EC8-8256-C94486623697}">
  <dimension ref="A1:D26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4" width="18.5703125" bestFit="1" customWidth="1"/>
  </cols>
  <sheetData>
    <row r="1" spans="1:4" x14ac:dyDescent="0.25">
      <c r="A1" s="8" t="s">
        <v>133</v>
      </c>
      <c r="B1" t="s">
        <v>242</v>
      </c>
    </row>
    <row r="2" spans="1:4" x14ac:dyDescent="0.25">
      <c r="A2" s="8" t="s">
        <v>203</v>
      </c>
      <c r="B2" t="s">
        <v>241</v>
      </c>
    </row>
    <row r="3" spans="1:4" x14ac:dyDescent="0.25">
      <c r="A3" s="8" t="s">
        <v>201</v>
      </c>
      <c r="B3" t="s">
        <v>241</v>
      </c>
    </row>
    <row r="5" spans="1:4" x14ac:dyDescent="0.25">
      <c r="A5" s="8" t="s">
        <v>238</v>
      </c>
      <c r="B5" t="s">
        <v>245</v>
      </c>
      <c r="C5" t="s">
        <v>246</v>
      </c>
      <c r="D5" t="s">
        <v>247</v>
      </c>
    </row>
    <row r="6" spans="1:4" x14ac:dyDescent="0.25">
      <c r="A6" s="9" t="s">
        <v>110</v>
      </c>
      <c r="B6">
        <v>80.790636638133037</v>
      </c>
      <c r="C6">
        <v>48.796989277103421</v>
      </c>
      <c r="D6">
        <v>80.790636638133037</v>
      </c>
    </row>
    <row r="7" spans="1:4" x14ac:dyDescent="0.25">
      <c r="A7" s="9" t="s">
        <v>121</v>
      </c>
      <c r="B7">
        <v>29.395606034446249</v>
      </c>
      <c r="C7">
        <v>48.796989277103421</v>
      </c>
      <c r="D7">
        <v>48.796989277103421</v>
      </c>
    </row>
    <row r="8" spans="1:4" x14ac:dyDescent="0.25">
      <c r="A8" s="9" t="s">
        <v>205</v>
      </c>
      <c r="B8">
        <v>48.796989277103421</v>
      </c>
      <c r="C8">
        <v>80.790636638133037</v>
      </c>
      <c r="D8">
        <v>48.796989277103421</v>
      </c>
    </row>
    <row r="9" spans="1:4" x14ac:dyDescent="0.25">
      <c r="A9" s="9" t="s">
        <v>79</v>
      </c>
      <c r="B9">
        <v>48.796989277103421</v>
      </c>
      <c r="C9">
        <v>1294.6831071061181</v>
      </c>
      <c r="D9">
        <v>48.796989277103421</v>
      </c>
    </row>
    <row r="10" spans="1:4" x14ac:dyDescent="0.25">
      <c r="A10" s="9" t="s">
        <v>76</v>
      </c>
      <c r="B10">
        <v>218.0175567547185</v>
      </c>
      <c r="C10">
        <v>80.790636638133037</v>
      </c>
      <c r="D10">
        <v>133.1847574239755</v>
      </c>
    </row>
    <row r="11" spans="1:4" x14ac:dyDescent="0.25">
      <c r="A11" s="9" t="s">
        <v>57</v>
      </c>
    </row>
    <row r="12" spans="1:4" x14ac:dyDescent="0.25">
      <c r="A12" s="9" t="s">
        <v>91</v>
      </c>
      <c r="B12">
        <v>48.796989277103421</v>
      </c>
      <c r="C12">
        <v>48.796989277103421</v>
      </c>
      <c r="D12">
        <v>48.796989277103421</v>
      </c>
    </row>
    <row r="13" spans="1:4" x14ac:dyDescent="0.25">
      <c r="A13" s="9" t="s">
        <v>212</v>
      </c>
      <c r="B13">
        <v>80.790636638133037</v>
      </c>
      <c r="C13">
        <v>80.790636638133037</v>
      </c>
      <c r="D13">
        <v>29.395606034446249</v>
      </c>
    </row>
    <row r="14" spans="1:4" x14ac:dyDescent="0.25">
      <c r="A14" s="9" t="s">
        <v>96</v>
      </c>
      <c r="B14">
        <v>133.1847574239755</v>
      </c>
      <c r="C14">
        <v>133.1847574239755</v>
      </c>
      <c r="D14">
        <v>133.1847574239755</v>
      </c>
    </row>
    <row r="15" spans="1:4" x14ac:dyDescent="0.25">
      <c r="A15" s="9" t="s">
        <v>115</v>
      </c>
    </row>
    <row r="16" spans="1:4" x14ac:dyDescent="0.25">
      <c r="A16" s="9" t="s">
        <v>64</v>
      </c>
      <c r="B16">
        <v>218.0175567547185</v>
      </c>
      <c r="C16">
        <v>133.1847574239755</v>
      </c>
      <c r="D16">
        <v>218.0175567547185</v>
      </c>
    </row>
    <row r="17" spans="1:4" x14ac:dyDescent="0.25">
      <c r="A17" s="9" t="s">
        <v>86</v>
      </c>
      <c r="B17">
        <v>48.796989277103421</v>
      </c>
      <c r="C17">
        <v>48.796989277103421</v>
      </c>
      <c r="D17">
        <v>29.395606034446249</v>
      </c>
    </row>
    <row r="18" spans="1:4" x14ac:dyDescent="0.25">
      <c r="A18" s="9" t="s">
        <v>85</v>
      </c>
      <c r="B18">
        <v>561.1414346155143</v>
      </c>
      <c r="C18">
        <v>218.0175567547185</v>
      </c>
      <c r="D18">
        <v>133.1847574239755</v>
      </c>
    </row>
    <row r="19" spans="1:4" x14ac:dyDescent="0.25">
      <c r="A19" s="9" t="s">
        <v>101</v>
      </c>
    </row>
    <row r="20" spans="1:4" x14ac:dyDescent="0.25">
      <c r="A20" s="9" t="s">
        <v>70</v>
      </c>
      <c r="B20">
        <v>48.796989277103421</v>
      </c>
      <c r="C20">
        <v>48.796989277103421</v>
      </c>
      <c r="D20">
        <v>80.790636638133037</v>
      </c>
    </row>
    <row r="21" spans="1:4" x14ac:dyDescent="0.25">
      <c r="A21" s="9" t="s">
        <v>227</v>
      </c>
      <c r="B21">
        <v>80.790636638133037</v>
      </c>
      <c r="C21">
        <v>29.395606034446249</v>
      </c>
      <c r="D21">
        <v>48.796989277103421</v>
      </c>
    </row>
    <row r="22" spans="1:4" x14ac:dyDescent="0.25">
      <c r="A22" s="9" t="s">
        <v>195</v>
      </c>
      <c r="B22">
        <v>48.796989277103421</v>
      </c>
      <c r="C22">
        <v>48.796989277103421</v>
      </c>
      <c r="D22">
        <v>1294.6831071061181</v>
      </c>
    </row>
    <row r="23" spans="1:4" x14ac:dyDescent="0.25">
      <c r="A23" s="9" t="s">
        <v>51</v>
      </c>
    </row>
    <row r="24" spans="1:4" x14ac:dyDescent="0.25">
      <c r="A24" s="9" t="s">
        <v>209</v>
      </c>
    </row>
    <row r="25" spans="1:4" x14ac:dyDescent="0.25">
      <c r="A25" s="9" t="s">
        <v>80</v>
      </c>
      <c r="B25">
        <v>29.395606034446249</v>
      </c>
      <c r="C25">
        <v>48.796989277103421</v>
      </c>
      <c r="D25">
        <v>80.790636638133037</v>
      </c>
    </row>
    <row r="26" spans="1:4" x14ac:dyDescent="0.25">
      <c r="A26" s="9" t="s">
        <v>239</v>
      </c>
      <c r="B26">
        <v>1724.3063631948389</v>
      </c>
      <c r="C26">
        <v>2392.4166195973567</v>
      </c>
      <c r="D26">
        <v>2457.4030045015716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258C-61BC-4882-90C1-3F68C8724017}">
  <dimension ref="A1:BC41"/>
  <sheetViews>
    <sheetView tabSelected="1" zoomScale="115" zoomScaleNormal="115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I18" sqref="AI18"/>
    </sheetView>
  </sheetViews>
  <sheetFormatPr defaultRowHeight="15" x14ac:dyDescent="0.25"/>
  <cols>
    <col min="1" max="1" width="14.28515625" bestFit="1" customWidth="1"/>
    <col min="2" max="2" width="23" bestFit="1" customWidth="1"/>
    <col min="3" max="6" width="14.28515625" customWidth="1"/>
    <col min="7" max="7" width="13.85546875" customWidth="1"/>
    <col min="8" max="10" width="11.85546875" customWidth="1"/>
    <col min="11" max="11" width="10.140625" customWidth="1"/>
    <col min="13" max="15" width="13.28515625" customWidth="1"/>
    <col min="16" max="20" width="17.5703125" customWidth="1"/>
    <col min="21" max="25" width="24.28515625" customWidth="1"/>
    <col min="26" max="30" width="26.7109375" customWidth="1"/>
    <col min="31" max="33" width="25.5703125" customWidth="1"/>
    <col min="34" max="34" width="11.7109375" customWidth="1"/>
    <col min="35" max="35" width="15.85546875" customWidth="1"/>
    <col min="36" max="36" width="33.85546875" bestFit="1" customWidth="1"/>
    <col min="37" max="37" width="31.28515625" bestFit="1" customWidth="1"/>
    <col min="38" max="38" width="32.5703125" bestFit="1" customWidth="1"/>
    <col min="39" max="39" width="34" bestFit="1" customWidth="1"/>
    <col min="40" max="40" width="28.28515625" customWidth="1"/>
    <col min="41" max="41" width="25.85546875" customWidth="1"/>
    <col min="42" max="42" width="27.140625" customWidth="1"/>
    <col min="43" max="43" width="28.42578125" customWidth="1"/>
    <col min="44" max="47" width="28.5703125" customWidth="1"/>
    <col min="48" max="49" width="26" customWidth="1"/>
    <col min="50" max="53" width="25.42578125" customWidth="1"/>
    <col min="54" max="55" width="22.85546875" customWidth="1"/>
  </cols>
  <sheetData>
    <row r="1" spans="1:55" x14ac:dyDescent="0.25">
      <c r="A1" t="s">
        <v>0</v>
      </c>
      <c r="B1" t="s">
        <v>201</v>
      </c>
      <c r="C1" t="s">
        <v>237</v>
      </c>
      <c r="D1" t="s">
        <v>203</v>
      </c>
      <c r="E1" t="s">
        <v>204</v>
      </c>
      <c r="F1" t="s">
        <v>133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134</v>
      </c>
      <c r="N1" t="s">
        <v>135</v>
      </c>
      <c r="O1" t="s">
        <v>136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260</v>
      </c>
      <c r="AF1" t="s">
        <v>261</v>
      </c>
      <c r="AG1" t="s">
        <v>262</v>
      </c>
      <c r="AH1" t="s">
        <v>131</v>
      </c>
      <c r="AI1" t="s">
        <v>132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</row>
    <row r="2" spans="1:55" x14ac:dyDescent="0.25">
      <c r="A2" s="5" t="s">
        <v>205</v>
      </c>
      <c r="B2" t="str">
        <f>VLOOKUP(A2,'Player Profile'!$B$2:$F$28,2,FALSE)</f>
        <v xml:space="preserve">Bowler </v>
      </c>
      <c r="C2" t="str">
        <f>VLOOKUP(A2,'Player Profile'!$B$2:$F$28,3,FALSE)</f>
        <v>RAOS</v>
      </c>
      <c r="D2" t="str">
        <f>VLOOKUP(A2,'Player Profile'!$B$2:$F$28,4,FALSE)</f>
        <v>Yes</v>
      </c>
      <c r="E2" t="str">
        <f>VLOOKUP(A2,'Player Profile'!$B$2:$F$28,5,FALSE)</f>
        <v>Yes</v>
      </c>
      <c r="F2">
        <v>0</v>
      </c>
      <c r="G2">
        <v>4.8</v>
      </c>
      <c r="K2">
        <v>1.5</v>
      </c>
      <c r="L2" t="s">
        <v>42</v>
      </c>
      <c r="P2">
        <v>0.29399999999999998</v>
      </c>
      <c r="AJ2">
        <v>26.57</v>
      </c>
      <c r="AK2">
        <v>20.399999999999999</v>
      </c>
      <c r="AL2">
        <v>25.74</v>
      </c>
      <c r="AM2">
        <v>23.51</v>
      </c>
      <c r="AR2">
        <v>-0.31</v>
      </c>
      <c r="AV2">
        <v>-5.7575000000000003</v>
      </c>
      <c r="AX2">
        <v>1.3174999999999999</v>
      </c>
      <c r="BB2">
        <v>0.63500000000000001</v>
      </c>
    </row>
    <row r="3" spans="1:55" x14ac:dyDescent="0.25">
      <c r="A3" s="5" t="s">
        <v>205</v>
      </c>
      <c r="B3" t="str">
        <f>VLOOKUP(A3,'Player Profile'!$B$2:$F$28,2,FALSE)</f>
        <v xml:space="preserve">Bowler </v>
      </c>
      <c r="C3" t="str">
        <f>VLOOKUP(A3,'Player Profile'!$B$2:$F$28,3,FALSE)</f>
        <v>RAOS</v>
      </c>
      <c r="D3" t="str">
        <f>VLOOKUP(A3,'Player Profile'!$B$2:$F$28,4,FALSE)</f>
        <v>Yes</v>
      </c>
      <c r="E3" t="str">
        <f>VLOOKUP(A3,'Player Profile'!$B$2:$F$28,5,FALSE)</f>
        <v>Yes</v>
      </c>
      <c r="F3">
        <v>1</v>
      </c>
      <c r="G3">
        <v>3.8</v>
      </c>
      <c r="H3">
        <v>4.5</v>
      </c>
      <c r="I3">
        <v>4.3</v>
      </c>
      <c r="J3">
        <v>3.9</v>
      </c>
      <c r="K3">
        <v>1.45</v>
      </c>
      <c r="L3" t="s">
        <v>42</v>
      </c>
      <c r="P3">
        <v>0.39922785758972101</v>
      </c>
      <c r="Q3">
        <v>0.33309864997863697</v>
      </c>
      <c r="R3">
        <v>0.37145638465881298</v>
      </c>
      <c r="S3">
        <v>0.33243584632873502</v>
      </c>
      <c r="T3">
        <v>0.408250331878662</v>
      </c>
      <c r="U3">
        <v>0.52446317672729403</v>
      </c>
      <c r="V3">
        <v>1.28182220458984</v>
      </c>
      <c r="W3">
        <v>0.55341982841491699</v>
      </c>
      <c r="X3">
        <v>0.38487625122070301</v>
      </c>
      <c r="Y3">
        <v>0.55719304084777799</v>
      </c>
      <c r="Z3" s="1" t="s">
        <v>43</v>
      </c>
      <c r="AA3" s="1" t="s">
        <v>44</v>
      </c>
      <c r="AB3" s="1" t="s">
        <v>45</v>
      </c>
      <c r="AC3" s="1" t="s">
        <v>44</v>
      </c>
      <c r="AD3" s="1" t="s">
        <v>46</v>
      </c>
      <c r="AE3" s="1">
        <v>2</v>
      </c>
      <c r="AF3" s="1">
        <v>10</v>
      </c>
      <c r="AG3" s="11">
        <f>1-(AE3/AF3)</f>
        <v>0.8</v>
      </c>
      <c r="AH3">
        <v>3</v>
      </c>
      <c r="AJ3">
        <v>16.559999999999999</v>
      </c>
      <c r="AK3">
        <v>10.78</v>
      </c>
      <c r="AL3">
        <v>14.03</v>
      </c>
      <c r="AM3">
        <v>19.91</v>
      </c>
      <c r="AN3" t="s">
        <v>47</v>
      </c>
      <c r="AO3" t="s">
        <v>48</v>
      </c>
      <c r="AP3" t="s">
        <v>49</v>
      </c>
      <c r="AQ3" t="s">
        <v>50</v>
      </c>
      <c r="AR3">
        <v>-1.21</v>
      </c>
      <c r="AS3">
        <v>-2.91</v>
      </c>
      <c r="AT3">
        <v>1.92</v>
      </c>
      <c r="AU3">
        <v>-0.22</v>
      </c>
      <c r="AV3">
        <v>-1.91</v>
      </c>
      <c r="AW3">
        <v>-3.97</v>
      </c>
      <c r="AX3">
        <v>-0.17</v>
      </c>
      <c r="AY3">
        <v>0.72</v>
      </c>
      <c r="AZ3">
        <v>1.42</v>
      </c>
      <c r="BA3">
        <v>2.2599999999999998</v>
      </c>
      <c r="BB3">
        <v>-0.81</v>
      </c>
      <c r="BC3">
        <v>2.0699999999999998</v>
      </c>
    </row>
    <row r="4" spans="1:55" x14ac:dyDescent="0.25">
      <c r="A4" s="5" t="s">
        <v>205</v>
      </c>
      <c r="B4" t="str">
        <f>VLOOKUP(A4,'Player Profile'!$B$2:$F$28,2,FALSE)</f>
        <v xml:space="preserve">Bowler </v>
      </c>
      <c r="C4" t="str">
        <f>VLOOKUP(A4,'Player Profile'!$B$2:$F$28,3,FALSE)</f>
        <v>RAOS</v>
      </c>
      <c r="D4" t="str">
        <f>VLOOKUP(A4,'Player Profile'!$B$2:$F$28,4,FALSE)</f>
        <v>Yes</v>
      </c>
      <c r="E4" t="str">
        <f>VLOOKUP(A4,'Player Profile'!$B$2:$F$28,5,FALSE)</f>
        <v>Yes</v>
      </c>
      <c r="F4">
        <v>2</v>
      </c>
      <c r="G4">
        <v>3.8</v>
      </c>
      <c r="H4">
        <v>4.5999999999999996</v>
      </c>
      <c r="I4">
        <v>3.8</v>
      </c>
      <c r="K4">
        <v>1.35</v>
      </c>
      <c r="L4" t="s">
        <v>42</v>
      </c>
      <c r="M4">
        <v>48.796989277103421</v>
      </c>
      <c r="N4">
        <v>80.790636638133037</v>
      </c>
      <c r="O4">
        <v>48.796989277103421</v>
      </c>
      <c r="P4">
        <v>0.36762070655822698</v>
      </c>
      <c r="Q4">
        <v>0.33739948272705</v>
      </c>
      <c r="R4">
        <v>0.32979321479797302</v>
      </c>
      <c r="S4" t="s">
        <v>139</v>
      </c>
      <c r="T4">
        <v>0.42950177192687899</v>
      </c>
      <c r="U4">
        <v>0.52607846300000005</v>
      </c>
      <c r="V4">
        <v>0.38417267799999999</v>
      </c>
      <c r="W4">
        <v>0.52594017999999998</v>
      </c>
      <c r="X4">
        <v>0.56876301799999995</v>
      </c>
      <c r="Y4">
        <v>0.62230300900000002</v>
      </c>
      <c r="Z4" s="1" t="s">
        <v>43</v>
      </c>
      <c r="AA4" t="s">
        <v>44</v>
      </c>
      <c r="AB4" t="s">
        <v>44</v>
      </c>
      <c r="AC4" t="s">
        <v>44</v>
      </c>
      <c r="AD4" t="s">
        <v>264</v>
      </c>
      <c r="AE4" s="1">
        <v>1</v>
      </c>
      <c r="AF4" s="1">
        <v>10</v>
      </c>
      <c r="AG4" s="11">
        <f t="shared" ref="AG4:AG41" si="0">1-(AE4/AF4)</f>
        <v>0.9</v>
      </c>
      <c r="AH4">
        <v>5</v>
      </c>
      <c r="AI4">
        <v>5</v>
      </c>
      <c r="AJ4">
        <v>15.25</v>
      </c>
      <c r="AK4">
        <v>10.86</v>
      </c>
      <c r="AL4">
        <v>14.82</v>
      </c>
      <c r="AM4">
        <v>17.32</v>
      </c>
      <c r="AN4" t="s">
        <v>144</v>
      </c>
      <c r="AO4" t="s">
        <v>145</v>
      </c>
      <c r="AP4" t="s">
        <v>146</v>
      </c>
      <c r="AQ4" t="s">
        <v>147</v>
      </c>
      <c r="AR4">
        <v>1.64</v>
      </c>
      <c r="AS4">
        <v>-1.19</v>
      </c>
      <c r="AT4">
        <v>0.92</v>
      </c>
      <c r="AU4">
        <v>-0.56000000000000005</v>
      </c>
      <c r="AV4">
        <v>5.59</v>
      </c>
      <c r="AW4">
        <v>1.74</v>
      </c>
      <c r="AX4">
        <v>-0.48</v>
      </c>
      <c r="AY4">
        <v>1.59</v>
      </c>
      <c r="AZ4">
        <v>1.41</v>
      </c>
      <c r="BA4">
        <v>1.79</v>
      </c>
      <c r="BB4">
        <v>0.68</v>
      </c>
      <c r="BC4">
        <v>3.03</v>
      </c>
    </row>
    <row r="5" spans="1:55" x14ac:dyDescent="0.25">
      <c r="A5" s="5" t="s">
        <v>51</v>
      </c>
      <c r="B5" t="str">
        <f>VLOOKUP(A5,'Player Profile'!$B$2:$F$28,2,FALSE)</f>
        <v>Top Order Bat + RAOS</v>
      </c>
      <c r="C5" t="str">
        <f>VLOOKUP(A5,'Player Profile'!$B$2:$F$28,3,FALSE)</f>
        <v>RHB + RAOS</v>
      </c>
      <c r="D5" t="str">
        <f>VLOOKUP(A5,'Player Profile'!$B$2:$F$28,4,FALSE)</f>
        <v>Yes</v>
      </c>
      <c r="E5" t="str">
        <f>VLOOKUP(A5,'Player Profile'!$B$2:$F$28,5,FALSE)</f>
        <v>Yes</v>
      </c>
      <c r="F5">
        <v>1</v>
      </c>
      <c r="G5">
        <v>3.8</v>
      </c>
      <c r="H5">
        <v>3.8</v>
      </c>
      <c r="I5">
        <v>3.8</v>
      </c>
      <c r="J5">
        <v>4.5</v>
      </c>
      <c r="K5">
        <v>1.45</v>
      </c>
      <c r="L5" t="s">
        <v>52</v>
      </c>
      <c r="P5">
        <v>0.317725419998168</v>
      </c>
      <c r="Q5">
        <v>0.29238224029540999</v>
      </c>
      <c r="R5">
        <v>0.39673709869384699</v>
      </c>
      <c r="S5">
        <v>0.40658664703369102</v>
      </c>
      <c r="T5">
        <v>0.32567143440246499</v>
      </c>
      <c r="U5">
        <v>0.41600918769836398</v>
      </c>
      <c r="V5">
        <v>0.526824951171875</v>
      </c>
      <c r="W5">
        <v>0.37449812889099099</v>
      </c>
      <c r="X5">
        <v>3.6451027393340998</v>
      </c>
      <c r="Y5">
        <v>0.244348049163818</v>
      </c>
      <c r="Z5" s="1" t="s">
        <v>43</v>
      </c>
      <c r="AA5" s="1" t="s">
        <v>53</v>
      </c>
      <c r="AB5" s="1" t="s">
        <v>54</v>
      </c>
      <c r="AC5" s="1" t="s">
        <v>55</v>
      </c>
      <c r="AD5" s="1" t="s">
        <v>56</v>
      </c>
      <c r="AE5" s="1">
        <v>4</v>
      </c>
      <c r="AF5" s="1">
        <v>10</v>
      </c>
      <c r="AG5" s="11">
        <f t="shared" si="0"/>
        <v>0.6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>
        <v>-2.5099999999999998</v>
      </c>
      <c r="AS5">
        <v>-3.12</v>
      </c>
      <c r="AT5">
        <v>1.1299999999999999</v>
      </c>
      <c r="AU5">
        <v>2.64</v>
      </c>
      <c r="AV5">
        <v>-8.7100000000000009</v>
      </c>
      <c r="AW5">
        <v>-4.9800000000000004</v>
      </c>
      <c r="AX5">
        <v>-3.26</v>
      </c>
      <c r="AY5">
        <v>-1.67</v>
      </c>
      <c r="AZ5">
        <v>-1.56</v>
      </c>
      <c r="BA5">
        <v>-1.62</v>
      </c>
      <c r="BB5">
        <v>-2.87</v>
      </c>
      <c r="BC5">
        <v>-2.09</v>
      </c>
    </row>
    <row r="6" spans="1:55" x14ac:dyDescent="0.25">
      <c r="A6" s="5" t="s">
        <v>57</v>
      </c>
      <c r="B6" t="str">
        <f>VLOOKUP(A6,'Player Profile'!$B$2:$F$28,2,FALSE)</f>
        <v>Middle Order Bat + WK</v>
      </c>
      <c r="C6" t="str">
        <f>VLOOKUP(A6,'Player Profile'!$B$2:$F$28,3,FALSE)</f>
        <v>RHB + WK</v>
      </c>
      <c r="D6" t="str">
        <f>VLOOKUP(A6,'Player Profile'!$B$2:$F$28,4,FALSE)</f>
        <v>No</v>
      </c>
      <c r="E6" t="str">
        <f>VLOOKUP(A6,'Player Profile'!$B$2:$F$28,5,FALSE)</f>
        <v>No</v>
      </c>
      <c r="F6">
        <v>1</v>
      </c>
      <c r="G6">
        <v>4.4000000000000004</v>
      </c>
      <c r="H6">
        <v>4.5999999999999996</v>
      </c>
      <c r="I6">
        <v>4.8</v>
      </c>
      <c r="K6">
        <v>1.3</v>
      </c>
      <c r="L6" t="s">
        <v>52</v>
      </c>
      <c r="P6">
        <v>4.6559367179870597</v>
      </c>
      <c r="Q6">
        <v>0.36461925506591703</v>
      </c>
      <c r="R6">
        <v>0.32418513298034601</v>
      </c>
      <c r="S6">
        <v>0.34690117835998502</v>
      </c>
      <c r="T6">
        <v>0.33110618591308499</v>
      </c>
      <c r="U6">
        <v>0.40837597846984802</v>
      </c>
      <c r="V6">
        <v>0.56559014320373502</v>
      </c>
      <c r="W6">
        <v>0.34400725364684998</v>
      </c>
      <c r="X6">
        <v>0.33094739913940402</v>
      </c>
      <c r="Y6">
        <v>0.392162084579467</v>
      </c>
      <c r="Z6" s="1" t="s">
        <v>44</v>
      </c>
      <c r="AA6" s="1" t="s">
        <v>58</v>
      </c>
      <c r="AB6" s="1" t="s">
        <v>43</v>
      </c>
      <c r="AC6" s="1" t="s">
        <v>55</v>
      </c>
      <c r="AD6" s="1" t="s">
        <v>46</v>
      </c>
      <c r="AE6" s="1">
        <v>2</v>
      </c>
      <c r="AF6" s="1">
        <v>10</v>
      </c>
      <c r="AG6" s="11">
        <f t="shared" si="0"/>
        <v>0.8</v>
      </c>
      <c r="AH6">
        <v>4</v>
      </c>
      <c r="AJ6">
        <v>30.37</v>
      </c>
      <c r="AK6">
        <v>28.62</v>
      </c>
      <c r="AL6">
        <v>34.49</v>
      </c>
      <c r="AM6">
        <v>16.48</v>
      </c>
      <c r="AN6" t="s">
        <v>59</v>
      </c>
      <c r="AO6" t="s">
        <v>60</v>
      </c>
      <c r="AP6" t="s">
        <v>61</v>
      </c>
      <c r="AQ6" t="s">
        <v>62</v>
      </c>
      <c r="AR6">
        <v>1.59</v>
      </c>
      <c r="AS6">
        <v>-2.78</v>
      </c>
      <c r="AT6">
        <v>4.46</v>
      </c>
      <c r="AU6">
        <v>3.96</v>
      </c>
      <c r="AV6">
        <v>3.76</v>
      </c>
      <c r="AW6">
        <v>10.32</v>
      </c>
      <c r="AX6">
        <v>0.28999999999999998</v>
      </c>
      <c r="AY6">
        <v>0.24</v>
      </c>
      <c r="AZ6">
        <v>-3.9</v>
      </c>
      <c r="BA6">
        <v>-0.24</v>
      </c>
      <c r="BB6">
        <v>2.23</v>
      </c>
      <c r="BC6">
        <v>4.54</v>
      </c>
    </row>
    <row r="7" spans="1:55" x14ac:dyDescent="0.25">
      <c r="A7" s="5" t="s">
        <v>64</v>
      </c>
      <c r="B7" t="str">
        <f>VLOOKUP(A7,'Player Profile'!$B$2:$F$28,2,FALSE)</f>
        <v>Lower Middle Order</v>
      </c>
      <c r="C7" t="str">
        <f>VLOOKUP(A7,'Player Profile'!$B$2:$F$28,3,FALSE)</f>
        <v>RHB</v>
      </c>
      <c r="D7" t="str">
        <f>VLOOKUP(A7,'Player Profile'!$B$2:$F$28,4,FALSE)</f>
        <v>No</v>
      </c>
      <c r="E7" t="str">
        <f>VLOOKUP(A7,'Player Profile'!$B$2:$F$28,5,FALSE)</f>
        <v>No</v>
      </c>
      <c r="F7">
        <v>1</v>
      </c>
      <c r="G7">
        <v>4.3</v>
      </c>
      <c r="H7">
        <v>5.3</v>
      </c>
      <c r="I7">
        <v>3.6</v>
      </c>
      <c r="J7">
        <v>4.5999999999999996</v>
      </c>
      <c r="K7">
        <v>1.45</v>
      </c>
      <c r="L7" t="s">
        <v>52</v>
      </c>
      <c r="M7">
        <v>218.0175567547185</v>
      </c>
      <c r="N7">
        <v>133.1847574239755</v>
      </c>
      <c r="O7">
        <v>218.0175567547185</v>
      </c>
      <c r="P7">
        <v>0.248743295669555</v>
      </c>
      <c r="Q7">
        <v>0.29101085662841703</v>
      </c>
      <c r="R7">
        <v>0.27126646041870101</v>
      </c>
      <c r="S7">
        <v>0.39626502990722601</v>
      </c>
      <c r="T7">
        <v>0.26852202415466297</v>
      </c>
      <c r="U7">
        <v>0.216343164443969</v>
      </c>
      <c r="V7">
        <v>0.69622969627380304</v>
      </c>
      <c r="W7">
        <v>0.46188545227050698</v>
      </c>
      <c r="X7">
        <v>0.45366024971008301</v>
      </c>
      <c r="Y7">
        <v>0.41031098365783603</v>
      </c>
      <c r="Z7" s="1" t="s">
        <v>44</v>
      </c>
      <c r="AA7" s="1" t="s">
        <v>65</v>
      </c>
      <c r="AB7" s="1" t="s">
        <v>55</v>
      </c>
      <c r="AC7" s="1" t="s">
        <v>55</v>
      </c>
      <c r="AD7" s="1" t="s">
        <v>43</v>
      </c>
      <c r="AE7" s="1">
        <v>3</v>
      </c>
      <c r="AF7" s="1">
        <v>10</v>
      </c>
      <c r="AG7" s="11">
        <f t="shared" si="0"/>
        <v>0.7</v>
      </c>
      <c r="AH7">
        <v>3</v>
      </c>
      <c r="AJ7">
        <v>22.55</v>
      </c>
      <c r="AK7">
        <v>20.05</v>
      </c>
      <c r="AL7">
        <v>21.11</v>
      </c>
      <c r="AM7">
        <v>24.84</v>
      </c>
      <c r="AN7" t="s">
        <v>66</v>
      </c>
      <c r="AO7" t="s">
        <v>67</v>
      </c>
      <c r="AP7" t="s">
        <v>68</v>
      </c>
      <c r="AQ7" t="s">
        <v>69</v>
      </c>
      <c r="AR7">
        <v>1.8</v>
      </c>
      <c r="AS7">
        <v>2.04</v>
      </c>
      <c r="AT7">
        <v>-0.91</v>
      </c>
      <c r="AU7">
        <v>-0.85</v>
      </c>
      <c r="AV7">
        <v>4.9000000000000004</v>
      </c>
      <c r="AW7">
        <v>-9.94</v>
      </c>
      <c r="AX7">
        <v>-2.0299999999999998</v>
      </c>
      <c r="AY7">
        <v>-0.62</v>
      </c>
      <c r="AZ7">
        <v>-1.17</v>
      </c>
      <c r="BA7">
        <v>0.28999999999999998</v>
      </c>
      <c r="BB7">
        <v>-0.13</v>
      </c>
      <c r="BC7">
        <v>-0.42</v>
      </c>
    </row>
    <row r="8" spans="1:55" x14ac:dyDescent="0.25">
      <c r="A8" t="s">
        <v>70</v>
      </c>
      <c r="B8" t="str">
        <f>VLOOKUP(A8,'Player Profile'!$B$2:$F$28,2,FALSE)</f>
        <v>Bowler</v>
      </c>
      <c r="C8" t="str">
        <f>VLOOKUP(A8,'Player Profile'!$B$2:$F$28,3,FALSE)</f>
        <v>RHF</v>
      </c>
      <c r="D8" t="str">
        <f>VLOOKUP(A8,'Player Profile'!$B$2:$F$28,4,FALSE)</f>
        <v>Maybe</v>
      </c>
      <c r="E8" t="str">
        <f>VLOOKUP(A8,'Player Profile'!$B$2:$F$28,5,FALSE)</f>
        <v>No</v>
      </c>
      <c r="F8">
        <v>0</v>
      </c>
      <c r="G8">
        <v>3.9</v>
      </c>
      <c r="H8">
        <v>2.8</v>
      </c>
      <c r="K8">
        <v>1.5</v>
      </c>
      <c r="Z8" s="1"/>
      <c r="AA8" s="1"/>
      <c r="AB8" s="1"/>
      <c r="AC8" s="1"/>
      <c r="AD8" s="1"/>
      <c r="AE8" s="1"/>
      <c r="AF8" s="1"/>
      <c r="AG8" s="11" t="e">
        <f t="shared" si="0"/>
        <v>#DIV/0!</v>
      </c>
    </row>
    <row r="9" spans="1:55" x14ac:dyDescent="0.25">
      <c r="A9" t="s">
        <v>70</v>
      </c>
      <c r="B9" t="str">
        <f>VLOOKUP(A9,'Player Profile'!$B$2:$F$28,2,FALSE)</f>
        <v>Bowler</v>
      </c>
      <c r="C9" t="str">
        <f>VLOOKUP(A9,'Player Profile'!$B$2:$F$28,3,FALSE)</f>
        <v>RHF</v>
      </c>
      <c r="D9" t="str">
        <f>VLOOKUP(A9,'Player Profile'!$B$2:$F$28,4,FALSE)</f>
        <v>Maybe</v>
      </c>
      <c r="E9" t="str">
        <f>VLOOKUP(A9,'Player Profile'!$B$2:$F$28,5,FALSE)</f>
        <v>No</v>
      </c>
      <c r="F9">
        <v>1</v>
      </c>
      <c r="G9">
        <v>4.5</v>
      </c>
      <c r="H9">
        <v>2.8</v>
      </c>
      <c r="I9">
        <v>3.4</v>
      </c>
      <c r="J9">
        <v>4.7</v>
      </c>
      <c r="K9">
        <v>1.45</v>
      </c>
      <c r="L9" t="s">
        <v>52</v>
      </c>
      <c r="P9">
        <v>0.32111549377441401</v>
      </c>
      <c r="Q9">
        <v>0.32199621200561501</v>
      </c>
      <c r="R9">
        <v>0.323383569717407</v>
      </c>
      <c r="S9">
        <v>0.36317205429077098</v>
      </c>
      <c r="T9">
        <v>0.32811450958251898</v>
      </c>
      <c r="U9">
        <v>0.35781335830688399</v>
      </c>
      <c r="V9">
        <v>0.54557180404662997</v>
      </c>
      <c r="W9">
        <v>0.40527176856994601</v>
      </c>
      <c r="X9">
        <v>0.43317127227783198</v>
      </c>
      <c r="Y9">
        <v>0.44802904129028298</v>
      </c>
      <c r="Z9" s="1" t="s">
        <v>63</v>
      </c>
      <c r="AA9" s="1" t="s">
        <v>55</v>
      </c>
      <c r="AB9" s="1" t="s">
        <v>63</v>
      </c>
      <c r="AC9" t="s">
        <v>44</v>
      </c>
      <c r="AD9" t="s">
        <v>71</v>
      </c>
      <c r="AE9">
        <v>0</v>
      </c>
      <c r="AF9">
        <v>8</v>
      </c>
      <c r="AG9" s="11">
        <f t="shared" si="0"/>
        <v>1</v>
      </c>
      <c r="AH9">
        <v>5</v>
      </c>
      <c r="AJ9">
        <v>15.41</v>
      </c>
      <c r="AK9">
        <v>9.98</v>
      </c>
      <c r="AL9">
        <v>8.26</v>
      </c>
      <c r="AM9">
        <v>33.119999999999997</v>
      </c>
      <c r="AN9" t="s">
        <v>72</v>
      </c>
      <c r="AO9" t="s">
        <v>73</v>
      </c>
      <c r="AP9" t="s">
        <v>74</v>
      </c>
      <c r="AQ9" t="s">
        <v>75</v>
      </c>
      <c r="AR9">
        <v>-0.1</v>
      </c>
      <c r="AS9">
        <v>-1.77</v>
      </c>
      <c r="AT9">
        <v>-1.68</v>
      </c>
      <c r="AU9">
        <v>1.71</v>
      </c>
      <c r="AV9">
        <v>-4.9800000000000004</v>
      </c>
      <c r="AW9">
        <v>-2.7</v>
      </c>
      <c r="AX9">
        <v>0.45</v>
      </c>
      <c r="AY9">
        <v>1.98</v>
      </c>
      <c r="AZ9">
        <v>0.26</v>
      </c>
      <c r="BA9">
        <v>0.71</v>
      </c>
      <c r="BB9">
        <v>-0.72</v>
      </c>
      <c r="BC9">
        <v>1.5</v>
      </c>
    </row>
    <row r="10" spans="1:55" x14ac:dyDescent="0.25">
      <c r="A10" t="s">
        <v>70</v>
      </c>
      <c r="B10" t="str">
        <f>VLOOKUP(A10,'Player Profile'!$B$2:$F$28,2,FALSE)</f>
        <v>Bowler</v>
      </c>
      <c r="C10" t="str">
        <f>VLOOKUP(A10,'Player Profile'!$B$2:$F$28,3,FALSE)</f>
        <v>RHF</v>
      </c>
      <c r="D10" t="str">
        <f>VLOOKUP(A10,'Player Profile'!$B$2:$F$28,4,FALSE)</f>
        <v>Maybe</v>
      </c>
      <c r="E10" t="str">
        <f>VLOOKUP(A10,'Player Profile'!$B$2:$F$28,5,FALSE)</f>
        <v>No</v>
      </c>
      <c r="F10">
        <v>2</v>
      </c>
      <c r="G10">
        <v>4</v>
      </c>
      <c r="H10">
        <v>4.9000000000000004</v>
      </c>
      <c r="I10">
        <v>3.8</v>
      </c>
      <c r="J10">
        <v>4</v>
      </c>
      <c r="K10">
        <v>1.45</v>
      </c>
      <c r="L10" t="s">
        <v>52</v>
      </c>
      <c r="M10">
        <v>48.796989277103421</v>
      </c>
      <c r="N10">
        <v>48.796989277103421</v>
      </c>
      <c r="O10">
        <v>80.790636638133037</v>
      </c>
      <c r="P10">
        <v>0.33186674118041898</v>
      </c>
      <c r="Q10">
        <v>0.34251165390014598</v>
      </c>
      <c r="R10">
        <v>0.31906318664550698</v>
      </c>
      <c r="S10">
        <v>0.34754586219787598</v>
      </c>
      <c r="T10">
        <v>0.31852459907531699</v>
      </c>
      <c r="Z10" s="1"/>
      <c r="AA10" s="1"/>
      <c r="AB10" s="1"/>
      <c r="AG10" s="11" t="e">
        <f t="shared" si="0"/>
        <v>#DIV/0!</v>
      </c>
    </row>
    <row r="11" spans="1:55" x14ac:dyDescent="0.25">
      <c r="A11" t="s">
        <v>76</v>
      </c>
      <c r="B11" t="str">
        <f>VLOOKUP(A11,'Player Profile'!$B$2:$F$28,2,FALSE)</f>
        <v>Bowler</v>
      </c>
      <c r="C11" t="str">
        <f>VLOOKUP(A11,'Player Profile'!$B$2:$F$28,3,FALSE)</f>
        <v>LAOS</v>
      </c>
      <c r="D11" t="str">
        <f>VLOOKUP(A11,'Player Profile'!$B$2:$F$28,4,FALSE)</f>
        <v>Maybe</v>
      </c>
      <c r="E11" t="str">
        <f>VLOOKUP(A11,'Player Profile'!$B$2:$F$28,5,FALSE)</f>
        <v>No</v>
      </c>
      <c r="F11">
        <v>1</v>
      </c>
      <c r="G11">
        <v>9</v>
      </c>
      <c r="H11">
        <v>8</v>
      </c>
      <c r="I11">
        <v>6</v>
      </c>
      <c r="K11">
        <v>1.4</v>
      </c>
      <c r="L11" t="s">
        <v>52</v>
      </c>
      <c r="P11">
        <v>0.347149848937988</v>
      </c>
      <c r="Q11">
        <v>0.3726487159729</v>
      </c>
      <c r="R11">
        <v>0.38118600845336897</v>
      </c>
      <c r="S11">
        <v>0.37140607833862299</v>
      </c>
      <c r="T11">
        <v>0.35490870475768999</v>
      </c>
      <c r="U11">
        <v>0.45952725410461398</v>
      </c>
      <c r="V11">
        <v>0.355177402496337</v>
      </c>
      <c r="W11">
        <v>0.44821524620056102</v>
      </c>
      <c r="X11">
        <v>0.56815147399902299</v>
      </c>
      <c r="Y11">
        <v>0.34055995941162098</v>
      </c>
      <c r="Z11" s="1" t="s">
        <v>53</v>
      </c>
      <c r="AA11" s="1" t="s">
        <v>44</v>
      </c>
      <c r="AB11" s="1" t="s">
        <v>77</v>
      </c>
      <c r="AC11" s="1" t="s">
        <v>55</v>
      </c>
      <c r="AD11" s="1" t="s">
        <v>43</v>
      </c>
      <c r="AE11" s="1">
        <v>3</v>
      </c>
      <c r="AF11" s="1">
        <v>10</v>
      </c>
      <c r="AG11" s="11">
        <f t="shared" si="0"/>
        <v>0.7</v>
      </c>
      <c r="AH11">
        <v>3</v>
      </c>
      <c r="AR11">
        <v>-1.08</v>
      </c>
      <c r="AS11">
        <v>-5.21</v>
      </c>
      <c r="AT11">
        <v>4.59</v>
      </c>
      <c r="AU11">
        <v>2.29</v>
      </c>
      <c r="AV11">
        <v>-13.15</v>
      </c>
      <c r="AW11">
        <v>10.16</v>
      </c>
      <c r="AX11">
        <v>-0.08</v>
      </c>
      <c r="AY11">
        <v>-0.08</v>
      </c>
      <c r="AZ11">
        <v>-1.4</v>
      </c>
      <c r="BA11">
        <v>-0.36</v>
      </c>
      <c r="BB11">
        <v>-1.04</v>
      </c>
      <c r="BC11">
        <v>2.09</v>
      </c>
    </row>
    <row r="12" spans="1:55" x14ac:dyDescent="0.25">
      <c r="A12" t="s">
        <v>76</v>
      </c>
      <c r="B12" t="str">
        <f>VLOOKUP(A12,'Player Profile'!$B$2:$F$28,2,FALSE)</f>
        <v>Bowler</v>
      </c>
      <c r="C12" t="str">
        <f>VLOOKUP(A12,'Player Profile'!$B$2:$F$28,3,FALSE)</f>
        <v>LAOS</v>
      </c>
      <c r="D12" t="str">
        <f>VLOOKUP(A12,'Player Profile'!$B$2:$F$28,4,FALSE)</f>
        <v>Maybe</v>
      </c>
      <c r="E12" t="str">
        <f>VLOOKUP(A12,'Player Profile'!$B$2:$F$28,5,FALSE)</f>
        <v>No</v>
      </c>
      <c r="F12">
        <v>2</v>
      </c>
      <c r="G12">
        <v>8</v>
      </c>
      <c r="H12">
        <v>9</v>
      </c>
      <c r="I12">
        <v>6</v>
      </c>
      <c r="J12">
        <v>9</v>
      </c>
      <c r="K12">
        <v>1.45</v>
      </c>
      <c r="L12" t="s">
        <v>52</v>
      </c>
      <c r="M12">
        <v>218.0175567547185</v>
      </c>
      <c r="N12">
        <v>80.790636638133037</v>
      </c>
      <c r="O12">
        <v>133.1847574239755</v>
      </c>
      <c r="P12">
        <v>0.339207172393798</v>
      </c>
      <c r="Q12">
        <v>0.32097649574279702</v>
      </c>
      <c r="R12">
        <v>0.32397985458374001</v>
      </c>
      <c r="S12">
        <v>0.34078669548034601</v>
      </c>
      <c r="T12">
        <v>0.35157179832458402</v>
      </c>
      <c r="U12">
        <v>0.39661836624145502</v>
      </c>
      <c r="V12">
        <v>0.33027482032775801</v>
      </c>
      <c r="W12">
        <v>0.27696132659912098</v>
      </c>
      <c r="X12">
        <v>0.51815199851989702</v>
      </c>
      <c r="Y12">
        <v>0.397963047027587</v>
      </c>
      <c r="Z12" t="s">
        <v>44</v>
      </c>
      <c r="AA12" t="s">
        <v>55</v>
      </c>
      <c r="AB12" t="s">
        <v>43</v>
      </c>
      <c r="AC12" t="s">
        <v>43</v>
      </c>
      <c r="AD12" t="s">
        <v>71</v>
      </c>
      <c r="AE12">
        <v>2</v>
      </c>
      <c r="AF12">
        <v>10</v>
      </c>
      <c r="AG12" s="11">
        <f t="shared" si="0"/>
        <v>0.8</v>
      </c>
      <c r="AH12">
        <v>3</v>
      </c>
      <c r="AI12">
        <v>5</v>
      </c>
      <c r="AJ12">
        <v>21.69</v>
      </c>
      <c r="AK12">
        <v>17.64</v>
      </c>
      <c r="AL12">
        <v>17.21</v>
      </c>
      <c r="AM12">
        <v>22.65</v>
      </c>
      <c r="AN12" t="s">
        <v>140</v>
      </c>
      <c r="AO12" t="s">
        <v>141</v>
      </c>
      <c r="AP12" t="s">
        <v>142</v>
      </c>
      <c r="AQ12" t="s">
        <v>143</v>
      </c>
      <c r="AR12">
        <v>-3.79</v>
      </c>
      <c r="AS12">
        <v>-2.2999999999999998</v>
      </c>
      <c r="AT12">
        <v>4.41</v>
      </c>
      <c r="AU12">
        <v>0.15</v>
      </c>
      <c r="AV12">
        <v>7.59</v>
      </c>
      <c r="AW12">
        <v>-9.7100000000000009</v>
      </c>
      <c r="AX12">
        <v>-1.49</v>
      </c>
      <c r="AY12">
        <v>-1.39</v>
      </c>
      <c r="AZ12">
        <v>-3.59</v>
      </c>
      <c r="BA12">
        <v>-1.67</v>
      </c>
      <c r="BB12">
        <v>-0.87</v>
      </c>
      <c r="BC12">
        <v>-0.97</v>
      </c>
    </row>
    <row r="13" spans="1:55" x14ac:dyDescent="0.25">
      <c r="A13" t="s">
        <v>79</v>
      </c>
      <c r="B13" t="str">
        <f>VLOOKUP(A13,'Player Profile'!$B$2:$F$28,2,FALSE)</f>
        <v>Top Order Bat</v>
      </c>
      <c r="C13" t="str">
        <f>VLOOKUP(A13,'Player Profile'!$B$2:$F$28,3,FALSE)</f>
        <v>RHB</v>
      </c>
      <c r="D13" t="str">
        <f>VLOOKUP(A13,'Player Profile'!$B$2:$F$28,4,FALSE)</f>
        <v>No</v>
      </c>
      <c r="E13" t="str">
        <f>VLOOKUP(A13,'Player Profile'!$B$2:$F$28,5,FALSE)</f>
        <v>No</v>
      </c>
      <c r="F13">
        <v>0</v>
      </c>
      <c r="G13">
        <v>3.7</v>
      </c>
      <c r="H13">
        <v>3.6</v>
      </c>
      <c r="M13">
        <v>80.790000000000006</v>
      </c>
      <c r="AG13" s="11" t="e">
        <f t="shared" si="0"/>
        <v>#DIV/0!</v>
      </c>
    </row>
    <row r="14" spans="1:55" x14ac:dyDescent="0.25">
      <c r="A14" t="s">
        <v>79</v>
      </c>
      <c r="B14" t="str">
        <f>VLOOKUP(A14,'Player Profile'!$B$2:$F$28,2,FALSE)</f>
        <v>Top Order Bat</v>
      </c>
      <c r="C14" t="str">
        <f>VLOOKUP(A14,'Player Profile'!$B$2:$F$28,3,FALSE)</f>
        <v>RHB</v>
      </c>
      <c r="D14" t="str">
        <f>VLOOKUP(A14,'Player Profile'!$B$2:$F$28,4,FALSE)</f>
        <v>No</v>
      </c>
      <c r="E14" t="str">
        <f>VLOOKUP(A14,'Player Profile'!$B$2:$F$28,5,FALSE)</f>
        <v>No</v>
      </c>
      <c r="F14">
        <v>1</v>
      </c>
      <c r="G14">
        <v>3.6</v>
      </c>
      <c r="H14">
        <v>3.4</v>
      </c>
      <c r="I14">
        <v>4.4000000000000004</v>
      </c>
      <c r="J14">
        <v>4.9000000000000004</v>
      </c>
      <c r="K14">
        <v>1.45</v>
      </c>
      <c r="L14" t="s">
        <v>52</v>
      </c>
      <c r="P14">
        <v>0.33560037612915</v>
      </c>
      <c r="Q14">
        <v>0.38643145561218201</v>
      </c>
      <c r="R14">
        <v>0.35046577453613198</v>
      </c>
      <c r="S14">
        <v>0.31014943122863697</v>
      </c>
      <c r="T14">
        <v>0.32741355895995999</v>
      </c>
      <c r="U14">
        <v>0.300936698913574</v>
      </c>
      <c r="V14">
        <v>0.40759658813476501</v>
      </c>
      <c r="W14">
        <v>0.51840305328369096</v>
      </c>
      <c r="X14">
        <v>0.50310063362121504</v>
      </c>
      <c r="Y14">
        <v>0.37306284904479903</v>
      </c>
      <c r="Z14" s="1" t="s">
        <v>43</v>
      </c>
      <c r="AA14" s="1" t="s">
        <v>58</v>
      </c>
      <c r="AB14" s="1" t="s">
        <v>63</v>
      </c>
      <c r="AC14" s="1" t="s">
        <v>55</v>
      </c>
      <c r="AD14" s="1" t="s">
        <v>63</v>
      </c>
      <c r="AE14" s="1">
        <v>1</v>
      </c>
      <c r="AF14" s="1">
        <v>10</v>
      </c>
      <c r="AG14" s="11">
        <f t="shared" si="0"/>
        <v>0.9</v>
      </c>
      <c r="AH14">
        <v>4</v>
      </c>
      <c r="AJ14">
        <v>32.51</v>
      </c>
      <c r="AK14">
        <v>19.03</v>
      </c>
      <c r="AL14">
        <v>17.18</v>
      </c>
      <c r="AM14">
        <v>21.51</v>
      </c>
      <c r="AN14" t="s">
        <v>152</v>
      </c>
      <c r="AO14" t="s">
        <v>153</v>
      </c>
      <c r="AP14" t="s">
        <v>154</v>
      </c>
      <c r="AQ14" t="s">
        <v>155</v>
      </c>
      <c r="AR14">
        <v>0.06</v>
      </c>
      <c r="AS14">
        <v>-2.0299999999999998</v>
      </c>
      <c r="AT14">
        <v>1.42</v>
      </c>
      <c r="AU14">
        <v>-0.17</v>
      </c>
      <c r="AV14">
        <v>-2.2799999999999998</v>
      </c>
      <c r="AW14">
        <v>-3.96</v>
      </c>
      <c r="AX14">
        <v>-0.25</v>
      </c>
      <c r="AY14">
        <v>1.98</v>
      </c>
      <c r="AZ14">
        <v>-1.91</v>
      </c>
      <c r="BA14">
        <v>-0.46</v>
      </c>
      <c r="BB14">
        <v>0</v>
      </c>
      <c r="BC14">
        <v>1.39</v>
      </c>
    </row>
    <row r="15" spans="1:55" x14ac:dyDescent="0.25">
      <c r="A15" t="s">
        <v>79</v>
      </c>
      <c r="B15" t="str">
        <f>VLOOKUP(A15,'Player Profile'!$B$2:$F$28,2,FALSE)</f>
        <v>Top Order Bat</v>
      </c>
      <c r="C15" t="str">
        <f>VLOOKUP(A15,'Player Profile'!$B$2:$F$28,3,FALSE)</f>
        <v>RHB</v>
      </c>
      <c r="D15" t="str">
        <f>VLOOKUP(A15,'Player Profile'!$B$2:$F$28,4,FALSE)</f>
        <v>No</v>
      </c>
      <c r="E15" t="str">
        <f>VLOOKUP(A15,'Player Profile'!$B$2:$F$28,5,FALSE)</f>
        <v>No</v>
      </c>
      <c r="F15">
        <v>2</v>
      </c>
      <c r="G15">
        <v>3.4</v>
      </c>
      <c r="H15">
        <v>3.6</v>
      </c>
      <c r="L15" t="s">
        <v>52</v>
      </c>
      <c r="M15">
        <v>48.796989277103421</v>
      </c>
      <c r="N15">
        <v>1294.6831071061181</v>
      </c>
      <c r="O15">
        <v>48.796989277103421</v>
      </c>
      <c r="P15">
        <v>0.58057212829589799</v>
      </c>
      <c r="Q15">
        <v>0.35331821441650302</v>
      </c>
      <c r="R15">
        <v>0.33939504623413003</v>
      </c>
      <c r="S15">
        <v>0.496866464614868</v>
      </c>
      <c r="T15">
        <v>0.44878816604614202</v>
      </c>
      <c r="U15">
        <v>0.447497367858886</v>
      </c>
      <c r="V15">
        <v>0.44182133674621499</v>
      </c>
      <c r="W15">
        <v>0.37176156044006298</v>
      </c>
      <c r="X15">
        <v>0.38144040107727001</v>
      </c>
      <c r="Y15">
        <v>0.43592262268066401</v>
      </c>
      <c r="Z15" t="s">
        <v>44</v>
      </c>
      <c r="AA15" t="s">
        <v>78</v>
      </c>
      <c r="AB15" t="s">
        <v>63</v>
      </c>
      <c r="AC15" t="s">
        <v>77</v>
      </c>
      <c r="AD15" t="s">
        <v>63</v>
      </c>
      <c r="AE15">
        <v>2</v>
      </c>
      <c r="AF15">
        <v>10</v>
      </c>
      <c r="AG15" s="11">
        <f t="shared" si="0"/>
        <v>0.8</v>
      </c>
      <c r="AH15">
        <v>3</v>
      </c>
      <c r="AI15">
        <v>4</v>
      </c>
      <c r="AJ15">
        <v>13.07</v>
      </c>
      <c r="AK15">
        <v>12.76</v>
      </c>
      <c r="AL15">
        <v>16.309999999999999</v>
      </c>
      <c r="AM15">
        <v>16.420000000000002</v>
      </c>
      <c r="AN15" t="s">
        <v>148</v>
      </c>
      <c r="AO15" t="s">
        <v>149</v>
      </c>
      <c r="AP15" t="s">
        <v>150</v>
      </c>
      <c r="AQ15" t="s">
        <v>151</v>
      </c>
      <c r="AR15">
        <v>-2.2799999999999998</v>
      </c>
      <c r="AS15">
        <v>-0.03</v>
      </c>
      <c r="AT15">
        <v>2.08</v>
      </c>
      <c r="AU15">
        <v>0.84</v>
      </c>
      <c r="AV15">
        <v>-1.02</v>
      </c>
      <c r="AW15">
        <v>0.91</v>
      </c>
      <c r="AX15">
        <v>-1.94</v>
      </c>
      <c r="AY15">
        <v>-0.38</v>
      </c>
      <c r="AZ15">
        <v>-1.54</v>
      </c>
      <c r="BA15">
        <v>-0.16</v>
      </c>
      <c r="BB15">
        <v>1.02</v>
      </c>
      <c r="BC15">
        <v>4.9400000000000004</v>
      </c>
    </row>
    <row r="16" spans="1:55" x14ac:dyDescent="0.25">
      <c r="A16" t="s">
        <v>80</v>
      </c>
      <c r="B16" t="str">
        <f>VLOOKUP(A16,'Player Profile'!$B$2:$F$28,2,FALSE)</f>
        <v>Bowler</v>
      </c>
      <c r="C16" t="str">
        <f>VLOOKUP(A16,'Player Profile'!$B$2:$F$28,3,FALSE)</f>
        <v>RAOS</v>
      </c>
      <c r="D16" t="str">
        <f>VLOOKUP(A16,'Player Profile'!$B$2:$F$28,4,FALSE)</f>
        <v>No</v>
      </c>
      <c r="E16" t="str">
        <f>VLOOKUP(A16,'Player Profile'!$B$2:$F$28,5,FALSE)</f>
        <v>Yes</v>
      </c>
      <c r="F16">
        <v>1</v>
      </c>
      <c r="G16">
        <v>5.3</v>
      </c>
      <c r="H16">
        <v>3.3</v>
      </c>
      <c r="I16">
        <v>3.9</v>
      </c>
      <c r="J16">
        <v>4.3</v>
      </c>
      <c r="K16">
        <v>1.45</v>
      </c>
      <c r="L16" t="s">
        <v>52</v>
      </c>
      <c r="P16">
        <v>0.22755074501037501</v>
      </c>
      <c r="Q16">
        <v>0.25103640556335399</v>
      </c>
      <c r="R16">
        <v>0.2270348072052</v>
      </c>
      <c r="S16">
        <v>0.26590228080749501</v>
      </c>
      <c r="T16">
        <v>0.244360446929931</v>
      </c>
      <c r="U16">
        <v>0.24585485458374001</v>
      </c>
      <c r="V16">
        <v>0.359671831130981</v>
      </c>
      <c r="W16">
        <v>0.32255816459655701</v>
      </c>
      <c r="X16">
        <v>0.51644206047058105</v>
      </c>
      <c r="Y16">
        <v>0.21018671989440901</v>
      </c>
      <c r="Z16" s="1" t="s">
        <v>56</v>
      </c>
      <c r="AA16" s="1" t="s">
        <v>43</v>
      </c>
      <c r="AB16" s="1" t="s">
        <v>63</v>
      </c>
      <c r="AC16" s="1" t="s">
        <v>44</v>
      </c>
      <c r="AD16" s="1" t="s">
        <v>58</v>
      </c>
      <c r="AE16" s="1">
        <v>2</v>
      </c>
      <c r="AF16" s="1">
        <v>10</v>
      </c>
      <c r="AG16" s="11">
        <f t="shared" si="0"/>
        <v>0.8</v>
      </c>
      <c r="AH16">
        <v>4</v>
      </c>
      <c r="AJ16">
        <v>9.84</v>
      </c>
      <c r="AK16">
        <v>6.41</v>
      </c>
      <c r="AL16">
        <v>7.49</v>
      </c>
      <c r="AM16">
        <v>6.82</v>
      </c>
      <c r="AN16" t="s">
        <v>81</v>
      </c>
      <c r="AO16" t="s">
        <v>82</v>
      </c>
      <c r="AP16" t="s">
        <v>83</v>
      </c>
      <c r="AQ16" t="s">
        <v>84</v>
      </c>
      <c r="AR16">
        <v>1.36</v>
      </c>
      <c r="AS16">
        <v>-1.07</v>
      </c>
      <c r="AT16">
        <v>-1.96</v>
      </c>
      <c r="AU16">
        <v>-0.3</v>
      </c>
      <c r="AV16">
        <v>5.63</v>
      </c>
      <c r="AW16">
        <v>5.84</v>
      </c>
      <c r="AX16">
        <v>1.22</v>
      </c>
      <c r="AY16">
        <v>2.2999999999999998</v>
      </c>
      <c r="AZ16">
        <v>1.43</v>
      </c>
      <c r="BA16">
        <v>2.57</v>
      </c>
      <c r="BB16">
        <v>2.06</v>
      </c>
      <c r="BC16">
        <v>3.58</v>
      </c>
    </row>
    <row r="17" spans="1:55" x14ac:dyDescent="0.25">
      <c r="A17" t="s">
        <v>80</v>
      </c>
      <c r="B17" t="str">
        <f>VLOOKUP(A17,'Player Profile'!$B$2:$F$28,2,FALSE)</f>
        <v>Bowler</v>
      </c>
      <c r="C17" t="str">
        <f>VLOOKUP(A17,'Player Profile'!$B$2:$F$28,3,FALSE)</f>
        <v>RAOS</v>
      </c>
      <c r="D17" t="str">
        <f>VLOOKUP(A17,'Player Profile'!$B$2:$F$28,4,FALSE)</f>
        <v>No</v>
      </c>
      <c r="E17" t="str">
        <f>VLOOKUP(A17,'Player Profile'!$B$2:$F$28,5,FALSE)</f>
        <v>Yes</v>
      </c>
      <c r="F17">
        <v>2</v>
      </c>
      <c r="G17">
        <v>3.9</v>
      </c>
      <c r="H17">
        <v>3.3</v>
      </c>
      <c r="I17">
        <v>3.8</v>
      </c>
      <c r="J17">
        <v>4.9000000000000004</v>
      </c>
      <c r="K17">
        <v>1.45</v>
      </c>
      <c r="L17" t="s">
        <v>52</v>
      </c>
      <c r="M17">
        <v>29.395606034446249</v>
      </c>
      <c r="N17">
        <v>48.796989277103421</v>
      </c>
      <c r="O17">
        <v>80.790636638133037</v>
      </c>
      <c r="P17">
        <v>0.31320905685424799</v>
      </c>
      <c r="Q17">
        <v>0.324440717697143</v>
      </c>
      <c r="R17">
        <v>0.27969479560852001</v>
      </c>
      <c r="S17">
        <v>0.28160548210143999</v>
      </c>
      <c r="T17">
        <v>0.34084320068359297</v>
      </c>
      <c r="U17">
        <v>0.32749629020690901</v>
      </c>
      <c r="V17">
        <v>0.43411636352539001</v>
      </c>
      <c r="W17">
        <v>0.38330554962158198</v>
      </c>
      <c r="X17">
        <v>0.44750070571899397</v>
      </c>
      <c r="Y17">
        <v>0.32358407974243097</v>
      </c>
      <c r="Z17" t="s">
        <v>58</v>
      </c>
      <c r="AA17" t="s">
        <v>55</v>
      </c>
      <c r="AB17" t="s">
        <v>58</v>
      </c>
      <c r="AC17" t="s">
        <v>44</v>
      </c>
      <c r="AD17" t="s">
        <v>58</v>
      </c>
      <c r="AE17">
        <v>0</v>
      </c>
      <c r="AF17">
        <v>10</v>
      </c>
      <c r="AG17" s="11">
        <f t="shared" si="0"/>
        <v>1</v>
      </c>
      <c r="AH17">
        <v>4</v>
      </c>
      <c r="AI17">
        <v>4</v>
      </c>
      <c r="AJ17">
        <v>10.050000000000001</v>
      </c>
      <c r="AK17">
        <v>6.03</v>
      </c>
      <c r="AL17">
        <v>8.82</v>
      </c>
      <c r="AM17">
        <v>8.06</v>
      </c>
      <c r="AN17" t="s">
        <v>156</v>
      </c>
      <c r="AO17" t="s">
        <v>157</v>
      </c>
      <c r="AP17" t="s">
        <v>158</v>
      </c>
      <c r="AQ17" t="s">
        <v>159</v>
      </c>
      <c r="AR17">
        <v>-2.2999999999999998</v>
      </c>
      <c r="AS17">
        <v>-2.91</v>
      </c>
      <c r="AT17">
        <v>1.1599999999999999</v>
      </c>
      <c r="AU17">
        <v>0.52</v>
      </c>
      <c r="AV17">
        <v>7.05</v>
      </c>
      <c r="AW17">
        <v>5.3</v>
      </c>
      <c r="AX17">
        <v>0.27</v>
      </c>
      <c r="AY17">
        <v>4.4000000000000004</v>
      </c>
      <c r="AZ17">
        <v>0.5</v>
      </c>
      <c r="BA17">
        <v>4</v>
      </c>
      <c r="BB17">
        <v>1.51</v>
      </c>
      <c r="BC17">
        <v>4.3</v>
      </c>
    </row>
    <row r="18" spans="1:55" x14ac:dyDescent="0.25">
      <c r="A18" t="s">
        <v>85</v>
      </c>
      <c r="B18" t="str">
        <f>VLOOKUP(A18,'Player Profile'!$B$2:$F$28,2,FALSE)</f>
        <v>Middle Order Bat + WK</v>
      </c>
      <c r="C18" t="str">
        <f>VLOOKUP(A18,'Player Profile'!$B$2:$F$28,3,FALSE)</f>
        <v>RHB + WK</v>
      </c>
      <c r="D18" t="str">
        <f>VLOOKUP(A18,'Player Profile'!$B$2:$F$28,4,FALSE)</f>
        <v>Yes</v>
      </c>
      <c r="E18" t="str">
        <f>VLOOKUP(A18,'Player Profile'!$B$2:$F$28,5,FALSE)</f>
        <v>Yes</v>
      </c>
      <c r="F18">
        <v>1</v>
      </c>
      <c r="G18">
        <v>3.1</v>
      </c>
      <c r="H18">
        <v>4.5999999999999996</v>
      </c>
      <c r="I18">
        <v>3.8</v>
      </c>
      <c r="J18">
        <v>3.5</v>
      </c>
      <c r="K18">
        <v>1.45</v>
      </c>
      <c r="L18" t="s">
        <v>52</v>
      </c>
      <c r="M18">
        <v>561.1414346155143</v>
      </c>
      <c r="N18">
        <v>218.0175567547185</v>
      </c>
      <c r="O18">
        <v>133.1847574239755</v>
      </c>
      <c r="P18">
        <v>0.47014856338500899</v>
      </c>
      <c r="Q18">
        <v>0.22373366355895899</v>
      </c>
      <c r="R18">
        <v>0.27455067634582497</v>
      </c>
      <c r="S18">
        <v>0.24907588958740201</v>
      </c>
      <c r="T18">
        <v>0.25133275985717701</v>
      </c>
      <c r="U18">
        <v>0.55424571037292403</v>
      </c>
      <c r="V18">
        <v>0.59408140182495095</v>
      </c>
      <c r="W18">
        <v>0.709625244140625</v>
      </c>
      <c r="X18">
        <v>0.58314776420593195</v>
      </c>
      <c r="Y18">
        <v>0.59488177299499501</v>
      </c>
      <c r="Z18" s="1" t="s">
        <v>63</v>
      </c>
      <c r="AA18" s="1" t="s">
        <v>77</v>
      </c>
      <c r="AB18" s="1" t="s">
        <v>44</v>
      </c>
      <c r="AC18" s="1" t="s">
        <v>63</v>
      </c>
      <c r="AD18" s="1" t="s">
        <v>44</v>
      </c>
      <c r="AE18" s="1">
        <v>0</v>
      </c>
      <c r="AF18" s="1">
        <v>10</v>
      </c>
      <c r="AG18" s="11">
        <f t="shared" si="0"/>
        <v>1</v>
      </c>
      <c r="AI18">
        <v>7</v>
      </c>
      <c r="AJ18">
        <v>24.53</v>
      </c>
      <c r="AK18">
        <v>28.03</v>
      </c>
      <c r="AL18">
        <v>22.09</v>
      </c>
      <c r="AM18">
        <v>29.66</v>
      </c>
      <c r="AR18">
        <v>-2.38</v>
      </c>
      <c r="AS18">
        <v>0.5</v>
      </c>
      <c r="AT18">
        <v>2.2999999999999998</v>
      </c>
      <c r="AU18">
        <v>9.58</v>
      </c>
      <c r="AV18">
        <v>-0.78</v>
      </c>
      <c r="AW18">
        <v>1.92</v>
      </c>
      <c r="AX18">
        <v>-1.95</v>
      </c>
      <c r="AY18">
        <v>3.65</v>
      </c>
      <c r="AZ18">
        <v>1.46</v>
      </c>
      <c r="BA18">
        <v>8.69</v>
      </c>
      <c r="BB18">
        <v>9.11</v>
      </c>
      <c r="BC18">
        <v>18.12</v>
      </c>
    </row>
    <row r="19" spans="1:55" x14ac:dyDescent="0.25">
      <c r="A19" t="s">
        <v>86</v>
      </c>
      <c r="B19" t="str">
        <f>VLOOKUP(A19,'Player Profile'!$B$2:$F$28,2,FALSE)</f>
        <v>Top Order Bat + RAOS</v>
      </c>
      <c r="C19" t="str">
        <f>VLOOKUP(A19,'Player Profile'!$B$2:$F$28,3,FALSE)</f>
        <v>LHB + RAOS</v>
      </c>
      <c r="D19" t="str">
        <f>VLOOKUP(A19,'Player Profile'!$B$2:$F$28,4,FALSE)</f>
        <v>Yes</v>
      </c>
      <c r="E19" t="str">
        <f>VLOOKUP(A19,'Player Profile'!$B$2:$F$28,5,FALSE)</f>
        <v>Yes</v>
      </c>
      <c r="F19">
        <v>0</v>
      </c>
      <c r="G19">
        <v>4.0999999999999996</v>
      </c>
      <c r="K19">
        <v>1.5</v>
      </c>
      <c r="M19">
        <v>80.790000000000006</v>
      </c>
      <c r="P19">
        <v>0.19600000000000001</v>
      </c>
      <c r="Z19" s="1"/>
      <c r="AA19" s="1"/>
      <c r="AB19" s="1"/>
      <c r="AC19" s="1"/>
      <c r="AD19" s="1"/>
      <c r="AE19" s="1"/>
      <c r="AF19" s="1"/>
      <c r="AG19" s="11" t="e">
        <f t="shared" si="0"/>
        <v>#DIV/0!</v>
      </c>
      <c r="AR19">
        <v>-2.2499999999999899E-2</v>
      </c>
      <c r="AV19">
        <v>1.4975000000000001</v>
      </c>
      <c r="AX19">
        <v>-0.69499999999999995</v>
      </c>
      <c r="BB19">
        <v>0.222499999999999</v>
      </c>
    </row>
    <row r="20" spans="1:55" x14ac:dyDescent="0.25">
      <c r="A20" t="s">
        <v>86</v>
      </c>
      <c r="B20" t="str">
        <f>VLOOKUP(A20,'Player Profile'!$B$2:$F$28,2,FALSE)</f>
        <v>Top Order Bat + RAOS</v>
      </c>
      <c r="C20" t="str">
        <f>VLOOKUP(A20,'Player Profile'!$B$2:$F$28,3,FALSE)</f>
        <v>LHB + RAOS</v>
      </c>
      <c r="D20" t="str">
        <f>VLOOKUP(A20,'Player Profile'!$B$2:$F$28,4,FALSE)</f>
        <v>Yes</v>
      </c>
      <c r="E20" t="str">
        <f>VLOOKUP(A20,'Player Profile'!$B$2:$F$28,5,FALSE)</f>
        <v>Yes</v>
      </c>
      <c r="F20">
        <v>1</v>
      </c>
      <c r="G20">
        <v>3.9</v>
      </c>
      <c r="H20">
        <v>3.8</v>
      </c>
      <c r="I20">
        <v>3.6</v>
      </c>
      <c r="J20">
        <v>3.7</v>
      </c>
      <c r="K20">
        <v>1.45</v>
      </c>
      <c r="L20" t="s">
        <v>52</v>
      </c>
      <c r="M20" s="2"/>
      <c r="N20" s="2"/>
      <c r="O20" s="2"/>
      <c r="P20">
        <v>0.336762905120849</v>
      </c>
      <c r="Q20">
        <v>0.33026599884033198</v>
      </c>
      <c r="R20">
        <v>0.300256967544555</v>
      </c>
      <c r="S20">
        <v>0.30020403861999501</v>
      </c>
      <c r="T20">
        <v>0.33177089691162098</v>
      </c>
      <c r="U20">
        <v>0.32025170326232899</v>
      </c>
      <c r="V20">
        <v>0.36932826042175199</v>
      </c>
      <c r="W20">
        <v>0.52836108207702603</v>
      </c>
      <c r="X20">
        <v>0.50956273078918402</v>
      </c>
      <c r="Y20">
        <v>0.381016016006469</v>
      </c>
      <c r="Z20" s="1" t="s">
        <v>43</v>
      </c>
      <c r="AA20" s="1" t="s">
        <v>46</v>
      </c>
      <c r="AB20" s="1" t="s">
        <v>44</v>
      </c>
      <c r="AC20" s="1" t="s">
        <v>63</v>
      </c>
      <c r="AD20" s="1" t="s">
        <v>63</v>
      </c>
      <c r="AE20" s="1">
        <v>2</v>
      </c>
      <c r="AF20" s="1">
        <v>10</v>
      </c>
      <c r="AG20" s="11">
        <f t="shared" si="0"/>
        <v>0.8</v>
      </c>
      <c r="AH20">
        <v>5</v>
      </c>
      <c r="AI20" s="2"/>
      <c r="AJ20">
        <v>27.17</v>
      </c>
      <c r="AK20">
        <v>15.7</v>
      </c>
      <c r="AL20">
        <v>18.71</v>
      </c>
      <c r="AM20">
        <v>11.73</v>
      </c>
      <c r="AN20" t="s">
        <v>87</v>
      </c>
      <c r="AO20" t="s">
        <v>88</v>
      </c>
      <c r="AP20" t="s">
        <v>89</v>
      </c>
      <c r="AQ20" t="s">
        <v>90</v>
      </c>
      <c r="AR20">
        <v>-0.92</v>
      </c>
      <c r="AS20">
        <v>-1.9</v>
      </c>
      <c r="AT20">
        <v>2.29</v>
      </c>
      <c r="AU20">
        <v>0.44</v>
      </c>
      <c r="AV20">
        <v>-9.8000000000000007</v>
      </c>
      <c r="AW20">
        <v>-0.93</v>
      </c>
      <c r="AX20">
        <v>1.3</v>
      </c>
      <c r="AY20">
        <v>0.24</v>
      </c>
      <c r="AZ20">
        <v>-1.72</v>
      </c>
      <c r="BA20">
        <v>0.19</v>
      </c>
      <c r="BB20">
        <v>-0.7</v>
      </c>
      <c r="BC20">
        <v>-0.93</v>
      </c>
    </row>
    <row r="21" spans="1:55" x14ac:dyDescent="0.25">
      <c r="A21" t="s">
        <v>86</v>
      </c>
      <c r="B21" t="str">
        <f>VLOOKUP(A21,'Player Profile'!$B$2:$F$28,2,FALSE)</f>
        <v>Top Order Bat + RAOS</v>
      </c>
      <c r="C21" t="str">
        <f>VLOOKUP(A21,'Player Profile'!$B$2:$F$28,3,FALSE)</f>
        <v>LHB + RAOS</v>
      </c>
      <c r="D21" t="str">
        <f>VLOOKUP(A21,'Player Profile'!$B$2:$F$28,4,FALSE)</f>
        <v>Yes</v>
      </c>
      <c r="E21" t="str">
        <f>VLOOKUP(A21,'Player Profile'!$B$2:$F$28,5,FALSE)</f>
        <v>Yes</v>
      </c>
      <c r="F21">
        <v>2</v>
      </c>
      <c r="G21">
        <v>3.8</v>
      </c>
      <c r="H21">
        <v>3.8</v>
      </c>
      <c r="I21">
        <v>3.7</v>
      </c>
      <c r="J21">
        <v>3.6</v>
      </c>
      <c r="K21">
        <v>1.45</v>
      </c>
      <c r="L21" t="s">
        <v>52</v>
      </c>
      <c r="M21">
        <v>48.796989277103421</v>
      </c>
      <c r="N21">
        <v>48.796989277103421</v>
      </c>
      <c r="O21">
        <v>29.395606034446249</v>
      </c>
      <c r="P21">
        <v>0.32649493217468201</v>
      </c>
      <c r="Q21">
        <v>0.23042678833007799</v>
      </c>
      <c r="R21">
        <v>0.24128603935241699</v>
      </c>
      <c r="S21">
        <v>0.23868513107299799</v>
      </c>
      <c r="T21">
        <v>0.261265039443969</v>
      </c>
      <c r="U21">
        <v>0.36480045318603499</v>
      </c>
      <c r="V21">
        <v>0.38377475738525302</v>
      </c>
      <c r="W21">
        <v>0.434420585632324</v>
      </c>
      <c r="X21">
        <v>0.35138511657714799</v>
      </c>
      <c r="Y21">
        <v>0.28126335144042902</v>
      </c>
      <c r="Z21" t="s">
        <v>44</v>
      </c>
      <c r="AA21" t="s">
        <v>160</v>
      </c>
      <c r="AB21" t="s">
        <v>55</v>
      </c>
      <c r="AC21" t="s">
        <v>55</v>
      </c>
      <c r="AD21" t="s">
        <v>63</v>
      </c>
      <c r="AE21">
        <v>5</v>
      </c>
      <c r="AF21">
        <v>10</v>
      </c>
      <c r="AG21" s="11">
        <f t="shared" si="0"/>
        <v>0.5</v>
      </c>
      <c r="AH21">
        <v>4</v>
      </c>
      <c r="AI21">
        <v>4</v>
      </c>
      <c r="AJ21">
        <v>11.09</v>
      </c>
      <c r="AK21">
        <v>7.14</v>
      </c>
      <c r="AL21">
        <v>8.23</v>
      </c>
      <c r="AM21">
        <v>9.9700000000000006</v>
      </c>
      <c r="AN21" t="s">
        <v>161</v>
      </c>
      <c r="AO21" t="s">
        <v>162</v>
      </c>
      <c r="AP21" t="s">
        <v>163</v>
      </c>
      <c r="AQ21" t="s">
        <v>164</v>
      </c>
      <c r="AR21">
        <v>0.9</v>
      </c>
      <c r="AS21">
        <v>-0.43</v>
      </c>
      <c r="AT21">
        <v>3.62</v>
      </c>
      <c r="AU21">
        <v>2.8</v>
      </c>
      <c r="AV21">
        <v>2.58</v>
      </c>
      <c r="AW21">
        <v>10.5</v>
      </c>
      <c r="AX21">
        <v>0.16</v>
      </c>
      <c r="AY21">
        <v>0.85</v>
      </c>
      <c r="AZ21">
        <v>-1.84</v>
      </c>
      <c r="BA21">
        <v>-0.12</v>
      </c>
      <c r="BB21">
        <v>1.46</v>
      </c>
      <c r="BC21">
        <v>2.71</v>
      </c>
    </row>
    <row r="22" spans="1:55" x14ac:dyDescent="0.25">
      <c r="A22" t="s">
        <v>91</v>
      </c>
      <c r="B22" t="str">
        <f>VLOOKUP(A22,'Player Profile'!$B$2:$F$28,2,FALSE)</f>
        <v>Top Order Bat</v>
      </c>
      <c r="C22" t="str">
        <f>VLOOKUP(A22,'Player Profile'!$B$2:$F$28,3,FALSE)</f>
        <v>LHB</v>
      </c>
      <c r="D22" t="str">
        <f>VLOOKUP(A22,'Player Profile'!$B$2:$F$28,4,FALSE)</f>
        <v>Maybe</v>
      </c>
      <c r="E22" t="str">
        <f>VLOOKUP(A22,'Player Profile'!$B$2:$F$28,5,FALSE)</f>
        <v>No</v>
      </c>
      <c r="F22">
        <v>1</v>
      </c>
      <c r="G22">
        <v>4.5999999999999996</v>
      </c>
      <c r="H22">
        <v>4.5999999999999996</v>
      </c>
      <c r="I22">
        <v>4.2</v>
      </c>
      <c r="J22">
        <v>4.4000000000000004</v>
      </c>
      <c r="K22">
        <v>1.3</v>
      </c>
      <c r="L22" t="s">
        <v>52</v>
      </c>
      <c r="P22">
        <v>0.30427026748657199</v>
      </c>
      <c r="Q22">
        <v>0.34295105934143</v>
      </c>
      <c r="R22">
        <v>0.32647776603698703</v>
      </c>
      <c r="S22">
        <v>0.326282978057861</v>
      </c>
      <c r="T22">
        <v>0.36055946350097601</v>
      </c>
      <c r="U22">
        <v>0.52499532699584905</v>
      </c>
      <c r="V22">
        <v>0.31903934478759699</v>
      </c>
      <c r="W22">
        <v>0.386191606521606</v>
      </c>
      <c r="X22">
        <v>0.351850986480712</v>
      </c>
      <c r="Y22">
        <v>0.465076923370361</v>
      </c>
      <c r="Z22" s="1" t="s">
        <v>54</v>
      </c>
      <c r="AA22" s="3" t="s">
        <v>53</v>
      </c>
      <c r="AB22" s="1" t="s">
        <v>44</v>
      </c>
      <c r="AC22" s="1" t="s">
        <v>44</v>
      </c>
      <c r="AD22" s="1" t="s">
        <v>65</v>
      </c>
      <c r="AE22" s="1">
        <v>5</v>
      </c>
      <c r="AF22" s="1">
        <v>10</v>
      </c>
      <c r="AG22" s="11">
        <f t="shared" si="0"/>
        <v>0.5</v>
      </c>
      <c r="AH22">
        <v>2</v>
      </c>
      <c r="AI22" s="2"/>
      <c r="AJ22">
        <v>18.79</v>
      </c>
      <c r="AK22">
        <v>15.22</v>
      </c>
      <c r="AL22">
        <v>18.010000000000002</v>
      </c>
      <c r="AM22">
        <v>19.07</v>
      </c>
      <c r="AN22" t="s">
        <v>92</v>
      </c>
      <c r="AO22" t="s">
        <v>93</v>
      </c>
      <c r="AP22" t="s">
        <v>94</v>
      </c>
      <c r="AQ22" t="s">
        <v>95</v>
      </c>
    </row>
    <row r="23" spans="1:55" x14ac:dyDescent="0.25">
      <c r="A23" t="s">
        <v>91</v>
      </c>
      <c r="B23" t="str">
        <f>VLOOKUP(A23,'Player Profile'!$B$2:$F$28,2,FALSE)</f>
        <v>Top Order Bat</v>
      </c>
      <c r="C23" t="str">
        <f>VLOOKUP(A23,'Player Profile'!$B$2:$F$28,3,FALSE)</f>
        <v>LHB</v>
      </c>
      <c r="D23" t="str">
        <f>VLOOKUP(A23,'Player Profile'!$B$2:$F$28,4,FALSE)</f>
        <v>Maybe</v>
      </c>
      <c r="E23" t="str">
        <f>VLOOKUP(A23,'Player Profile'!$B$2:$F$28,5,FALSE)</f>
        <v>No</v>
      </c>
      <c r="F23">
        <v>2</v>
      </c>
      <c r="G23">
        <v>3.7</v>
      </c>
      <c r="H23">
        <v>4</v>
      </c>
      <c r="I23">
        <v>3.6</v>
      </c>
      <c r="J23">
        <v>3.8</v>
      </c>
      <c r="K23">
        <v>1.6</v>
      </c>
      <c r="L23" t="s">
        <v>52</v>
      </c>
      <c r="M23">
        <v>48.796989277103421</v>
      </c>
      <c r="N23">
        <v>48.796989277103421</v>
      </c>
      <c r="O23">
        <v>48.796989277103421</v>
      </c>
      <c r="P23">
        <v>0.31029844284057601</v>
      </c>
      <c r="Q23">
        <v>0.32717871665954501</v>
      </c>
      <c r="R23">
        <v>0.28145551681518499</v>
      </c>
      <c r="S23">
        <v>0.28261971473693798</v>
      </c>
      <c r="T23">
        <v>0.31804203987121499</v>
      </c>
      <c r="U23">
        <v>0.38751792907714799</v>
      </c>
      <c r="V23">
        <v>0.40102386474609297</v>
      </c>
      <c r="W23">
        <v>0.58799839019775302</v>
      </c>
      <c r="X23">
        <v>0.52168655395507801</v>
      </c>
      <c r="Y23">
        <v>0.32712817192077598</v>
      </c>
      <c r="Z23" t="s">
        <v>55</v>
      </c>
      <c r="AA23" t="s">
        <v>45</v>
      </c>
      <c r="AB23" t="s">
        <v>44</v>
      </c>
      <c r="AC23" t="s">
        <v>56</v>
      </c>
      <c r="AD23" t="s">
        <v>63</v>
      </c>
      <c r="AE23">
        <v>3</v>
      </c>
      <c r="AF23">
        <v>10</v>
      </c>
      <c r="AG23" s="11">
        <f t="shared" si="0"/>
        <v>0.7</v>
      </c>
      <c r="AH23">
        <v>4</v>
      </c>
      <c r="AI23">
        <v>6</v>
      </c>
      <c r="AJ23">
        <v>20.96</v>
      </c>
      <c r="AK23">
        <v>14.57</v>
      </c>
      <c r="AL23">
        <v>19.14</v>
      </c>
      <c r="AM23">
        <v>12.68</v>
      </c>
      <c r="AN23" t="s">
        <v>165</v>
      </c>
      <c r="AO23" t="s">
        <v>166</v>
      </c>
      <c r="AP23" t="s">
        <v>167</v>
      </c>
      <c r="AQ23" t="s">
        <v>168</v>
      </c>
      <c r="AR23">
        <v>-3.42</v>
      </c>
      <c r="AS23">
        <v>0.79</v>
      </c>
      <c r="AT23">
        <v>-0.54</v>
      </c>
      <c r="AU23">
        <v>-2.23</v>
      </c>
      <c r="AV23">
        <v>0.25</v>
      </c>
      <c r="AW23">
        <v>1.58</v>
      </c>
      <c r="AX23">
        <v>-1.44</v>
      </c>
      <c r="AY23">
        <v>-0.95</v>
      </c>
      <c r="AZ23">
        <v>-3.65</v>
      </c>
      <c r="BA23">
        <v>-1.63</v>
      </c>
      <c r="BB23">
        <v>-2.72</v>
      </c>
      <c r="BC23">
        <v>-1.1599999999999999</v>
      </c>
    </row>
    <row r="24" spans="1:55" x14ac:dyDescent="0.25">
      <c r="A24" t="s">
        <v>96</v>
      </c>
      <c r="B24" t="str">
        <f>VLOOKUP(A24,'Player Profile'!$B$2:$F$28,2,FALSE)</f>
        <v>Top Order Bat</v>
      </c>
      <c r="C24" t="str">
        <f>VLOOKUP(A24,'Player Profile'!$B$2:$F$28,3,FALSE)</f>
        <v>RHB</v>
      </c>
      <c r="D24" t="str">
        <f>VLOOKUP(A24,'Player Profile'!$B$2:$F$28,4,FALSE)</f>
        <v>Yes</v>
      </c>
      <c r="E24" t="str">
        <f>VLOOKUP(A24,'Player Profile'!$B$2:$F$28,5,FALSE)</f>
        <v>No</v>
      </c>
      <c r="F24">
        <v>1</v>
      </c>
      <c r="G24">
        <v>4.4000000000000004</v>
      </c>
      <c r="H24">
        <v>4.8</v>
      </c>
      <c r="I24">
        <v>4.3</v>
      </c>
      <c r="J24">
        <v>4.4000000000000004</v>
      </c>
      <c r="K24">
        <v>1.45</v>
      </c>
      <c r="L24" t="s">
        <v>52</v>
      </c>
      <c r="P24">
        <v>0.35147118568420399</v>
      </c>
      <c r="Q24">
        <v>0.37404036521911599</v>
      </c>
      <c r="R24">
        <v>0.310961723327636</v>
      </c>
      <c r="S24">
        <v>0.324608564376831</v>
      </c>
      <c r="T24">
        <v>0.30598568916320801</v>
      </c>
      <c r="U24">
        <v>0.473087787628173</v>
      </c>
      <c r="V24">
        <v>0.50055074691772405</v>
      </c>
      <c r="W24">
        <v>0.52279448509216297</v>
      </c>
      <c r="X24">
        <v>0.69684553146362305</v>
      </c>
      <c r="Y24">
        <v>0.46445322036743097</v>
      </c>
      <c r="Z24" s="1" t="s">
        <v>44</v>
      </c>
      <c r="AA24" s="1" t="s">
        <v>65</v>
      </c>
      <c r="AB24" s="1" t="s">
        <v>54</v>
      </c>
      <c r="AC24" s="1" t="s">
        <v>54</v>
      </c>
      <c r="AD24" s="1" t="s">
        <v>63</v>
      </c>
      <c r="AE24" s="1">
        <v>4</v>
      </c>
      <c r="AF24" s="1">
        <v>10</v>
      </c>
      <c r="AG24" s="11">
        <f t="shared" si="0"/>
        <v>0.6</v>
      </c>
      <c r="AH24">
        <v>3</v>
      </c>
      <c r="AJ24">
        <v>13.57</v>
      </c>
      <c r="AK24">
        <v>12.6</v>
      </c>
      <c r="AL24">
        <v>12.27</v>
      </c>
      <c r="AM24">
        <v>11.61</v>
      </c>
      <c r="AN24" t="s">
        <v>97</v>
      </c>
      <c r="AO24" t="s">
        <v>98</v>
      </c>
      <c r="AP24" t="s">
        <v>99</v>
      </c>
      <c r="AQ24" t="s">
        <v>100</v>
      </c>
      <c r="AR24">
        <v>-4.49</v>
      </c>
      <c r="AS24">
        <v>0.08</v>
      </c>
      <c r="AT24">
        <v>3.46</v>
      </c>
      <c r="AU24">
        <v>1.5</v>
      </c>
      <c r="AV24">
        <v>12.51</v>
      </c>
      <c r="AW24">
        <v>2.1800000000000002</v>
      </c>
      <c r="AX24">
        <v>-2</v>
      </c>
      <c r="AY24">
        <v>0.84</v>
      </c>
      <c r="AZ24">
        <v>-1.28</v>
      </c>
      <c r="BA24">
        <v>0.24</v>
      </c>
      <c r="BB24">
        <v>-2.66</v>
      </c>
      <c r="BC24">
        <v>2.2999999999999998</v>
      </c>
    </row>
    <row r="25" spans="1:55" x14ac:dyDescent="0.25">
      <c r="A25" t="s">
        <v>96</v>
      </c>
      <c r="B25" t="str">
        <f>VLOOKUP(A25,'Player Profile'!$B$2:$F$28,2,FALSE)</f>
        <v>Top Order Bat</v>
      </c>
      <c r="C25" t="str">
        <f>VLOOKUP(A25,'Player Profile'!$B$2:$F$28,3,FALSE)</f>
        <v>RHB</v>
      </c>
      <c r="D25" t="str">
        <f>VLOOKUP(A25,'Player Profile'!$B$2:$F$28,4,FALSE)</f>
        <v>Yes</v>
      </c>
      <c r="E25" t="str">
        <f>VLOOKUP(A25,'Player Profile'!$B$2:$F$28,5,FALSE)</f>
        <v>No</v>
      </c>
      <c r="F25">
        <v>2</v>
      </c>
      <c r="M25">
        <v>133.1847574239755</v>
      </c>
      <c r="N25">
        <v>133.1847574239755</v>
      </c>
      <c r="O25">
        <v>133.1847574239755</v>
      </c>
      <c r="P25">
        <v>0.32464718818664501</v>
      </c>
      <c r="Q25">
        <v>0.29732799530029203</v>
      </c>
      <c r="R25">
        <v>0.40960216522216703</v>
      </c>
      <c r="S25">
        <v>0.335041284561157</v>
      </c>
      <c r="T25">
        <v>0.31220412254333402</v>
      </c>
      <c r="U25">
        <v>0.43765902519226002</v>
      </c>
      <c r="V25">
        <v>0.36142587661743097</v>
      </c>
      <c r="W25">
        <v>0.58291244506835904</v>
      </c>
      <c r="X25">
        <v>0.42836236953735302</v>
      </c>
      <c r="Y25">
        <v>0.48666691780090299</v>
      </c>
      <c r="Z25" t="s">
        <v>43</v>
      </c>
      <c r="AA25" t="s">
        <v>56</v>
      </c>
      <c r="AB25" t="s">
        <v>55</v>
      </c>
      <c r="AC25" t="s">
        <v>44</v>
      </c>
      <c r="AD25" t="s">
        <v>169</v>
      </c>
      <c r="AE25">
        <v>6</v>
      </c>
      <c r="AF25">
        <v>10</v>
      </c>
      <c r="AG25" s="11">
        <f t="shared" si="0"/>
        <v>0.4</v>
      </c>
      <c r="AH25">
        <v>2</v>
      </c>
      <c r="AI25">
        <v>3</v>
      </c>
      <c r="AJ25">
        <v>10.27</v>
      </c>
      <c r="AK25">
        <v>11.72</v>
      </c>
      <c r="AL25">
        <v>39.28</v>
      </c>
      <c r="AM25">
        <v>28.04</v>
      </c>
      <c r="AN25" t="s">
        <v>170</v>
      </c>
      <c r="AO25" t="s">
        <v>171</v>
      </c>
      <c r="AP25" t="s">
        <v>172</v>
      </c>
      <c r="AQ25" t="s">
        <v>173</v>
      </c>
      <c r="AR25">
        <v>-0.43</v>
      </c>
      <c r="AS25">
        <v>2.8</v>
      </c>
      <c r="AT25">
        <v>6.24</v>
      </c>
      <c r="AU25">
        <v>4.09</v>
      </c>
      <c r="AV25">
        <v>5.07</v>
      </c>
      <c r="AW25">
        <v>7.39</v>
      </c>
      <c r="AX25">
        <v>-3</v>
      </c>
      <c r="AY25">
        <v>-0.91</v>
      </c>
      <c r="AZ25">
        <v>-2.75</v>
      </c>
      <c r="BA25">
        <v>-1.5</v>
      </c>
      <c r="BB25">
        <v>-2.64</v>
      </c>
      <c r="BC25">
        <v>1.17</v>
      </c>
    </row>
    <row r="26" spans="1:55" x14ac:dyDescent="0.25">
      <c r="A26" t="s">
        <v>101</v>
      </c>
      <c r="B26" t="str">
        <f>VLOOKUP(A26,'Player Profile'!$B$2:$F$28,2,FALSE)</f>
        <v>Middler Order Bat + RHF</v>
      </c>
      <c r="C26" t="str">
        <f>VLOOKUP(A26,'Player Profile'!$B$2:$F$28,3,FALSE)</f>
        <v>RHF + RHB</v>
      </c>
      <c r="D26" t="str">
        <f>VLOOKUP(A26,'Player Profile'!$B$2:$F$28,4,FALSE)</f>
        <v>No</v>
      </c>
      <c r="E26" t="str">
        <f>VLOOKUP(A26,'Player Profile'!$B$2:$F$28,5,FALSE)</f>
        <v>No</v>
      </c>
      <c r="F26">
        <v>1</v>
      </c>
      <c r="G26">
        <v>5</v>
      </c>
      <c r="H26">
        <v>5.2</v>
      </c>
      <c r="I26">
        <v>5.4</v>
      </c>
      <c r="K26">
        <v>1.3</v>
      </c>
      <c r="L26" t="s">
        <v>52</v>
      </c>
      <c r="P26">
        <v>0.34290432929992598</v>
      </c>
      <c r="Q26">
        <v>0.28895330429077098</v>
      </c>
      <c r="R26">
        <v>0.36872124671936002</v>
      </c>
      <c r="S26">
        <v>0.34875750541687001</v>
      </c>
      <c r="T26">
        <v>0.35725307464599598</v>
      </c>
      <c r="U26">
        <v>0.51131129264831499</v>
      </c>
      <c r="V26">
        <v>0.424468994140625</v>
      </c>
      <c r="W26">
        <v>0.38375639915466297</v>
      </c>
      <c r="X26">
        <v>0.425922870635986</v>
      </c>
      <c r="Y26">
        <v>0.31940960884094199</v>
      </c>
      <c r="Z26" s="1" t="s">
        <v>56</v>
      </c>
      <c r="AA26" s="1" t="s">
        <v>56</v>
      </c>
      <c r="AB26" s="1" t="s">
        <v>44</v>
      </c>
      <c r="AC26" s="1" t="s">
        <v>54</v>
      </c>
      <c r="AD26" s="1" t="s">
        <v>58</v>
      </c>
      <c r="AE26" s="1">
        <v>3</v>
      </c>
      <c r="AF26" s="1">
        <v>10</v>
      </c>
      <c r="AG26" s="11">
        <f t="shared" si="0"/>
        <v>0.7</v>
      </c>
      <c r="AH26">
        <v>6</v>
      </c>
      <c r="AJ26">
        <v>55.9</v>
      </c>
      <c r="AK26">
        <v>5.29</v>
      </c>
      <c r="AL26">
        <v>8.01</v>
      </c>
      <c r="AM26">
        <v>5.95</v>
      </c>
      <c r="AN26" t="s">
        <v>102</v>
      </c>
      <c r="AO26" t="s">
        <v>103</v>
      </c>
      <c r="AP26" t="s">
        <v>104</v>
      </c>
      <c r="AQ26" t="s">
        <v>105</v>
      </c>
      <c r="AR26">
        <v>0.83</v>
      </c>
      <c r="AS26">
        <v>-0.87</v>
      </c>
      <c r="AT26">
        <v>3.91</v>
      </c>
      <c r="AU26">
        <v>2.69</v>
      </c>
      <c r="AV26">
        <v>-5.91</v>
      </c>
      <c r="AW26">
        <v>-8.65</v>
      </c>
      <c r="AX26">
        <v>0</v>
      </c>
      <c r="AY26">
        <v>1.85</v>
      </c>
      <c r="AZ26">
        <v>2.48</v>
      </c>
      <c r="BA26">
        <v>2.76</v>
      </c>
      <c r="BB26">
        <v>1.61</v>
      </c>
      <c r="BC26">
        <v>1.02</v>
      </c>
    </row>
    <row r="27" spans="1:55" x14ac:dyDescent="0.25">
      <c r="A27" s="5" t="s">
        <v>227</v>
      </c>
      <c r="B27" t="str">
        <f>VLOOKUP(A27,'Player Profile'!$B$2:$F$28,2,FALSE)</f>
        <v>Bowler</v>
      </c>
      <c r="C27" t="str">
        <f>VLOOKUP(A27,'Player Profile'!$B$2:$F$28,3,FALSE)</f>
        <v>RHF</v>
      </c>
      <c r="D27" t="str">
        <f>VLOOKUP(A27,'Player Profile'!$B$2:$F$28,4,FALSE)</f>
        <v>Maybe</v>
      </c>
      <c r="E27" t="str">
        <f>VLOOKUP(A27,'Player Profile'!$B$2:$F$28,5,FALSE)</f>
        <v>No</v>
      </c>
      <c r="F27">
        <v>1</v>
      </c>
      <c r="G27">
        <v>3.3</v>
      </c>
      <c r="H27">
        <v>3</v>
      </c>
      <c r="K27">
        <v>1.3</v>
      </c>
      <c r="L27" t="s">
        <v>52</v>
      </c>
      <c r="P27">
        <v>0.35317945480346602</v>
      </c>
      <c r="Q27">
        <v>0.36816644668579002</v>
      </c>
      <c r="R27">
        <v>0.34376621246337802</v>
      </c>
      <c r="S27">
        <v>0.454274892807006</v>
      </c>
      <c r="T27">
        <v>0.33284044265746998</v>
      </c>
      <c r="U27">
        <v>0.39685082435607899</v>
      </c>
      <c r="V27">
        <v>0.39919519424438399</v>
      </c>
      <c r="W27">
        <v>0.439000844955444</v>
      </c>
      <c r="X27">
        <v>0.51875853538513095</v>
      </c>
      <c r="Y27">
        <v>0.48943638801574701</v>
      </c>
      <c r="Z27" s="1" t="s">
        <v>58</v>
      </c>
      <c r="AA27" s="1" t="s">
        <v>63</v>
      </c>
      <c r="AB27" s="1" t="s">
        <v>44</v>
      </c>
      <c r="AC27" s="1" t="s">
        <v>54</v>
      </c>
      <c r="AD27" s="1" t="s">
        <v>77</v>
      </c>
      <c r="AE27" s="1">
        <v>1</v>
      </c>
      <c r="AF27" s="1">
        <v>10</v>
      </c>
      <c r="AG27" s="11">
        <f t="shared" si="0"/>
        <v>0.9</v>
      </c>
      <c r="AH27">
        <v>2</v>
      </c>
      <c r="AJ27">
        <v>26.31</v>
      </c>
      <c r="AK27">
        <v>16.149999999999999</v>
      </c>
      <c r="AL27">
        <v>30.63</v>
      </c>
      <c r="AM27">
        <v>24.23</v>
      </c>
      <c r="AN27" t="s">
        <v>106</v>
      </c>
      <c r="AO27" t="s">
        <v>107</v>
      </c>
      <c r="AP27" t="s">
        <v>108</v>
      </c>
      <c r="AQ27" t="s">
        <v>109</v>
      </c>
      <c r="AR27">
        <v>0.46</v>
      </c>
      <c r="AS27">
        <v>-3.8</v>
      </c>
      <c r="AT27">
        <v>-0.43</v>
      </c>
      <c r="AU27">
        <v>1.66</v>
      </c>
      <c r="AV27">
        <v>8.73</v>
      </c>
      <c r="AW27">
        <v>-5.09</v>
      </c>
      <c r="AX27">
        <v>-1.07</v>
      </c>
      <c r="AY27">
        <v>0.41</v>
      </c>
      <c r="AZ27">
        <v>-0.92</v>
      </c>
      <c r="BA27">
        <v>0</v>
      </c>
      <c r="BB27">
        <v>1.71</v>
      </c>
      <c r="BC27">
        <v>1.1499999999999999</v>
      </c>
    </row>
    <row r="28" spans="1:55" x14ac:dyDescent="0.25">
      <c r="A28" s="5" t="s">
        <v>227</v>
      </c>
      <c r="B28" t="str">
        <f>VLOOKUP(A28,'Player Profile'!$B$2:$F$28,2,FALSE)</f>
        <v>Bowler</v>
      </c>
      <c r="C28" t="str">
        <f>VLOOKUP(A28,'Player Profile'!$B$2:$F$28,3,FALSE)</f>
        <v>RHF</v>
      </c>
      <c r="D28" t="str">
        <f>VLOOKUP(A28,'Player Profile'!$B$2:$F$28,4,FALSE)</f>
        <v>Maybe</v>
      </c>
      <c r="E28" t="str">
        <f>VLOOKUP(A28,'Player Profile'!$B$2:$F$28,5,FALSE)</f>
        <v>No</v>
      </c>
      <c r="F28">
        <v>2</v>
      </c>
      <c r="G28">
        <v>2.9</v>
      </c>
      <c r="H28">
        <v>2.2000000000000002</v>
      </c>
      <c r="I28">
        <v>3.5</v>
      </c>
      <c r="J28">
        <v>3.9</v>
      </c>
      <c r="K28">
        <v>1.5</v>
      </c>
      <c r="L28" t="s">
        <v>52</v>
      </c>
      <c r="M28">
        <v>80.790636638133037</v>
      </c>
      <c r="N28">
        <v>29.395606034446249</v>
      </c>
      <c r="O28">
        <v>48.796989277103421</v>
      </c>
      <c r="P28">
        <v>0.38422846794128401</v>
      </c>
      <c r="Q28">
        <v>0.50895309448242099</v>
      </c>
      <c r="R28">
        <v>0.42291998863220198</v>
      </c>
      <c r="S28">
        <v>0.31565666198730402</v>
      </c>
      <c r="T28">
        <v>0.320148944854736</v>
      </c>
      <c r="U28">
        <v>0.25388622283935502</v>
      </c>
      <c r="V28">
        <v>0.414260864257812</v>
      </c>
      <c r="W28">
        <v>0.41350889205932601</v>
      </c>
      <c r="X28">
        <v>0.51067066192626898</v>
      </c>
      <c r="Y28">
        <v>0.42867803573608398</v>
      </c>
      <c r="Z28" t="s">
        <v>43</v>
      </c>
      <c r="AA28" t="s">
        <v>44</v>
      </c>
      <c r="AB28" t="s">
        <v>174</v>
      </c>
      <c r="AC28" t="s">
        <v>55</v>
      </c>
      <c r="AD28" t="s">
        <v>63</v>
      </c>
      <c r="AE28">
        <v>3</v>
      </c>
      <c r="AF28">
        <v>10</v>
      </c>
      <c r="AG28" s="11">
        <f t="shared" si="0"/>
        <v>0.7</v>
      </c>
      <c r="AH28">
        <v>4</v>
      </c>
      <c r="AI28">
        <v>4</v>
      </c>
      <c r="AJ28">
        <v>13.98</v>
      </c>
      <c r="AK28">
        <v>15.28</v>
      </c>
      <c r="AL28">
        <v>47.44</v>
      </c>
      <c r="AM28">
        <v>11.85</v>
      </c>
      <c r="AN28" t="s">
        <v>175</v>
      </c>
      <c r="AO28" t="s">
        <v>176</v>
      </c>
      <c r="AP28" t="s">
        <v>177</v>
      </c>
      <c r="AR28">
        <v>-1.56</v>
      </c>
      <c r="AS28">
        <v>-2.65</v>
      </c>
      <c r="AT28">
        <v>0.6</v>
      </c>
      <c r="AU28">
        <v>-1.46</v>
      </c>
      <c r="AV28">
        <v>0.08</v>
      </c>
      <c r="AW28">
        <v>2.76</v>
      </c>
      <c r="AX28">
        <v>-2.19</v>
      </c>
      <c r="AY28">
        <v>-0.81</v>
      </c>
      <c r="AZ28">
        <v>-2.73</v>
      </c>
      <c r="BA28">
        <v>-0.65</v>
      </c>
      <c r="BB28">
        <v>-0.57999999999999996</v>
      </c>
      <c r="BC28">
        <v>1.2</v>
      </c>
    </row>
    <row r="29" spans="1:55" x14ac:dyDescent="0.25">
      <c r="A29" t="s">
        <v>110</v>
      </c>
      <c r="B29" t="str">
        <f>VLOOKUP(A29,'Player Profile'!$B$2:$F$28,2,FALSE)</f>
        <v>Bowler</v>
      </c>
      <c r="C29" t="str">
        <f>VLOOKUP(A29,'Player Profile'!$B$2:$F$28,3,FALSE)</f>
        <v>LAOS</v>
      </c>
      <c r="D29" t="str">
        <f>VLOOKUP(A29,'Player Profile'!$B$2:$F$28,4,FALSE)</f>
        <v>Maybe</v>
      </c>
      <c r="E29" t="str">
        <f>VLOOKUP(A29,'Player Profile'!$B$2:$F$28,5,FALSE)</f>
        <v>No</v>
      </c>
      <c r="F29">
        <v>1</v>
      </c>
      <c r="G29">
        <v>3.1</v>
      </c>
      <c r="H29">
        <v>3.5</v>
      </c>
      <c r="I29">
        <v>3.9</v>
      </c>
      <c r="J29">
        <v>2.9</v>
      </c>
      <c r="K29">
        <v>1.3</v>
      </c>
      <c r="L29" t="s">
        <v>52</v>
      </c>
      <c r="P29">
        <v>0.38469791412353499</v>
      </c>
      <c r="Q29">
        <v>0.41404676437377902</v>
      </c>
      <c r="R29">
        <v>0.32010984420776301</v>
      </c>
      <c r="S29">
        <v>0.41190838813781699</v>
      </c>
      <c r="T29">
        <v>0.37431073188781699</v>
      </c>
      <c r="U29">
        <v>0.44282507896423301</v>
      </c>
      <c r="V29">
        <v>0.45055723190307601</v>
      </c>
      <c r="W29">
        <v>0.52886343002319303</v>
      </c>
      <c r="X29">
        <v>0.42053198814392001</v>
      </c>
      <c r="Y29">
        <v>0.41441535949706998</v>
      </c>
      <c r="Z29" s="1" t="s">
        <v>56</v>
      </c>
      <c r="AA29" s="1" t="s">
        <v>58</v>
      </c>
      <c r="AB29" s="1" t="s">
        <v>55</v>
      </c>
      <c r="AC29" s="1" t="s">
        <v>55</v>
      </c>
      <c r="AD29" s="1" t="s">
        <v>63</v>
      </c>
      <c r="AE29" s="1">
        <v>1</v>
      </c>
      <c r="AF29" s="1">
        <v>10</v>
      </c>
      <c r="AG29" s="11">
        <f t="shared" si="0"/>
        <v>0.9</v>
      </c>
      <c r="AH29">
        <v>3</v>
      </c>
      <c r="AJ29">
        <v>17.809999999999999</v>
      </c>
      <c r="AK29">
        <v>41.41</v>
      </c>
      <c r="AL29">
        <v>36.1</v>
      </c>
      <c r="AM29">
        <v>28.77</v>
      </c>
      <c r="AN29" t="s">
        <v>111</v>
      </c>
      <c r="AO29" t="s">
        <v>112</v>
      </c>
      <c r="AP29" t="s">
        <v>113</v>
      </c>
      <c r="AQ29" t="s">
        <v>114</v>
      </c>
      <c r="AR29">
        <v>-4.57</v>
      </c>
      <c r="AS29">
        <v>-0.74</v>
      </c>
      <c r="AT29">
        <v>2.93</v>
      </c>
      <c r="AU29">
        <v>7.0000000000000007E-2</v>
      </c>
      <c r="AV29">
        <v>0.82</v>
      </c>
      <c r="AW29">
        <v>-0.56999999999999995</v>
      </c>
      <c r="AX29">
        <v>-0.26</v>
      </c>
      <c r="AY29">
        <v>0.98</v>
      </c>
      <c r="AZ29">
        <v>6.04</v>
      </c>
      <c r="BA29">
        <v>3.68</v>
      </c>
      <c r="BB29">
        <v>0.26</v>
      </c>
      <c r="BC29">
        <v>0.64</v>
      </c>
    </row>
    <row r="30" spans="1:55" x14ac:dyDescent="0.25">
      <c r="A30" t="s">
        <v>110</v>
      </c>
      <c r="B30" t="str">
        <f>VLOOKUP(A30,'Player Profile'!$B$2:$F$28,2,FALSE)</f>
        <v>Bowler</v>
      </c>
      <c r="C30" t="str">
        <f>VLOOKUP(A30,'Player Profile'!$B$2:$F$28,3,FALSE)</f>
        <v>LAOS</v>
      </c>
      <c r="D30" t="str">
        <f>VLOOKUP(A30,'Player Profile'!$B$2:$F$28,4,FALSE)</f>
        <v>Maybe</v>
      </c>
      <c r="E30" t="str">
        <f>VLOOKUP(A30,'Player Profile'!$B$2:$F$28,5,FALSE)</f>
        <v>No</v>
      </c>
      <c r="F30">
        <v>2</v>
      </c>
      <c r="G30">
        <v>3.2</v>
      </c>
      <c r="H30">
        <v>3</v>
      </c>
      <c r="I30">
        <v>3.1</v>
      </c>
      <c r="J30">
        <v>3.9</v>
      </c>
      <c r="K30">
        <v>1.35</v>
      </c>
      <c r="L30" t="s">
        <v>52</v>
      </c>
      <c r="M30">
        <v>80.790636638133037</v>
      </c>
      <c r="N30">
        <v>48.796989277103421</v>
      </c>
      <c r="O30">
        <v>80.790636638133037</v>
      </c>
      <c r="P30">
        <v>0.28712415695190402</v>
      </c>
      <c r="Q30">
        <v>0.36051464080810502</v>
      </c>
      <c r="R30">
        <v>0.39166855812072698</v>
      </c>
      <c r="S30">
        <v>0.327836513519287</v>
      </c>
      <c r="T30">
        <v>0.34817957878112699</v>
      </c>
      <c r="U30">
        <v>0.42898464202880798</v>
      </c>
      <c r="V30">
        <v>0.51866197586059504</v>
      </c>
      <c r="W30">
        <v>0.61857366561889604</v>
      </c>
      <c r="X30">
        <v>0.48208427429199202</v>
      </c>
      <c r="Y30">
        <v>0.39117407798767001</v>
      </c>
      <c r="Z30" t="s">
        <v>55</v>
      </c>
      <c r="AA30" t="s">
        <v>46</v>
      </c>
      <c r="AB30" t="s">
        <v>44</v>
      </c>
      <c r="AC30" t="s">
        <v>55</v>
      </c>
      <c r="AD30" t="s">
        <v>46</v>
      </c>
      <c r="AE30">
        <v>2</v>
      </c>
      <c r="AF30">
        <v>10</v>
      </c>
      <c r="AG30" s="11">
        <f t="shared" si="0"/>
        <v>0.8</v>
      </c>
      <c r="AH30">
        <v>4</v>
      </c>
      <c r="AI30">
        <v>9</v>
      </c>
      <c r="AJ30">
        <v>29.13</v>
      </c>
      <c r="AK30">
        <v>30.23</v>
      </c>
      <c r="AL30">
        <v>30.33</v>
      </c>
      <c r="AM30">
        <v>30.7</v>
      </c>
      <c r="AN30" t="s">
        <v>178</v>
      </c>
      <c r="AO30" t="s">
        <v>179</v>
      </c>
      <c r="AP30" t="s">
        <v>180</v>
      </c>
      <c r="AQ30" t="s">
        <v>181</v>
      </c>
      <c r="AR30">
        <v>-0.45</v>
      </c>
      <c r="AS30">
        <v>-3.04</v>
      </c>
      <c r="AT30">
        <v>2.29</v>
      </c>
      <c r="AU30">
        <v>0.76</v>
      </c>
      <c r="AV30">
        <v>5.59</v>
      </c>
      <c r="AW30">
        <v>2.69</v>
      </c>
      <c r="AX30">
        <v>-2.2000000000000002</v>
      </c>
      <c r="AY30">
        <v>0.94</v>
      </c>
      <c r="AZ30">
        <v>-1.56</v>
      </c>
      <c r="BA30">
        <v>-0.63</v>
      </c>
      <c r="BB30">
        <v>0.35</v>
      </c>
      <c r="BC30">
        <v>0.25</v>
      </c>
    </row>
    <row r="31" spans="1:55" x14ac:dyDescent="0.25">
      <c r="A31" t="s">
        <v>115</v>
      </c>
      <c r="B31" t="str">
        <f>VLOOKUP(A31,'Player Profile'!$B$2:$F$28,2,FALSE)</f>
        <v>Bowler</v>
      </c>
      <c r="C31" t="str">
        <f>VLOOKUP(A31,'Player Profile'!$B$2:$F$28,3,FALSE)</f>
        <v>AHB</v>
      </c>
      <c r="D31" t="str">
        <f>VLOOKUP(A31,'Player Profile'!$B$2:$F$28,4,FALSE)</f>
        <v>No</v>
      </c>
      <c r="E31" t="str">
        <f>VLOOKUP(A31,'Player Profile'!$B$2:$F$28,5,FALSE)</f>
        <v>No</v>
      </c>
      <c r="F31">
        <v>1</v>
      </c>
      <c r="G31">
        <v>3.9</v>
      </c>
      <c r="H31">
        <v>3.9</v>
      </c>
      <c r="I31">
        <v>5.3</v>
      </c>
      <c r="J31">
        <v>4.0999999999999996</v>
      </c>
      <c r="K31">
        <v>1.45</v>
      </c>
      <c r="L31" t="s">
        <v>52</v>
      </c>
      <c r="P31">
        <v>1.49371409416198</v>
      </c>
      <c r="Q31">
        <v>0.33423495292663502</v>
      </c>
      <c r="R31">
        <v>0.34035181999206499</v>
      </c>
      <c r="S31">
        <v>0.45512199401855402</v>
      </c>
      <c r="T31">
        <v>0.31745147705078097</v>
      </c>
      <c r="U31">
        <v>0.43263030052184998</v>
      </c>
      <c r="V31">
        <v>0.409741401672363</v>
      </c>
      <c r="W31">
        <v>0.34351944923400801</v>
      </c>
      <c r="X31">
        <v>0.62110519409179599</v>
      </c>
      <c r="Y31">
        <v>0.45863533020019498</v>
      </c>
      <c r="Z31" s="1" t="s">
        <v>55</v>
      </c>
      <c r="AA31" s="1" t="s">
        <v>55</v>
      </c>
      <c r="AB31" s="1" t="s">
        <v>55</v>
      </c>
      <c r="AC31" s="1" t="s">
        <v>56</v>
      </c>
      <c r="AD31" s="1" t="s">
        <v>77</v>
      </c>
      <c r="AE31" s="1">
        <v>1</v>
      </c>
      <c r="AF31" s="1">
        <v>10</v>
      </c>
      <c r="AG31" s="11">
        <f t="shared" si="0"/>
        <v>0.9</v>
      </c>
      <c r="AH31">
        <v>3</v>
      </c>
      <c r="AJ31">
        <v>32.14</v>
      </c>
      <c r="AK31">
        <v>20.67</v>
      </c>
      <c r="AL31">
        <v>26.14</v>
      </c>
      <c r="AM31">
        <v>24.89</v>
      </c>
      <c r="AN31" t="s">
        <v>116</v>
      </c>
      <c r="AO31" t="s">
        <v>117</v>
      </c>
      <c r="AP31" t="s">
        <v>118</v>
      </c>
      <c r="AQ31" t="s">
        <v>119</v>
      </c>
      <c r="AR31">
        <v>-1.19</v>
      </c>
      <c r="AS31">
        <v>0.38</v>
      </c>
      <c r="AT31">
        <v>1.26</v>
      </c>
      <c r="AU31">
        <v>3.51</v>
      </c>
      <c r="AV31">
        <v>3.54</v>
      </c>
      <c r="AW31">
        <v>9.4</v>
      </c>
      <c r="AX31">
        <v>-1.53</v>
      </c>
      <c r="AY31">
        <v>-0.15</v>
      </c>
      <c r="AZ31">
        <v>-1.38</v>
      </c>
      <c r="BA31">
        <v>7.0000000000000007E-2</v>
      </c>
      <c r="BB31">
        <v>-0.98</v>
      </c>
      <c r="BC31">
        <v>-0.12</v>
      </c>
    </row>
    <row r="32" spans="1:55" x14ac:dyDescent="0.25">
      <c r="A32" t="s">
        <v>121</v>
      </c>
      <c r="B32" t="str">
        <f>VLOOKUP(A32,'Player Profile'!$B$2:$F$28,2,FALSE)</f>
        <v>Bowler</v>
      </c>
      <c r="C32" t="str">
        <f>VLOOKUP(A32,'Player Profile'!$B$2:$F$28,3,FALSE)</f>
        <v>RHF</v>
      </c>
      <c r="D32" t="str">
        <f>VLOOKUP(A32,'Player Profile'!$B$2:$F$28,4,FALSE)</f>
        <v>No</v>
      </c>
      <c r="E32" t="str">
        <f>VLOOKUP(A32,'Player Profile'!$B$2:$F$28,5,FALSE)</f>
        <v>No</v>
      </c>
      <c r="F32">
        <v>1</v>
      </c>
      <c r="G32">
        <v>4.5</v>
      </c>
      <c r="H32">
        <v>4.8</v>
      </c>
      <c r="I32">
        <v>7</v>
      </c>
      <c r="J32">
        <v>5.3</v>
      </c>
      <c r="K32">
        <v>1.35</v>
      </c>
      <c r="L32" t="s">
        <v>52</v>
      </c>
      <c r="P32">
        <v>0.33777761459350503</v>
      </c>
      <c r="Q32">
        <v>0.32144284248352001</v>
      </c>
      <c r="R32">
        <v>0.29008698463439903</v>
      </c>
      <c r="S32">
        <v>0.33329343795776301</v>
      </c>
      <c r="T32">
        <v>0.33391141891479398</v>
      </c>
      <c r="U32">
        <v>0.62284660339355402</v>
      </c>
      <c r="V32">
        <v>0.45859670639038003</v>
      </c>
      <c r="W32">
        <v>0.58705329895019498</v>
      </c>
      <c r="X32">
        <v>0.57805681228637695</v>
      </c>
      <c r="Y32">
        <v>0.376428842544555</v>
      </c>
      <c r="Z32" s="1" t="s">
        <v>44</v>
      </c>
      <c r="AA32" s="1" t="s">
        <v>44</v>
      </c>
      <c r="AB32" s="1" t="s">
        <v>122</v>
      </c>
      <c r="AC32" s="1" t="s">
        <v>55</v>
      </c>
      <c r="AD32" s="1" t="s">
        <v>56</v>
      </c>
      <c r="AE32" s="1">
        <v>1</v>
      </c>
      <c r="AF32" s="1">
        <v>10</v>
      </c>
      <c r="AG32" s="11">
        <f t="shared" si="0"/>
        <v>0.9</v>
      </c>
      <c r="AH32">
        <v>3</v>
      </c>
      <c r="AJ32">
        <v>12.71</v>
      </c>
      <c r="AK32">
        <v>58.67</v>
      </c>
      <c r="AL32">
        <v>15.98</v>
      </c>
      <c r="AM32">
        <v>7.88</v>
      </c>
      <c r="AN32" t="s">
        <v>123</v>
      </c>
      <c r="AO32" t="s">
        <v>124</v>
      </c>
      <c r="AP32" t="s">
        <v>125</v>
      </c>
      <c r="AQ32" t="s">
        <v>126</v>
      </c>
      <c r="AR32">
        <v>0.16</v>
      </c>
      <c r="AS32">
        <v>-1.1100000000000001</v>
      </c>
      <c r="AT32">
        <v>-1.2</v>
      </c>
      <c r="AU32">
        <v>0.12</v>
      </c>
      <c r="AV32">
        <v>-1.46</v>
      </c>
      <c r="AW32">
        <v>0.51</v>
      </c>
      <c r="AX32">
        <v>-1.8</v>
      </c>
      <c r="AY32">
        <v>-0.31</v>
      </c>
      <c r="AZ32">
        <v>-1.08</v>
      </c>
      <c r="BA32">
        <v>5.65</v>
      </c>
      <c r="BB32">
        <v>-0.21</v>
      </c>
      <c r="BC32">
        <v>-1.25</v>
      </c>
    </row>
    <row r="33" spans="1:55" x14ac:dyDescent="0.25">
      <c r="A33" t="s">
        <v>121</v>
      </c>
      <c r="B33" t="str">
        <f>VLOOKUP(A33,'Player Profile'!$B$2:$F$28,2,FALSE)</f>
        <v>Bowler</v>
      </c>
      <c r="C33" t="str">
        <f>VLOOKUP(A33,'Player Profile'!$B$2:$F$28,3,FALSE)</f>
        <v>RHF</v>
      </c>
      <c r="D33" t="str">
        <f>VLOOKUP(A33,'Player Profile'!$B$2:$F$28,4,FALSE)</f>
        <v>No</v>
      </c>
      <c r="E33" t="str">
        <f>VLOOKUP(A33,'Player Profile'!$B$2:$F$28,5,FALSE)</f>
        <v>No</v>
      </c>
      <c r="F33">
        <v>2</v>
      </c>
      <c r="G33">
        <v>4.5999999999999996</v>
      </c>
      <c r="H33">
        <v>4.5</v>
      </c>
      <c r="I33">
        <v>3</v>
      </c>
      <c r="J33">
        <v>4.4000000000000004</v>
      </c>
      <c r="K33">
        <v>1.35</v>
      </c>
      <c r="L33" t="s">
        <v>52</v>
      </c>
      <c r="M33">
        <v>29.395606034446249</v>
      </c>
      <c r="N33">
        <v>48.796989277103421</v>
      </c>
      <c r="O33">
        <v>48.796989277103421</v>
      </c>
      <c r="P33">
        <v>0.32306551933288502</v>
      </c>
      <c r="Q33">
        <v>0.31020903587341297</v>
      </c>
      <c r="R33">
        <v>0.303977251052856</v>
      </c>
      <c r="S33">
        <v>0.28524518013000399</v>
      </c>
      <c r="T33">
        <v>0.33868741989135698</v>
      </c>
      <c r="U33">
        <v>0.29529333114624001</v>
      </c>
      <c r="V33">
        <v>0.40623450279235801</v>
      </c>
      <c r="W33">
        <v>0.449289560317993</v>
      </c>
      <c r="X33">
        <v>0.31376624107360801</v>
      </c>
      <c r="Y33">
        <v>0.29383492469787598</v>
      </c>
      <c r="Z33" t="s">
        <v>54</v>
      </c>
      <c r="AA33" t="s">
        <v>77</v>
      </c>
      <c r="AB33" t="s">
        <v>55</v>
      </c>
      <c r="AC33" t="s">
        <v>55</v>
      </c>
      <c r="AD33" t="s">
        <v>58</v>
      </c>
      <c r="AE33">
        <v>1</v>
      </c>
      <c r="AF33">
        <v>10</v>
      </c>
      <c r="AG33" s="11">
        <f t="shared" si="0"/>
        <v>0.9</v>
      </c>
      <c r="AH33">
        <v>4</v>
      </c>
      <c r="AI33">
        <v>5</v>
      </c>
      <c r="AJ33">
        <v>13.05</v>
      </c>
      <c r="AK33">
        <v>11.18</v>
      </c>
      <c r="AL33">
        <v>7.97</v>
      </c>
      <c r="AM33">
        <v>8.8000000000000007</v>
      </c>
      <c r="AN33" t="s">
        <v>182</v>
      </c>
      <c r="AO33" t="s">
        <v>183</v>
      </c>
      <c r="AP33" t="s">
        <v>184</v>
      </c>
      <c r="AQ33" t="s">
        <v>185</v>
      </c>
      <c r="AR33">
        <v>-1.56</v>
      </c>
      <c r="AS33">
        <v>-1.7</v>
      </c>
      <c r="AT33">
        <v>0.18</v>
      </c>
      <c r="AU33">
        <v>5.84</v>
      </c>
      <c r="AV33">
        <v>0.97</v>
      </c>
      <c r="AW33">
        <v>-2.5099999999999998</v>
      </c>
      <c r="AX33">
        <v>-2.52</v>
      </c>
      <c r="AY33">
        <v>1.64</v>
      </c>
      <c r="AZ33">
        <v>-0.96</v>
      </c>
      <c r="BA33">
        <v>0.86</v>
      </c>
      <c r="BB33">
        <v>-2.02</v>
      </c>
      <c r="BC33">
        <v>-0.93</v>
      </c>
    </row>
    <row r="34" spans="1:55" x14ac:dyDescent="0.25">
      <c r="A34" s="5" t="s">
        <v>228</v>
      </c>
      <c r="B34" t="str">
        <f>VLOOKUP(A34,'Player Profile'!$B$2:$F$28,2,FALSE)</f>
        <v>Top Order Bat</v>
      </c>
      <c r="C34" t="str">
        <f>VLOOKUP(A34,'Player Profile'!$B$2:$F$28,3,FALSE)</f>
        <v>RHB</v>
      </c>
      <c r="D34" t="str">
        <f>VLOOKUP(A34,'Player Profile'!$B$2:$F$28,4,FALSE)</f>
        <v>No</v>
      </c>
      <c r="E34" t="str">
        <f>VLOOKUP(A34,'Player Profile'!$B$2:$F$28,5,FALSE)</f>
        <v>No</v>
      </c>
      <c r="F34">
        <v>1</v>
      </c>
      <c r="G34">
        <v>3.8</v>
      </c>
      <c r="H34">
        <v>3.8</v>
      </c>
      <c r="I34">
        <v>3.8</v>
      </c>
      <c r="J34">
        <v>4.5</v>
      </c>
      <c r="K34" s="2"/>
      <c r="L34" s="2"/>
      <c r="M34" s="2"/>
      <c r="N34" s="2"/>
      <c r="O34" s="2"/>
      <c r="P34">
        <v>0.37022733688354398</v>
      </c>
      <c r="Q34">
        <v>0.30267810821533198</v>
      </c>
      <c r="R34">
        <v>0.298957109451293</v>
      </c>
      <c r="S34">
        <v>0.32829666137695301</v>
      </c>
      <c r="T34">
        <v>0.336475849151611</v>
      </c>
      <c r="U34">
        <v>0.54053330421447698</v>
      </c>
      <c r="V34">
        <v>0.54739117622375399</v>
      </c>
      <c r="W34">
        <v>0.43154311180114702</v>
      </c>
      <c r="X34">
        <v>0.43872690200805597</v>
      </c>
      <c r="Y34">
        <v>0.40160202980041498</v>
      </c>
      <c r="Z34" s="1" t="s">
        <v>44</v>
      </c>
      <c r="AA34" s="1" t="s">
        <v>65</v>
      </c>
      <c r="AB34" s="1" t="s">
        <v>44</v>
      </c>
      <c r="AC34" s="1" t="s">
        <v>63</v>
      </c>
      <c r="AD34" s="1" t="s">
        <v>63</v>
      </c>
      <c r="AE34" s="1">
        <v>2</v>
      </c>
      <c r="AF34" s="1">
        <v>10</v>
      </c>
      <c r="AG34" s="11">
        <f t="shared" si="0"/>
        <v>0.8</v>
      </c>
      <c r="AH34">
        <v>2</v>
      </c>
      <c r="AJ34">
        <v>40.47</v>
      </c>
      <c r="AK34">
        <v>14.96</v>
      </c>
      <c r="AL34">
        <v>18.78</v>
      </c>
      <c r="AM34">
        <v>22.14</v>
      </c>
      <c r="AN34" t="s">
        <v>127</v>
      </c>
      <c r="AO34" t="s">
        <v>128</v>
      </c>
      <c r="AP34" t="s">
        <v>129</v>
      </c>
      <c r="AQ34" t="s">
        <v>130</v>
      </c>
      <c r="AR34">
        <v>0.48</v>
      </c>
      <c r="AS34">
        <v>-3.43</v>
      </c>
      <c r="AT34">
        <v>3.27</v>
      </c>
      <c r="AU34">
        <v>-0.65</v>
      </c>
      <c r="AV34">
        <v>-4.46</v>
      </c>
      <c r="AW34">
        <v>-9.7799999999999994</v>
      </c>
      <c r="AX34">
        <v>-3.24</v>
      </c>
      <c r="AY34">
        <v>0</v>
      </c>
      <c r="AZ34">
        <v>-2.89</v>
      </c>
      <c r="BA34">
        <v>0.61</v>
      </c>
      <c r="BB34">
        <v>-2.7</v>
      </c>
      <c r="BC34">
        <v>-0.73</v>
      </c>
    </row>
    <row r="35" spans="1:55" x14ac:dyDescent="0.25">
      <c r="A35" s="5" t="s">
        <v>228</v>
      </c>
      <c r="B35" t="str">
        <f>VLOOKUP(A35,'Player Profile'!$B$2:$F$28,2,FALSE)</f>
        <v>Top Order Bat</v>
      </c>
      <c r="C35" t="str">
        <f>VLOOKUP(A35,'Player Profile'!$B$2:$F$28,3,FALSE)</f>
        <v>RHB</v>
      </c>
      <c r="D35" t="str">
        <f>VLOOKUP(A35,'Player Profile'!$B$2:$F$28,4,FALSE)</f>
        <v>No</v>
      </c>
      <c r="E35" t="str">
        <f>VLOOKUP(A35,'Player Profile'!$B$2:$F$28,5,FALSE)</f>
        <v>No</v>
      </c>
      <c r="F35">
        <v>2</v>
      </c>
      <c r="G35">
        <v>3.8</v>
      </c>
      <c r="H35">
        <v>4.4000000000000004</v>
      </c>
      <c r="I35">
        <v>4.3</v>
      </c>
      <c r="J35">
        <v>3.3</v>
      </c>
      <c r="K35">
        <v>1.45</v>
      </c>
      <c r="L35" t="s">
        <v>42</v>
      </c>
      <c r="M35">
        <v>1294.6831071061181</v>
      </c>
      <c r="N35">
        <v>1294.6831071061181</v>
      </c>
      <c r="O35">
        <v>1294.6831071061181</v>
      </c>
      <c r="P35">
        <v>0.35132408142089799</v>
      </c>
      <c r="Q35">
        <v>0.43345689773559498</v>
      </c>
      <c r="R35">
        <v>0.43838238716125399</v>
      </c>
      <c r="S35">
        <v>0.32524275779724099</v>
      </c>
      <c r="T35">
        <v>0.30420303344726501</v>
      </c>
      <c r="U35">
        <v>0.43296480178833002</v>
      </c>
      <c r="V35">
        <v>0.31317162513732899</v>
      </c>
      <c r="W35">
        <v>0.53384327888488703</v>
      </c>
      <c r="X35">
        <v>0.41519355773925698</v>
      </c>
      <c r="Y35">
        <v>0.414862871170043</v>
      </c>
      <c r="Z35" t="s">
        <v>44</v>
      </c>
      <c r="AA35" t="s">
        <v>43</v>
      </c>
      <c r="AB35" t="s">
        <v>58</v>
      </c>
      <c r="AC35" t="s">
        <v>63</v>
      </c>
      <c r="AD35" t="s">
        <v>58</v>
      </c>
      <c r="AE35">
        <v>1</v>
      </c>
      <c r="AF35">
        <v>8</v>
      </c>
      <c r="AG35" s="11">
        <f t="shared" si="0"/>
        <v>0.875</v>
      </c>
      <c r="AH35">
        <v>5</v>
      </c>
      <c r="AI35">
        <v>4</v>
      </c>
      <c r="AJ35">
        <v>20.85</v>
      </c>
      <c r="AK35">
        <v>8.92</v>
      </c>
      <c r="AL35">
        <v>16.510000000000002</v>
      </c>
      <c r="AM35">
        <v>22.97</v>
      </c>
      <c r="AN35" t="s">
        <v>186</v>
      </c>
      <c r="AO35" t="s">
        <v>187</v>
      </c>
      <c r="AP35" t="s">
        <v>188</v>
      </c>
      <c r="AQ35" t="s">
        <v>189</v>
      </c>
      <c r="AR35">
        <v>0</v>
      </c>
      <c r="AS35">
        <v>-2.57</v>
      </c>
      <c r="AT35">
        <v>-0.54</v>
      </c>
      <c r="AU35">
        <v>-0.62</v>
      </c>
      <c r="AV35">
        <v>4.2300000000000004</v>
      </c>
      <c r="AW35">
        <v>-6.8</v>
      </c>
      <c r="AX35">
        <v>-0.96</v>
      </c>
      <c r="AY35">
        <v>-0.95</v>
      </c>
      <c r="AZ35">
        <v>-0.21</v>
      </c>
      <c r="BA35">
        <v>-0.43</v>
      </c>
      <c r="BB35">
        <v>-0.89</v>
      </c>
      <c r="BC35">
        <v>0.39</v>
      </c>
    </row>
    <row r="36" spans="1:55" x14ac:dyDescent="0.25">
      <c r="A36" s="5" t="s">
        <v>212</v>
      </c>
      <c r="B36" t="str">
        <f>VLOOKUP(A36,'Player Profile'!$B$2:$F$28,2,FALSE)</f>
        <v>Top Order Bat</v>
      </c>
      <c r="C36" t="str">
        <f>VLOOKUP(A36,'Player Profile'!$B$2:$F$28,3,FALSE)</f>
        <v>RHB</v>
      </c>
      <c r="D36" t="str">
        <f>VLOOKUP(A36,'Player Profile'!$B$2:$F$28,4,FALSE)</f>
        <v>Yes</v>
      </c>
      <c r="E36" t="str">
        <f>VLOOKUP(A36,'Player Profile'!$B$2:$F$28,5,FALSE)</f>
        <v>No</v>
      </c>
      <c r="F36">
        <v>2</v>
      </c>
      <c r="G36">
        <v>3.2</v>
      </c>
      <c r="H36">
        <v>3.2</v>
      </c>
      <c r="K36">
        <v>1.35</v>
      </c>
      <c r="L36" t="s">
        <v>52</v>
      </c>
      <c r="M36">
        <v>80.790636638133037</v>
      </c>
      <c r="N36">
        <v>80.790636638133037</v>
      </c>
      <c r="O36">
        <v>29.395606034446249</v>
      </c>
      <c r="P36">
        <v>0.35598325729370101</v>
      </c>
      <c r="Q36">
        <v>0.32056045532226501</v>
      </c>
      <c r="R36">
        <v>0.33837604522705</v>
      </c>
      <c r="S36">
        <v>0.35223698616027799</v>
      </c>
      <c r="T36">
        <v>0.38283395767211897</v>
      </c>
      <c r="U36">
        <v>0.50667929649353005</v>
      </c>
      <c r="V36">
        <v>0.51048445701599099</v>
      </c>
      <c r="W36">
        <v>0.54409289360046298</v>
      </c>
      <c r="X36">
        <v>2.1721005439758301</v>
      </c>
      <c r="Y36">
        <v>0.51588487625122004</v>
      </c>
      <c r="Z36" t="s">
        <v>43</v>
      </c>
      <c r="AA36" t="s">
        <v>77</v>
      </c>
      <c r="AB36" t="s">
        <v>55</v>
      </c>
      <c r="AC36" t="s">
        <v>44</v>
      </c>
      <c r="AD36" t="s">
        <v>58</v>
      </c>
      <c r="AE36">
        <v>1</v>
      </c>
      <c r="AF36">
        <v>10</v>
      </c>
      <c r="AG36" s="11">
        <f t="shared" si="0"/>
        <v>0.9</v>
      </c>
      <c r="AH36">
        <v>4</v>
      </c>
      <c r="AI36">
        <v>3</v>
      </c>
      <c r="AR36">
        <v>1.96</v>
      </c>
      <c r="AS36">
        <v>-2.09</v>
      </c>
      <c r="AT36">
        <v>2.4300000000000002</v>
      </c>
      <c r="AU36">
        <v>3.19</v>
      </c>
      <c r="AV36">
        <v>10.5</v>
      </c>
      <c r="AW36">
        <v>-6.46</v>
      </c>
      <c r="AX36">
        <v>-0.6</v>
      </c>
      <c r="AY36">
        <v>-0.91</v>
      </c>
      <c r="AZ36">
        <v>-1.57</v>
      </c>
      <c r="BA36">
        <v>-0.89</v>
      </c>
      <c r="BB36">
        <v>-0.48</v>
      </c>
      <c r="BC36">
        <v>1.95</v>
      </c>
    </row>
    <row r="37" spans="1:55" x14ac:dyDescent="0.25">
      <c r="A37" s="5" t="s">
        <v>209</v>
      </c>
      <c r="B37" t="str">
        <f>VLOOKUP(A37,'Player Profile'!$B$2:$F$28,2,FALSE)</f>
        <v>Top Order Bat</v>
      </c>
      <c r="C37" t="str">
        <f>VLOOKUP(A37,'Player Profile'!$B$2:$F$28,3,FALSE)</f>
        <v>RHB</v>
      </c>
      <c r="D37" t="str">
        <f>VLOOKUP(A37,'Player Profile'!$B$2:$F$28,4,FALSE)</f>
        <v>Yes</v>
      </c>
      <c r="E37" t="str">
        <f>VLOOKUP(A37,'Player Profile'!$B$2:$F$28,5,FALSE)</f>
        <v>No</v>
      </c>
      <c r="F37">
        <v>1</v>
      </c>
      <c r="G37">
        <v>3.8</v>
      </c>
      <c r="H37">
        <v>4.9000000000000004</v>
      </c>
      <c r="I37">
        <v>3.8</v>
      </c>
      <c r="J37">
        <v>3</v>
      </c>
      <c r="K37">
        <v>1.45</v>
      </c>
      <c r="L37" t="s">
        <v>52</v>
      </c>
      <c r="P37">
        <v>0.21947383880615201</v>
      </c>
      <c r="Q37">
        <v>0.30610680580139099</v>
      </c>
      <c r="R37">
        <v>0.29017615318298301</v>
      </c>
      <c r="S37">
        <v>0.31458711624145502</v>
      </c>
      <c r="T37">
        <v>0.26083707809448198</v>
      </c>
      <c r="U37">
        <v>0.37409782409667902</v>
      </c>
      <c r="V37">
        <v>0.45793271064758301</v>
      </c>
      <c r="W37">
        <v>0.40301752090454102</v>
      </c>
      <c r="X37">
        <v>0.30992197990417403</v>
      </c>
      <c r="Y37">
        <v>0.37117123603820801</v>
      </c>
      <c r="Z37" t="s">
        <v>63</v>
      </c>
      <c r="AA37" t="s">
        <v>55</v>
      </c>
      <c r="AB37" t="s">
        <v>55</v>
      </c>
      <c r="AC37" t="s">
        <v>77</v>
      </c>
      <c r="AD37" t="s">
        <v>63</v>
      </c>
      <c r="AE37">
        <v>0</v>
      </c>
      <c r="AF37">
        <v>10</v>
      </c>
      <c r="AG37" s="11">
        <f t="shared" si="0"/>
        <v>1</v>
      </c>
      <c r="AH37">
        <v>7</v>
      </c>
      <c r="AI37">
        <v>7</v>
      </c>
      <c r="AJ37">
        <v>12.52</v>
      </c>
      <c r="AK37">
        <v>11.08</v>
      </c>
      <c r="AL37">
        <v>10.07</v>
      </c>
      <c r="AM37">
        <v>7.99</v>
      </c>
      <c r="AR37">
        <v>-0.66</v>
      </c>
      <c r="AS37">
        <v>-0.64</v>
      </c>
      <c r="AT37">
        <v>3.27</v>
      </c>
      <c r="AU37">
        <v>-1.04</v>
      </c>
      <c r="AV37">
        <v>5.0199999999999996</v>
      </c>
      <c r="AW37">
        <v>10.210000000000001</v>
      </c>
      <c r="AX37">
        <v>-0.2</v>
      </c>
      <c r="AY37">
        <v>2.2000000000000002</v>
      </c>
      <c r="AZ37">
        <v>-0.04</v>
      </c>
      <c r="BA37">
        <v>0.5</v>
      </c>
      <c r="BB37">
        <v>0.84</v>
      </c>
      <c r="BC37">
        <v>1.57</v>
      </c>
    </row>
    <row r="38" spans="1:55" x14ac:dyDescent="0.25">
      <c r="A38" t="s">
        <v>137</v>
      </c>
      <c r="B38" t="str">
        <f>VLOOKUP(A38,'Player Profile'!$B$2:$F$28,2,FALSE)</f>
        <v>Middle Order Bat + LAOS</v>
      </c>
      <c r="C38" t="str">
        <f>VLOOKUP(A38,'Player Profile'!$B$2:$F$28,3,FALSE)</f>
        <v>LHB + LAOS</v>
      </c>
      <c r="D38" t="str">
        <f>VLOOKUP(A38,'Player Profile'!$B$2:$F$28,4,FALSE)</f>
        <v>Yes</v>
      </c>
      <c r="E38" t="str">
        <f>VLOOKUP(A38,'Player Profile'!$B$2:$F$28,5,FALSE)</f>
        <v>Yes</v>
      </c>
      <c r="F38">
        <v>0</v>
      </c>
      <c r="G38">
        <v>4.5999999999999996</v>
      </c>
      <c r="H38">
        <v>4.5999999999999996</v>
      </c>
      <c r="K38">
        <v>1.5</v>
      </c>
      <c r="M38">
        <v>133.18</v>
      </c>
      <c r="P38">
        <v>0.372</v>
      </c>
      <c r="AG38" s="11" t="e">
        <f t="shared" si="0"/>
        <v>#DIV/0!</v>
      </c>
      <c r="AI38">
        <v>5</v>
      </c>
      <c r="AR38">
        <v>2.5000000000000499E-3</v>
      </c>
      <c r="AV38">
        <v>5.0199999999999996</v>
      </c>
      <c r="AX38">
        <v>-1.4974999999999901</v>
      </c>
      <c r="BB38">
        <v>-0.77749999999999997</v>
      </c>
    </row>
    <row r="39" spans="1:55" x14ac:dyDescent="0.25">
      <c r="A39" t="s">
        <v>138</v>
      </c>
      <c r="B39" t="str">
        <f>VLOOKUP(A39,'Player Profile'!$B$2:$F$28,2,FALSE)</f>
        <v>Top Order Bat</v>
      </c>
      <c r="C39" t="str">
        <f>VLOOKUP(A39,'Player Profile'!$B$2:$F$28,3,FALSE)</f>
        <v>RHB</v>
      </c>
      <c r="D39" t="str">
        <f>VLOOKUP(A39,'Player Profile'!$B$2:$F$28,4,FALSE)</f>
        <v>No</v>
      </c>
      <c r="E39" t="str">
        <f>VLOOKUP(A39,'Player Profile'!$B$2:$F$28,5,FALSE)</f>
        <v>No</v>
      </c>
      <c r="F39">
        <v>2</v>
      </c>
      <c r="G39">
        <v>3.3</v>
      </c>
      <c r="H39">
        <v>4.0999999999999996</v>
      </c>
      <c r="I39">
        <v>3.7</v>
      </c>
      <c r="J39">
        <v>3.3</v>
      </c>
      <c r="K39">
        <v>1.45</v>
      </c>
      <c r="L39" t="s">
        <v>52</v>
      </c>
      <c r="M39">
        <v>1294.6831071061181</v>
      </c>
      <c r="N39">
        <v>1294.6831071061181</v>
      </c>
      <c r="O39">
        <v>1294.6831071061181</v>
      </c>
      <c r="P39">
        <v>0.24866771697998</v>
      </c>
      <c r="Q39">
        <v>0.30800938606262201</v>
      </c>
      <c r="R39">
        <v>0.23430752754211401</v>
      </c>
      <c r="S39">
        <v>0.310212612152099</v>
      </c>
      <c r="T39">
        <v>0.230747699737548</v>
      </c>
      <c r="U39">
        <v>0.30071377754211398</v>
      </c>
      <c r="V39">
        <v>0.29235172271728499</v>
      </c>
      <c r="W39">
        <v>0.307281494140625</v>
      </c>
      <c r="X39">
        <v>0.53566431999206499</v>
      </c>
      <c r="Y39">
        <v>0.34982132911682101</v>
      </c>
      <c r="Z39" t="s">
        <v>55</v>
      </c>
      <c r="AA39" t="s">
        <v>43</v>
      </c>
      <c r="AB39" t="s">
        <v>55</v>
      </c>
      <c r="AC39" t="s">
        <v>44</v>
      </c>
      <c r="AD39" t="s">
        <v>190</v>
      </c>
      <c r="AE39">
        <v>2</v>
      </c>
      <c r="AF39">
        <v>10</v>
      </c>
      <c r="AG39" s="11">
        <f t="shared" si="0"/>
        <v>0.8</v>
      </c>
      <c r="AH39">
        <v>4</v>
      </c>
      <c r="AI39">
        <v>4</v>
      </c>
      <c r="AJ39">
        <v>25.6</v>
      </c>
      <c r="AK39">
        <v>32.159999999999997</v>
      </c>
      <c r="AL39">
        <v>30.98</v>
      </c>
      <c r="AM39">
        <v>26.77</v>
      </c>
      <c r="AN39" t="s">
        <v>191</v>
      </c>
      <c r="AO39" t="s">
        <v>192</v>
      </c>
      <c r="AP39" t="s">
        <v>193</v>
      </c>
      <c r="AQ39" t="s">
        <v>194</v>
      </c>
      <c r="AR39">
        <v>0.08</v>
      </c>
      <c r="AS39">
        <v>-3.31</v>
      </c>
      <c r="AT39">
        <v>-1.59</v>
      </c>
      <c r="AU39">
        <v>1.53</v>
      </c>
      <c r="AV39">
        <v>-3</v>
      </c>
      <c r="AW39">
        <v>3.77</v>
      </c>
      <c r="AX39">
        <v>-3.07</v>
      </c>
      <c r="AY39">
        <v>-0.56999999999999995</v>
      </c>
      <c r="AZ39">
        <v>-2.37</v>
      </c>
      <c r="BA39">
        <v>-0.37</v>
      </c>
      <c r="BB39">
        <v>-1.1499999999999999</v>
      </c>
      <c r="BC39">
        <v>-1.3</v>
      </c>
    </row>
    <row r="40" spans="1:55" x14ac:dyDescent="0.25">
      <c r="A40" t="s">
        <v>195</v>
      </c>
      <c r="B40" t="str">
        <f>VLOOKUP(A40,'Player Profile'!$B$2:$F$28,2,FALSE)</f>
        <v>Bowler</v>
      </c>
      <c r="C40" t="str">
        <f>VLOOKUP(A40,'Player Profile'!$B$2:$F$28,3,FALSE)</f>
        <v>RHF</v>
      </c>
      <c r="D40" t="str">
        <f>VLOOKUP(A40,'Player Profile'!$B$2:$F$28,4,FALSE)</f>
        <v>No</v>
      </c>
      <c r="E40" t="str">
        <f>VLOOKUP(A40,'Player Profile'!$B$2:$F$28,5,FALSE)</f>
        <v>No</v>
      </c>
      <c r="F40">
        <v>0</v>
      </c>
      <c r="G40">
        <v>5.0999999999999996</v>
      </c>
      <c r="H40">
        <v>5.9</v>
      </c>
      <c r="K40">
        <v>1.35</v>
      </c>
      <c r="M40">
        <v>218.02</v>
      </c>
      <c r="AG40" s="11" t="e">
        <f t="shared" si="0"/>
        <v>#DIV/0!</v>
      </c>
    </row>
    <row r="41" spans="1:55" x14ac:dyDescent="0.25">
      <c r="A41" t="s">
        <v>195</v>
      </c>
      <c r="B41" t="str">
        <f>VLOOKUP(A41,'Player Profile'!$B$2:$F$28,2,FALSE)</f>
        <v>Bowler</v>
      </c>
      <c r="C41" t="str">
        <f>VLOOKUP(A41,'Player Profile'!$B$2:$F$28,3,FALSE)</f>
        <v>RHF</v>
      </c>
      <c r="D41" t="str">
        <f>VLOOKUP(A41,'Player Profile'!$B$2:$F$28,4,FALSE)</f>
        <v>No</v>
      </c>
      <c r="E41" t="str">
        <f>VLOOKUP(A41,'Player Profile'!$B$2:$F$28,5,FALSE)</f>
        <v>No</v>
      </c>
      <c r="F41">
        <v>2</v>
      </c>
      <c r="G41">
        <v>7</v>
      </c>
      <c r="H41">
        <v>4.8</v>
      </c>
      <c r="I41">
        <v>4.7</v>
      </c>
      <c r="J41">
        <v>4.7</v>
      </c>
      <c r="K41">
        <v>1.3</v>
      </c>
      <c r="L41" t="s">
        <v>52</v>
      </c>
      <c r="M41">
        <v>48.796989277103421</v>
      </c>
      <c r="N41">
        <v>48.796989277103421</v>
      </c>
      <c r="O41">
        <v>1294.6831071061181</v>
      </c>
      <c r="P41">
        <v>0.30829954147338801</v>
      </c>
      <c r="Q41">
        <v>0.29505062103271401</v>
      </c>
      <c r="R41">
        <v>0.31482410430908198</v>
      </c>
      <c r="S41">
        <v>0.31929898262023898</v>
      </c>
      <c r="T41">
        <v>0.26968145370483398</v>
      </c>
      <c r="U41">
        <v>0.30377817153930597</v>
      </c>
      <c r="V41">
        <v>0.43767285346984802</v>
      </c>
      <c r="W41">
        <v>0.31701564788818298</v>
      </c>
      <c r="X41">
        <v>0.40879082679748502</v>
      </c>
      <c r="Y41">
        <v>0.36972355842590299</v>
      </c>
      <c r="Z41" t="s">
        <v>63</v>
      </c>
      <c r="AA41" t="s">
        <v>44</v>
      </c>
      <c r="AB41" t="s">
        <v>46</v>
      </c>
      <c r="AC41" t="s">
        <v>55</v>
      </c>
      <c r="AD41" t="s">
        <v>56</v>
      </c>
      <c r="AE41">
        <v>2</v>
      </c>
      <c r="AF41">
        <v>10</v>
      </c>
      <c r="AG41" s="11">
        <f t="shared" si="0"/>
        <v>0.8</v>
      </c>
      <c r="AH41">
        <v>3</v>
      </c>
      <c r="AI41">
        <v>5</v>
      </c>
      <c r="AJ41">
        <v>17.29</v>
      </c>
      <c r="AK41">
        <v>11.23</v>
      </c>
      <c r="AL41">
        <v>14.46</v>
      </c>
      <c r="AM41">
        <v>13.7</v>
      </c>
      <c r="AN41" t="s">
        <v>196</v>
      </c>
      <c r="AO41" t="s">
        <v>197</v>
      </c>
      <c r="AP41" t="s">
        <v>198</v>
      </c>
      <c r="AQ41" t="s">
        <v>199</v>
      </c>
      <c r="AR41">
        <v>-2.41</v>
      </c>
      <c r="AS41">
        <v>-0.24</v>
      </c>
      <c r="AT41">
        <v>-4.6100000000000003</v>
      </c>
      <c r="AU41">
        <v>1.34</v>
      </c>
      <c r="AV41">
        <v>-0.83</v>
      </c>
      <c r="AW41">
        <v>11.71</v>
      </c>
      <c r="AX41">
        <v>-2.82</v>
      </c>
      <c r="AY41">
        <v>-0.66</v>
      </c>
      <c r="AZ41">
        <v>-1.72</v>
      </c>
      <c r="BA41">
        <v>-1.53</v>
      </c>
      <c r="BB41">
        <v>-2.2799999999999998</v>
      </c>
      <c r="BC41">
        <v>7.0000000000000007E-2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1CFD-6299-43C3-87A6-661E8DB00A7B}">
  <dimension ref="A1:G29"/>
  <sheetViews>
    <sheetView workbookViewId="0">
      <selection activeCell="G26" sqref="G26"/>
    </sheetView>
  </sheetViews>
  <sheetFormatPr defaultRowHeight="15" x14ac:dyDescent="0.25"/>
  <cols>
    <col min="2" max="2" width="12.28515625" bestFit="1" customWidth="1"/>
    <col min="3" max="3" width="26" bestFit="1" customWidth="1"/>
    <col min="4" max="4" width="11.28515625" bestFit="1" customWidth="1"/>
    <col min="5" max="5" width="12.140625" customWidth="1"/>
    <col min="6" max="6" width="14.42578125" customWidth="1"/>
    <col min="7" max="7" width="12.85546875" customWidth="1"/>
  </cols>
  <sheetData>
    <row r="1" spans="1:7" x14ac:dyDescent="0.25">
      <c r="A1" s="7" t="s">
        <v>200</v>
      </c>
      <c r="B1" s="7" t="s">
        <v>0</v>
      </c>
      <c r="C1" s="7" t="s">
        <v>201</v>
      </c>
      <c r="D1" s="7" t="s">
        <v>202</v>
      </c>
      <c r="E1" s="7" t="s">
        <v>203</v>
      </c>
      <c r="F1" s="7" t="s">
        <v>204</v>
      </c>
      <c r="G1" s="7" t="s">
        <v>268</v>
      </c>
    </row>
    <row r="2" spans="1:7" x14ac:dyDescent="0.25">
      <c r="A2" s="5">
        <v>1</v>
      </c>
      <c r="B2" s="5" t="s">
        <v>205</v>
      </c>
      <c r="C2" s="6" t="s">
        <v>206</v>
      </c>
      <c r="D2" s="4" t="s">
        <v>207</v>
      </c>
      <c r="E2" s="4" t="s">
        <v>208</v>
      </c>
      <c r="F2" s="4" t="s">
        <v>208</v>
      </c>
      <c r="G2" s="4" t="s">
        <v>208</v>
      </c>
    </row>
    <row r="3" spans="1:7" x14ac:dyDescent="0.25">
      <c r="A3" s="5">
        <v>2</v>
      </c>
      <c r="B3" s="5" t="s">
        <v>209</v>
      </c>
      <c r="C3" s="6" t="s">
        <v>210</v>
      </c>
      <c r="D3" s="4" t="s">
        <v>211</v>
      </c>
      <c r="E3" s="4" t="s">
        <v>208</v>
      </c>
      <c r="F3" s="4" t="s">
        <v>200</v>
      </c>
      <c r="G3" s="4" t="s">
        <v>208</v>
      </c>
    </row>
    <row r="4" spans="1:7" x14ac:dyDescent="0.25">
      <c r="A4" s="5">
        <v>3</v>
      </c>
      <c r="B4" s="5" t="s">
        <v>212</v>
      </c>
      <c r="C4" s="6" t="s">
        <v>210</v>
      </c>
      <c r="D4" s="4" t="s">
        <v>211</v>
      </c>
      <c r="E4" s="4" t="s">
        <v>208</v>
      </c>
      <c r="F4" s="4" t="s">
        <v>200</v>
      </c>
      <c r="G4" s="4" t="s">
        <v>208</v>
      </c>
    </row>
    <row r="5" spans="1:7" x14ac:dyDescent="0.25">
      <c r="A5" s="5">
        <v>4</v>
      </c>
      <c r="B5" s="5" t="s">
        <v>51</v>
      </c>
      <c r="C5" s="6" t="s">
        <v>213</v>
      </c>
      <c r="D5" s="4" t="s">
        <v>214</v>
      </c>
      <c r="E5" s="4" t="s">
        <v>208</v>
      </c>
      <c r="F5" s="4" t="s">
        <v>208</v>
      </c>
      <c r="G5" s="4" t="s">
        <v>208</v>
      </c>
    </row>
    <row r="6" spans="1:7" x14ac:dyDescent="0.25">
      <c r="A6" s="5">
        <v>5</v>
      </c>
      <c r="B6" s="5" t="s">
        <v>86</v>
      </c>
      <c r="C6" s="6" t="s">
        <v>213</v>
      </c>
      <c r="D6" s="4" t="s">
        <v>215</v>
      </c>
      <c r="E6" s="4" t="s">
        <v>208</v>
      </c>
      <c r="F6" s="4" t="s">
        <v>208</v>
      </c>
      <c r="G6" s="4" t="s">
        <v>208</v>
      </c>
    </row>
    <row r="7" spans="1:7" x14ac:dyDescent="0.25">
      <c r="A7" s="5">
        <v>6</v>
      </c>
      <c r="B7" s="5" t="s">
        <v>85</v>
      </c>
      <c r="C7" s="6" t="s">
        <v>216</v>
      </c>
      <c r="D7" s="4" t="s">
        <v>217</v>
      </c>
      <c r="E7" s="4" t="s">
        <v>208</v>
      </c>
      <c r="F7" s="4" t="s">
        <v>208</v>
      </c>
      <c r="G7" s="4" t="s">
        <v>208</v>
      </c>
    </row>
    <row r="8" spans="1:7" x14ac:dyDescent="0.25">
      <c r="A8" s="5">
        <v>7</v>
      </c>
      <c r="B8" s="5" t="s">
        <v>137</v>
      </c>
      <c r="C8" s="6" t="s">
        <v>218</v>
      </c>
      <c r="D8" s="4" t="s">
        <v>219</v>
      </c>
      <c r="E8" s="4" t="s">
        <v>208</v>
      </c>
      <c r="F8" s="4" t="s">
        <v>208</v>
      </c>
      <c r="G8" s="4" t="s">
        <v>208</v>
      </c>
    </row>
    <row r="9" spans="1:7" x14ac:dyDescent="0.25">
      <c r="A9" s="5">
        <v>8</v>
      </c>
      <c r="B9" s="5" t="s">
        <v>121</v>
      </c>
      <c r="C9" s="6" t="s">
        <v>220</v>
      </c>
      <c r="D9" s="4" t="s">
        <v>221</v>
      </c>
      <c r="E9" s="4" t="s">
        <v>200</v>
      </c>
      <c r="F9" s="4" t="s">
        <v>200</v>
      </c>
      <c r="G9" s="12"/>
    </row>
    <row r="10" spans="1:7" x14ac:dyDescent="0.25">
      <c r="A10" s="5">
        <v>9</v>
      </c>
      <c r="B10" s="5" t="s">
        <v>222</v>
      </c>
      <c r="C10" s="6" t="s">
        <v>223</v>
      </c>
      <c r="D10" s="4" t="s">
        <v>224</v>
      </c>
      <c r="E10" s="4" t="s">
        <v>208</v>
      </c>
      <c r="F10" s="4" t="s">
        <v>208</v>
      </c>
      <c r="G10" s="4" t="s">
        <v>208</v>
      </c>
    </row>
    <row r="11" spans="1:7" x14ac:dyDescent="0.25">
      <c r="A11" s="5">
        <v>10</v>
      </c>
      <c r="B11" s="5" t="s">
        <v>110</v>
      </c>
      <c r="C11" s="6" t="s">
        <v>220</v>
      </c>
      <c r="D11" s="4" t="s">
        <v>225</v>
      </c>
      <c r="E11" s="4" t="s">
        <v>226</v>
      </c>
      <c r="F11" s="4" t="s">
        <v>200</v>
      </c>
      <c r="G11" s="4" t="s">
        <v>208</v>
      </c>
    </row>
    <row r="12" spans="1:7" x14ac:dyDescent="0.25">
      <c r="A12" s="5">
        <v>11</v>
      </c>
      <c r="B12" s="5" t="s">
        <v>76</v>
      </c>
      <c r="C12" s="6" t="s">
        <v>220</v>
      </c>
      <c r="D12" s="4" t="s">
        <v>225</v>
      </c>
      <c r="E12" s="4" t="s">
        <v>226</v>
      </c>
      <c r="F12" s="4" t="s">
        <v>200</v>
      </c>
      <c r="G12" s="4" t="s">
        <v>208</v>
      </c>
    </row>
    <row r="13" spans="1:7" x14ac:dyDescent="0.25">
      <c r="A13" s="5">
        <v>12</v>
      </c>
      <c r="B13" s="5" t="s">
        <v>70</v>
      </c>
      <c r="C13" s="6" t="s">
        <v>220</v>
      </c>
      <c r="D13" s="4" t="s">
        <v>221</v>
      </c>
      <c r="E13" s="4" t="s">
        <v>226</v>
      </c>
      <c r="F13" s="4" t="s">
        <v>200</v>
      </c>
      <c r="G13" s="4" t="s">
        <v>208</v>
      </c>
    </row>
    <row r="14" spans="1:7" x14ac:dyDescent="0.25">
      <c r="A14" s="5">
        <v>13</v>
      </c>
      <c r="B14" s="5" t="s">
        <v>227</v>
      </c>
      <c r="C14" s="6" t="s">
        <v>220</v>
      </c>
      <c r="D14" s="4" t="s">
        <v>221</v>
      </c>
      <c r="E14" s="4" t="s">
        <v>226</v>
      </c>
      <c r="F14" s="4" t="s">
        <v>200</v>
      </c>
      <c r="G14" s="4" t="s">
        <v>208</v>
      </c>
    </row>
    <row r="15" spans="1:7" x14ac:dyDescent="0.25">
      <c r="A15" s="5">
        <v>14</v>
      </c>
      <c r="B15" s="5" t="s">
        <v>57</v>
      </c>
      <c r="C15" s="6" t="s">
        <v>216</v>
      </c>
      <c r="D15" s="4" t="s">
        <v>217</v>
      </c>
      <c r="E15" s="4" t="s">
        <v>200</v>
      </c>
      <c r="F15" s="4" t="s">
        <v>200</v>
      </c>
      <c r="G15" s="4" t="s">
        <v>208</v>
      </c>
    </row>
    <row r="16" spans="1:7" x14ac:dyDescent="0.25">
      <c r="A16" s="5">
        <v>15</v>
      </c>
      <c r="B16" s="5" t="s">
        <v>195</v>
      </c>
      <c r="C16" s="6" t="s">
        <v>220</v>
      </c>
      <c r="D16" s="4" t="s">
        <v>221</v>
      </c>
      <c r="E16" s="4" t="s">
        <v>200</v>
      </c>
      <c r="F16" s="4" t="s">
        <v>200</v>
      </c>
      <c r="G16" s="12"/>
    </row>
    <row r="17" spans="1:7" x14ac:dyDescent="0.25">
      <c r="A17" s="5">
        <v>16</v>
      </c>
      <c r="B17" s="5" t="s">
        <v>80</v>
      </c>
      <c r="C17" s="6" t="s">
        <v>220</v>
      </c>
      <c r="D17" s="4" t="s">
        <v>207</v>
      </c>
      <c r="E17" s="4" t="s">
        <v>200</v>
      </c>
      <c r="F17" s="4" t="s">
        <v>208</v>
      </c>
      <c r="G17" s="4" t="s">
        <v>208</v>
      </c>
    </row>
    <row r="18" spans="1:7" x14ac:dyDescent="0.25">
      <c r="A18" s="5">
        <v>17</v>
      </c>
      <c r="B18" s="5" t="s">
        <v>228</v>
      </c>
      <c r="C18" s="6" t="s">
        <v>210</v>
      </c>
      <c r="D18" s="4" t="s">
        <v>211</v>
      </c>
      <c r="E18" s="4" t="s">
        <v>200</v>
      </c>
      <c r="F18" s="4" t="s">
        <v>200</v>
      </c>
      <c r="G18" s="4" t="s">
        <v>200</v>
      </c>
    </row>
    <row r="19" spans="1:7" x14ac:dyDescent="0.25">
      <c r="A19" s="5">
        <v>18</v>
      </c>
      <c r="B19" s="5" t="s">
        <v>96</v>
      </c>
      <c r="C19" s="6" t="s">
        <v>210</v>
      </c>
      <c r="D19" s="4" t="s">
        <v>211</v>
      </c>
      <c r="E19" s="4" t="s">
        <v>208</v>
      </c>
      <c r="F19" s="4" t="s">
        <v>200</v>
      </c>
      <c r="G19" s="4" t="s">
        <v>208</v>
      </c>
    </row>
    <row r="20" spans="1:7" x14ac:dyDescent="0.25">
      <c r="A20" s="5">
        <v>19</v>
      </c>
      <c r="B20" s="5" t="s">
        <v>91</v>
      </c>
      <c r="C20" s="6" t="s">
        <v>210</v>
      </c>
      <c r="D20" s="4" t="s">
        <v>229</v>
      </c>
      <c r="E20" s="4" t="s">
        <v>226</v>
      </c>
      <c r="F20" s="4" t="s">
        <v>200</v>
      </c>
      <c r="G20" s="4" t="s">
        <v>208</v>
      </c>
    </row>
    <row r="21" spans="1:7" x14ac:dyDescent="0.25">
      <c r="A21" s="5">
        <v>20</v>
      </c>
      <c r="B21" s="5" t="s">
        <v>138</v>
      </c>
      <c r="C21" s="6" t="s">
        <v>210</v>
      </c>
      <c r="D21" s="4" t="s">
        <v>211</v>
      </c>
      <c r="E21" s="4" t="s">
        <v>200</v>
      </c>
      <c r="F21" s="4" t="s">
        <v>200</v>
      </c>
      <c r="G21" s="13" t="s">
        <v>208</v>
      </c>
    </row>
    <row r="22" spans="1:7" x14ac:dyDescent="0.25">
      <c r="A22" s="5">
        <v>21</v>
      </c>
      <c r="B22" s="5" t="s">
        <v>230</v>
      </c>
      <c r="C22" s="6" t="s">
        <v>220</v>
      </c>
      <c r="D22" s="4" t="s">
        <v>221</v>
      </c>
      <c r="E22" s="4" t="s">
        <v>200</v>
      </c>
      <c r="F22" s="4" t="s">
        <v>200</v>
      </c>
      <c r="G22" s="4" t="s">
        <v>200</v>
      </c>
    </row>
    <row r="23" spans="1:7" x14ac:dyDescent="0.25">
      <c r="A23" s="5">
        <v>22</v>
      </c>
      <c r="B23" s="5" t="s">
        <v>231</v>
      </c>
      <c r="C23" s="6" t="s">
        <v>210</v>
      </c>
      <c r="D23" s="4" t="s">
        <v>229</v>
      </c>
      <c r="E23" s="4" t="s">
        <v>200</v>
      </c>
      <c r="F23" s="4" t="s">
        <v>200</v>
      </c>
      <c r="G23" s="4" t="s">
        <v>200</v>
      </c>
    </row>
    <row r="24" spans="1:7" x14ac:dyDescent="0.25">
      <c r="A24" s="5">
        <v>23</v>
      </c>
      <c r="B24" s="5" t="s">
        <v>120</v>
      </c>
      <c r="C24" s="6" t="s">
        <v>220</v>
      </c>
      <c r="D24" s="4" t="s">
        <v>232</v>
      </c>
      <c r="E24" s="4" t="s">
        <v>200</v>
      </c>
      <c r="F24" s="4" t="s">
        <v>200</v>
      </c>
      <c r="G24" s="4" t="s">
        <v>200</v>
      </c>
    </row>
    <row r="25" spans="1:7" x14ac:dyDescent="0.25">
      <c r="A25" s="5">
        <v>24</v>
      </c>
      <c r="B25" s="5" t="s">
        <v>79</v>
      </c>
      <c r="C25" s="6" t="s">
        <v>210</v>
      </c>
      <c r="D25" s="4" t="s">
        <v>211</v>
      </c>
      <c r="E25" s="4" t="s">
        <v>200</v>
      </c>
      <c r="F25" s="4" t="s">
        <v>200</v>
      </c>
      <c r="G25" s="4" t="s">
        <v>200</v>
      </c>
    </row>
    <row r="26" spans="1:7" x14ac:dyDescent="0.25">
      <c r="A26" s="5">
        <v>25</v>
      </c>
      <c r="B26" s="5" t="s">
        <v>101</v>
      </c>
      <c r="C26" s="6" t="s">
        <v>233</v>
      </c>
      <c r="D26" s="4" t="s">
        <v>234</v>
      </c>
      <c r="E26" s="4" t="s">
        <v>200</v>
      </c>
      <c r="F26" s="4" t="s">
        <v>200</v>
      </c>
      <c r="G26" s="12"/>
    </row>
    <row r="27" spans="1:7" x14ac:dyDescent="0.25">
      <c r="A27" s="5">
        <v>26</v>
      </c>
      <c r="B27" s="5" t="s">
        <v>64</v>
      </c>
      <c r="C27" s="6" t="s">
        <v>235</v>
      </c>
      <c r="D27" s="4" t="s">
        <v>211</v>
      </c>
      <c r="E27" s="4" t="s">
        <v>200</v>
      </c>
      <c r="F27" s="4" t="s">
        <v>200</v>
      </c>
      <c r="G27" s="4" t="s">
        <v>200</v>
      </c>
    </row>
    <row r="28" spans="1:7" x14ac:dyDescent="0.25">
      <c r="A28" s="12">
        <v>27</v>
      </c>
      <c r="B28" s="12" t="s">
        <v>115</v>
      </c>
      <c r="C28" s="14" t="s">
        <v>220</v>
      </c>
      <c r="D28" s="13" t="s">
        <v>236</v>
      </c>
      <c r="E28" s="13" t="s">
        <v>200</v>
      </c>
      <c r="F28" s="13" t="s">
        <v>200</v>
      </c>
      <c r="G28" s="12"/>
    </row>
    <row r="29" spans="1:7" x14ac:dyDescent="0.25">
      <c r="A29" s="5">
        <v>28</v>
      </c>
      <c r="B29" s="5" t="s">
        <v>269</v>
      </c>
      <c r="C29" s="6" t="s">
        <v>220</v>
      </c>
      <c r="D29" s="4" t="s">
        <v>225</v>
      </c>
      <c r="E29" s="4" t="s">
        <v>200</v>
      </c>
      <c r="F29" s="13" t="s">
        <v>200</v>
      </c>
      <c r="G29" s="4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B326-CDBC-480E-B04D-69D12B6D90AF}">
  <dimension ref="A1:F20"/>
  <sheetViews>
    <sheetView workbookViewId="0">
      <selection activeCell="F8" activeCellId="3" sqref="F12 F2 F16 F8"/>
    </sheetView>
  </sheetViews>
  <sheetFormatPr defaultRowHeight="15" x14ac:dyDescent="0.25"/>
  <cols>
    <col min="1" max="1" width="12.28515625" bestFit="1" customWidth="1"/>
  </cols>
  <sheetData>
    <row r="1" spans="1:6" x14ac:dyDescent="0.25">
      <c r="A1" s="9" t="s">
        <v>110</v>
      </c>
      <c r="B1">
        <v>80.790636638133037</v>
      </c>
      <c r="C1">
        <v>48.796989277103421</v>
      </c>
      <c r="D1">
        <v>80.790636638133037</v>
      </c>
      <c r="E1">
        <f>AVERAGE(B1:D1)</f>
        <v>70.126087517789827</v>
      </c>
      <c r="F1">
        <f>MIN(B1:D1)</f>
        <v>48.796989277103421</v>
      </c>
    </row>
    <row r="2" spans="1:6" x14ac:dyDescent="0.25">
      <c r="A2" s="9" t="s">
        <v>121</v>
      </c>
      <c r="B2">
        <v>29.395606034446249</v>
      </c>
      <c r="C2">
        <v>48.796989277103421</v>
      </c>
      <c r="D2">
        <v>48.796989277103421</v>
      </c>
      <c r="E2">
        <f t="shared" ref="E2:E20" si="0">AVERAGE(B2:D2)</f>
        <v>42.329861529551032</v>
      </c>
      <c r="F2">
        <f t="shared" ref="F2:F20" si="1">MIN(B2:D2)</f>
        <v>29.395606034446249</v>
      </c>
    </row>
    <row r="3" spans="1:6" x14ac:dyDescent="0.25">
      <c r="A3" s="9" t="s">
        <v>205</v>
      </c>
      <c r="B3">
        <v>48.796989277103421</v>
      </c>
      <c r="C3">
        <v>80.790636638133037</v>
      </c>
      <c r="D3">
        <v>48.796989277103421</v>
      </c>
      <c r="E3">
        <f t="shared" si="0"/>
        <v>59.461538397446624</v>
      </c>
      <c r="F3">
        <f t="shared" si="1"/>
        <v>48.796989277103421</v>
      </c>
    </row>
    <row r="4" spans="1:6" x14ac:dyDescent="0.25">
      <c r="A4" s="9" t="s">
        <v>79</v>
      </c>
      <c r="B4">
        <v>48.796989277103421</v>
      </c>
      <c r="C4">
        <v>1294.6831071061181</v>
      </c>
      <c r="D4">
        <v>48.796989277103421</v>
      </c>
      <c r="E4">
        <f t="shared" si="0"/>
        <v>464.092361886775</v>
      </c>
      <c r="F4">
        <f t="shared" si="1"/>
        <v>48.796989277103421</v>
      </c>
    </row>
    <row r="5" spans="1:6" x14ac:dyDescent="0.25">
      <c r="A5" s="9" t="s">
        <v>76</v>
      </c>
      <c r="B5">
        <v>218.0175567547185</v>
      </c>
      <c r="C5">
        <v>80.790636638133037</v>
      </c>
      <c r="D5">
        <v>133.1847574239755</v>
      </c>
      <c r="E5">
        <f t="shared" si="0"/>
        <v>143.99765027227568</v>
      </c>
      <c r="F5">
        <f t="shared" si="1"/>
        <v>80.790636638133037</v>
      </c>
    </row>
    <row r="6" spans="1:6" x14ac:dyDescent="0.25">
      <c r="A6" s="9" t="s">
        <v>57</v>
      </c>
      <c r="F6">
        <f t="shared" si="1"/>
        <v>0</v>
      </c>
    </row>
    <row r="7" spans="1:6" x14ac:dyDescent="0.25">
      <c r="A7" s="9" t="s">
        <v>91</v>
      </c>
      <c r="B7">
        <v>48.796989277103421</v>
      </c>
      <c r="C7">
        <v>48.796989277103421</v>
      </c>
      <c r="D7">
        <v>48.796989277103421</v>
      </c>
      <c r="E7">
        <f t="shared" si="0"/>
        <v>48.796989277103421</v>
      </c>
      <c r="F7">
        <f t="shared" si="1"/>
        <v>48.796989277103421</v>
      </c>
    </row>
    <row r="8" spans="1:6" x14ac:dyDescent="0.25">
      <c r="A8" s="9" t="s">
        <v>212</v>
      </c>
      <c r="B8">
        <v>80.790636638133037</v>
      </c>
      <c r="C8">
        <v>80.790636638133037</v>
      </c>
      <c r="D8">
        <v>29.395606034446249</v>
      </c>
      <c r="E8">
        <f t="shared" si="0"/>
        <v>63.658959770237438</v>
      </c>
      <c r="F8">
        <f t="shared" si="1"/>
        <v>29.395606034446249</v>
      </c>
    </row>
    <row r="9" spans="1:6" x14ac:dyDescent="0.25">
      <c r="A9" s="9" t="s">
        <v>96</v>
      </c>
      <c r="B9">
        <v>133.1847574239755</v>
      </c>
      <c r="C9">
        <v>133.1847574239755</v>
      </c>
      <c r="D9">
        <v>133.1847574239755</v>
      </c>
      <c r="E9">
        <f t="shared" si="0"/>
        <v>133.1847574239755</v>
      </c>
      <c r="F9">
        <f t="shared" si="1"/>
        <v>133.1847574239755</v>
      </c>
    </row>
    <row r="10" spans="1:6" x14ac:dyDescent="0.25">
      <c r="A10" s="9" t="s">
        <v>115</v>
      </c>
      <c r="F10">
        <f t="shared" si="1"/>
        <v>0</v>
      </c>
    </row>
    <row r="11" spans="1:6" x14ac:dyDescent="0.25">
      <c r="A11" s="9" t="s">
        <v>64</v>
      </c>
      <c r="B11">
        <v>218.0175567547185</v>
      </c>
      <c r="C11">
        <v>133.1847574239755</v>
      </c>
      <c r="D11">
        <v>218.0175567547185</v>
      </c>
      <c r="E11">
        <f t="shared" si="0"/>
        <v>189.73995697780416</v>
      </c>
      <c r="F11">
        <f t="shared" si="1"/>
        <v>133.1847574239755</v>
      </c>
    </row>
    <row r="12" spans="1:6" x14ac:dyDescent="0.25">
      <c r="A12" s="9" t="s">
        <v>86</v>
      </c>
      <c r="B12">
        <v>48.796989277103421</v>
      </c>
      <c r="C12">
        <v>48.796989277103421</v>
      </c>
      <c r="D12">
        <v>29.395606034446249</v>
      </c>
      <c r="E12">
        <f t="shared" si="0"/>
        <v>42.329861529551032</v>
      </c>
      <c r="F12">
        <f t="shared" si="1"/>
        <v>29.395606034446249</v>
      </c>
    </row>
    <row r="13" spans="1:6" x14ac:dyDescent="0.25">
      <c r="A13" s="9" t="s">
        <v>85</v>
      </c>
      <c r="B13">
        <v>561.1414346155143</v>
      </c>
      <c r="C13">
        <v>218.0175567547185</v>
      </c>
      <c r="D13">
        <v>133.1847574239755</v>
      </c>
      <c r="E13">
        <f t="shared" si="0"/>
        <v>304.11458293140277</v>
      </c>
      <c r="F13">
        <f t="shared" si="1"/>
        <v>133.1847574239755</v>
      </c>
    </row>
    <row r="14" spans="1:6" x14ac:dyDescent="0.25">
      <c r="A14" s="9" t="s">
        <v>101</v>
      </c>
      <c r="F14">
        <f t="shared" si="1"/>
        <v>0</v>
      </c>
    </row>
    <row r="15" spans="1:6" x14ac:dyDescent="0.25">
      <c r="A15" s="9" t="s">
        <v>70</v>
      </c>
      <c r="B15">
        <v>48.796989277103421</v>
      </c>
      <c r="C15">
        <v>48.796989277103421</v>
      </c>
      <c r="D15">
        <v>80.790636638133037</v>
      </c>
      <c r="E15">
        <f t="shared" si="0"/>
        <v>59.461538397446624</v>
      </c>
      <c r="F15">
        <f t="shared" si="1"/>
        <v>48.796989277103421</v>
      </c>
    </row>
    <row r="16" spans="1:6" x14ac:dyDescent="0.25">
      <c r="A16" s="9" t="s">
        <v>227</v>
      </c>
      <c r="B16">
        <v>80.790636638133037</v>
      </c>
      <c r="C16">
        <v>29.395606034446249</v>
      </c>
      <c r="D16">
        <v>48.796989277103421</v>
      </c>
      <c r="E16">
        <f t="shared" si="0"/>
        <v>52.994410649894235</v>
      </c>
      <c r="F16">
        <f t="shared" si="1"/>
        <v>29.395606034446249</v>
      </c>
    </row>
    <row r="17" spans="1:6" x14ac:dyDescent="0.25">
      <c r="A17" s="9" t="s">
        <v>195</v>
      </c>
      <c r="B17">
        <v>48.796989277103421</v>
      </c>
      <c r="C17">
        <v>48.796989277103421</v>
      </c>
      <c r="D17">
        <v>1294.6831071061181</v>
      </c>
      <c r="E17">
        <f t="shared" si="0"/>
        <v>464.092361886775</v>
      </c>
      <c r="F17">
        <f t="shared" si="1"/>
        <v>48.796989277103421</v>
      </c>
    </row>
    <row r="18" spans="1:6" x14ac:dyDescent="0.25">
      <c r="A18" s="9" t="s">
        <v>51</v>
      </c>
      <c r="F18">
        <f t="shared" si="1"/>
        <v>0</v>
      </c>
    </row>
    <row r="19" spans="1:6" x14ac:dyDescent="0.25">
      <c r="A19" s="9" t="s">
        <v>209</v>
      </c>
      <c r="F19">
        <f t="shared" si="1"/>
        <v>0</v>
      </c>
    </row>
    <row r="20" spans="1:6" x14ac:dyDescent="0.25">
      <c r="A20" s="9" t="s">
        <v>80</v>
      </c>
      <c r="B20">
        <v>29.395606034446249</v>
      </c>
      <c r="C20">
        <v>48.796989277103421</v>
      </c>
      <c r="D20">
        <v>80.790636638133037</v>
      </c>
      <c r="E20">
        <f t="shared" si="0"/>
        <v>52.994410649894235</v>
      </c>
      <c r="F20">
        <f t="shared" si="1"/>
        <v>29.395606034446249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3E39-9B63-4529-B1FF-8747745806C0}">
  <dimension ref="A1:B23"/>
  <sheetViews>
    <sheetView workbookViewId="0">
      <selection activeCell="A2" sqref="A2:B6"/>
    </sheetView>
  </sheetViews>
  <sheetFormatPr defaultRowHeight="15" x14ac:dyDescent="0.25"/>
  <cols>
    <col min="1" max="1" width="12.28515625" bestFit="1" customWidth="1"/>
    <col min="2" max="2" width="14.42578125" bestFit="1" customWidth="1"/>
  </cols>
  <sheetData>
    <row r="1" spans="1:2" x14ac:dyDescent="0.25">
      <c r="A1" t="s">
        <v>243</v>
      </c>
      <c r="B1" t="s">
        <v>244</v>
      </c>
    </row>
    <row r="2" spans="1:2" x14ac:dyDescent="0.25">
      <c r="A2" s="9" t="s">
        <v>227</v>
      </c>
      <c r="B2">
        <v>3.0999999999999996</v>
      </c>
    </row>
    <row r="3" spans="1:2" x14ac:dyDescent="0.25">
      <c r="A3" s="9" t="s">
        <v>85</v>
      </c>
      <c r="B3">
        <v>3.1</v>
      </c>
    </row>
    <row r="4" spans="1:2" x14ac:dyDescent="0.25">
      <c r="A4" s="9" t="s">
        <v>110</v>
      </c>
      <c r="B4">
        <v>3.1500000000000004</v>
      </c>
    </row>
    <row r="5" spans="1:2" x14ac:dyDescent="0.25">
      <c r="A5" s="9" t="s">
        <v>212</v>
      </c>
      <c r="B5">
        <v>3.2</v>
      </c>
    </row>
    <row r="6" spans="1:2" x14ac:dyDescent="0.25">
      <c r="A6" s="9" t="s">
        <v>138</v>
      </c>
      <c r="B6">
        <v>3.3</v>
      </c>
    </row>
    <row r="7" spans="1:2" x14ac:dyDescent="0.25">
      <c r="A7" s="9" t="s">
        <v>79</v>
      </c>
      <c r="B7">
        <v>3.5</v>
      </c>
    </row>
    <row r="8" spans="1:2" x14ac:dyDescent="0.25">
      <c r="A8" s="9" t="s">
        <v>205</v>
      </c>
      <c r="B8">
        <v>3.8</v>
      </c>
    </row>
    <row r="9" spans="1:2" x14ac:dyDescent="0.25">
      <c r="A9" s="9" t="s">
        <v>228</v>
      </c>
      <c r="B9">
        <v>3.8</v>
      </c>
    </row>
    <row r="10" spans="1:2" x14ac:dyDescent="0.25">
      <c r="A10" s="9" t="s">
        <v>51</v>
      </c>
      <c r="B10">
        <v>3.8</v>
      </c>
    </row>
    <row r="11" spans="1:2" x14ac:dyDescent="0.25">
      <c r="A11" s="9" t="s">
        <v>209</v>
      </c>
      <c r="B11">
        <v>3.8</v>
      </c>
    </row>
    <row r="12" spans="1:2" x14ac:dyDescent="0.25">
      <c r="A12" s="9" t="s">
        <v>86</v>
      </c>
      <c r="B12">
        <v>3.8499999999999996</v>
      </c>
    </row>
    <row r="13" spans="1:2" x14ac:dyDescent="0.25">
      <c r="A13" s="9" t="s">
        <v>115</v>
      </c>
      <c r="B13">
        <v>3.9</v>
      </c>
    </row>
    <row r="14" spans="1:2" x14ac:dyDescent="0.25">
      <c r="A14" s="9" t="s">
        <v>91</v>
      </c>
      <c r="B14">
        <v>4.1500000000000004</v>
      </c>
    </row>
    <row r="15" spans="1:2" x14ac:dyDescent="0.25">
      <c r="A15" s="9" t="s">
        <v>70</v>
      </c>
      <c r="B15">
        <v>4.25</v>
      </c>
    </row>
    <row r="16" spans="1:2" x14ac:dyDescent="0.25">
      <c r="A16" s="9" t="s">
        <v>64</v>
      </c>
      <c r="B16">
        <v>4.3</v>
      </c>
    </row>
    <row r="17" spans="1:2" x14ac:dyDescent="0.25">
      <c r="A17" s="9" t="s">
        <v>57</v>
      </c>
      <c r="B17">
        <v>4.4000000000000004</v>
      </c>
    </row>
    <row r="18" spans="1:2" x14ac:dyDescent="0.25">
      <c r="A18" s="9" t="s">
        <v>96</v>
      </c>
      <c r="B18">
        <v>4.4000000000000004</v>
      </c>
    </row>
    <row r="19" spans="1:2" x14ac:dyDescent="0.25">
      <c r="A19" s="9" t="s">
        <v>121</v>
      </c>
      <c r="B19">
        <v>4.55</v>
      </c>
    </row>
    <row r="20" spans="1:2" x14ac:dyDescent="0.25">
      <c r="A20" s="9" t="s">
        <v>80</v>
      </c>
      <c r="B20">
        <v>4.5999999999999996</v>
      </c>
    </row>
    <row r="21" spans="1:2" x14ac:dyDescent="0.25">
      <c r="A21" s="9" t="s">
        <v>101</v>
      </c>
      <c r="B21">
        <v>5</v>
      </c>
    </row>
    <row r="22" spans="1:2" x14ac:dyDescent="0.25">
      <c r="A22" s="9" t="s">
        <v>195</v>
      </c>
      <c r="B22">
        <v>7</v>
      </c>
    </row>
    <row r="23" spans="1:2" x14ac:dyDescent="0.25">
      <c r="A23" s="9" t="s">
        <v>76</v>
      </c>
      <c r="B23">
        <v>8.5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97E3-B43B-40AC-8D95-E56E11D72202}">
  <dimension ref="A1:B20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1" spans="1:2" x14ac:dyDescent="0.25">
      <c r="A1" s="8" t="s">
        <v>201</v>
      </c>
      <c r="B1" t="s">
        <v>241</v>
      </c>
    </row>
    <row r="2" spans="1:2" x14ac:dyDescent="0.25">
      <c r="A2" s="8" t="s">
        <v>237</v>
      </c>
      <c r="B2" t="s">
        <v>241</v>
      </c>
    </row>
    <row r="3" spans="1:2" x14ac:dyDescent="0.25">
      <c r="A3" s="8" t="s">
        <v>203</v>
      </c>
      <c r="B3" t="s">
        <v>242</v>
      </c>
    </row>
    <row r="4" spans="1:2" x14ac:dyDescent="0.25">
      <c r="A4" s="8" t="s">
        <v>204</v>
      </c>
      <c r="B4" t="s">
        <v>241</v>
      </c>
    </row>
    <row r="5" spans="1:2" x14ac:dyDescent="0.25">
      <c r="A5" s="8" t="s">
        <v>133</v>
      </c>
      <c r="B5" t="s">
        <v>242</v>
      </c>
    </row>
    <row r="7" spans="1:2" x14ac:dyDescent="0.25">
      <c r="A7" s="8" t="s">
        <v>238</v>
      </c>
      <c r="B7" t="s">
        <v>240</v>
      </c>
    </row>
    <row r="8" spans="1:2" x14ac:dyDescent="0.25">
      <c r="A8" s="9" t="s">
        <v>110</v>
      </c>
      <c r="B8">
        <v>3.1500000000000004</v>
      </c>
    </row>
    <row r="9" spans="1:2" x14ac:dyDescent="0.25">
      <c r="A9" s="9" t="s">
        <v>205</v>
      </c>
      <c r="B9">
        <v>3.8</v>
      </c>
    </row>
    <row r="10" spans="1:2" x14ac:dyDescent="0.25">
      <c r="A10" s="9" t="s">
        <v>76</v>
      </c>
      <c r="B10">
        <v>8.5</v>
      </c>
    </row>
    <row r="11" spans="1:2" x14ac:dyDescent="0.25">
      <c r="A11" s="9" t="s">
        <v>91</v>
      </c>
      <c r="B11">
        <v>4.1500000000000004</v>
      </c>
    </row>
    <row r="12" spans="1:2" x14ac:dyDescent="0.25">
      <c r="A12" s="9" t="s">
        <v>212</v>
      </c>
      <c r="B12">
        <v>3.2</v>
      </c>
    </row>
    <row r="13" spans="1:2" x14ac:dyDescent="0.25">
      <c r="A13" s="9" t="s">
        <v>96</v>
      </c>
      <c r="B13">
        <v>4.4000000000000004</v>
      </c>
    </row>
    <row r="14" spans="1:2" x14ac:dyDescent="0.25">
      <c r="A14" s="9" t="s">
        <v>86</v>
      </c>
      <c r="B14">
        <v>3.8499999999999996</v>
      </c>
    </row>
    <row r="15" spans="1:2" x14ac:dyDescent="0.25">
      <c r="A15" s="9" t="s">
        <v>85</v>
      </c>
      <c r="B15">
        <v>3.1</v>
      </c>
    </row>
    <row r="16" spans="1:2" x14ac:dyDescent="0.25">
      <c r="A16" s="9" t="s">
        <v>70</v>
      </c>
      <c r="B16">
        <v>4.25</v>
      </c>
    </row>
    <row r="17" spans="1:2" x14ac:dyDescent="0.25">
      <c r="A17" s="9" t="s">
        <v>227</v>
      </c>
      <c r="B17">
        <v>3.0999999999999996</v>
      </c>
    </row>
    <row r="18" spans="1:2" x14ac:dyDescent="0.25">
      <c r="A18" s="9" t="s">
        <v>51</v>
      </c>
      <c r="B18">
        <v>3.8</v>
      </c>
    </row>
    <row r="19" spans="1:2" x14ac:dyDescent="0.25">
      <c r="A19" s="9" t="s">
        <v>209</v>
      </c>
      <c r="B19">
        <v>3.8</v>
      </c>
    </row>
    <row r="20" spans="1:2" x14ac:dyDescent="0.25">
      <c r="A20" s="9" t="s">
        <v>239</v>
      </c>
      <c r="B20">
        <v>4.2052631578947368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0328-C393-4DF7-8B06-55F467B85612}">
  <dimension ref="A1:F30"/>
  <sheetViews>
    <sheetView workbookViewId="0">
      <selection activeCell="A8" sqref="A8:F29"/>
    </sheetView>
  </sheetViews>
  <sheetFormatPr defaultRowHeight="15" x14ac:dyDescent="0.25"/>
  <cols>
    <col min="1" max="1" width="13.140625" bestFit="1" customWidth="1"/>
    <col min="2" max="6" width="26.7109375" bestFit="1" customWidth="1"/>
  </cols>
  <sheetData>
    <row r="1" spans="1:6" x14ac:dyDescent="0.25">
      <c r="A1" s="8" t="s">
        <v>201</v>
      </c>
      <c r="B1" t="s">
        <v>241</v>
      </c>
    </row>
    <row r="2" spans="1:6" x14ac:dyDescent="0.25">
      <c r="A2" s="8" t="s">
        <v>237</v>
      </c>
      <c r="B2" t="s">
        <v>241</v>
      </c>
    </row>
    <row r="3" spans="1:6" x14ac:dyDescent="0.25">
      <c r="A3" s="8" t="s">
        <v>203</v>
      </c>
      <c r="B3" t="s">
        <v>241</v>
      </c>
    </row>
    <row r="4" spans="1:6" x14ac:dyDescent="0.25">
      <c r="A4" s="8" t="s">
        <v>204</v>
      </c>
      <c r="B4" t="s">
        <v>241</v>
      </c>
    </row>
    <row r="5" spans="1:6" x14ac:dyDescent="0.25">
      <c r="A5" s="8" t="s">
        <v>133</v>
      </c>
      <c r="B5" t="s">
        <v>242</v>
      </c>
    </row>
    <row r="7" spans="1:6" x14ac:dyDescent="0.25">
      <c r="A7" s="8" t="s">
        <v>238</v>
      </c>
      <c r="B7" t="s">
        <v>248</v>
      </c>
      <c r="C7" t="s">
        <v>249</v>
      </c>
      <c r="D7" t="s">
        <v>250</v>
      </c>
      <c r="E7" t="s">
        <v>251</v>
      </c>
      <c r="F7" t="s">
        <v>252</v>
      </c>
    </row>
    <row r="8" spans="1:6" x14ac:dyDescent="0.25">
      <c r="A8" s="9" t="s">
        <v>110</v>
      </c>
      <c r="B8">
        <v>0.3359110355377195</v>
      </c>
      <c r="C8">
        <v>0.38728070259094205</v>
      </c>
      <c r="D8">
        <v>0.35588920116424499</v>
      </c>
      <c r="E8">
        <v>0.36987245082855202</v>
      </c>
      <c r="F8">
        <v>0.36124515533447199</v>
      </c>
    </row>
    <row r="9" spans="1:6" x14ac:dyDescent="0.25">
      <c r="A9" s="9" t="s">
        <v>121</v>
      </c>
      <c r="B9">
        <v>0.33042156696319502</v>
      </c>
      <c r="C9">
        <v>0.31582593917846646</v>
      </c>
      <c r="D9">
        <v>0.29703211784362749</v>
      </c>
      <c r="E9">
        <v>0.3092693090438835</v>
      </c>
      <c r="F9">
        <v>0.33629941940307551</v>
      </c>
    </row>
    <row r="10" spans="1:6" x14ac:dyDescent="0.25">
      <c r="A10" s="9" t="s">
        <v>205</v>
      </c>
      <c r="B10">
        <v>0.383424282073974</v>
      </c>
      <c r="C10">
        <v>0.33524906635284346</v>
      </c>
      <c r="D10">
        <v>0.350624799728393</v>
      </c>
      <c r="E10">
        <v>0.33243584632873502</v>
      </c>
      <c r="F10">
        <v>0.4188760519027705</v>
      </c>
    </row>
    <row r="11" spans="1:6" x14ac:dyDescent="0.25">
      <c r="A11" s="9" t="s">
        <v>79</v>
      </c>
      <c r="B11">
        <v>0.45808625221252397</v>
      </c>
      <c r="C11">
        <v>0.36987483501434248</v>
      </c>
      <c r="D11">
        <v>0.344930410385131</v>
      </c>
      <c r="E11">
        <v>0.40350794792175249</v>
      </c>
      <c r="F11">
        <v>0.38810086250305098</v>
      </c>
    </row>
    <row r="12" spans="1:6" x14ac:dyDescent="0.25">
      <c r="A12" s="9" t="s">
        <v>76</v>
      </c>
      <c r="B12">
        <v>0.343178510665893</v>
      </c>
      <c r="C12">
        <v>0.34681260585784851</v>
      </c>
      <c r="D12">
        <v>0.35258293151855447</v>
      </c>
      <c r="E12">
        <v>0.35609638690948453</v>
      </c>
      <c r="F12">
        <v>0.35324025154113703</v>
      </c>
    </row>
    <row r="13" spans="1:6" x14ac:dyDescent="0.25">
      <c r="A13" s="9" t="s">
        <v>138</v>
      </c>
      <c r="B13">
        <v>0.24866771697998</v>
      </c>
      <c r="C13">
        <v>0.30800938606262201</v>
      </c>
      <c r="D13">
        <v>0.23430752754211401</v>
      </c>
      <c r="E13">
        <v>0.310212612152099</v>
      </c>
      <c r="F13">
        <v>0.230747699737548</v>
      </c>
    </row>
    <row r="14" spans="1:6" x14ac:dyDescent="0.25">
      <c r="A14" s="9" t="s">
        <v>57</v>
      </c>
      <c r="B14">
        <v>4.6559367179870597</v>
      </c>
      <c r="C14">
        <v>0.36461925506591703</v>
      </c>
      <c r="D14">
        <v>0.32418513298034601</v>
      </c>
      <c r="E14">
        <v>0.34690117835998502</v>
      </c>
      <c r="F14">
        <v>0.33110618591308499</v>
      </c>
    </row>
    <row r="15" spans="1:6" x14ac:dyDescent="0.25">
      <c r="A15" s="9" t="s">
        <v>91</v>
      </c>
      <c r="B15">
        <v>0.307284355163574</v>
      </c>
      <c r="C15">
        <v>0.3350648880004875</v>
      </c>
      <c r="D15">
        <v>0.30396664142608598</v>
      </c>
      <c r="E15">
        <v>0.30445134639739946</v>
      </c>
      <c r="F15">
        <v>0.33930075168609553</v>
      </c>
    </row>
    <row r="16" spans="1:6" x14ac:dyDescent="0.25">
      <c r="A16" s="9" t="s">
        <v>212</v>
      </c>
      <c r="B16">
        <v>0.35598325729370101</v>
      </c>
      <c r="C16">
        <v>0.32056045532226501</v>
      </c>
      <c r="D16">
        <v>0.33837604522705</v>
      </c>
      <c r="E16">
        <v>0.35223698616027799</v>
      </c>
      <c r="F16">
        <v>0.38283395767211897</v>
      </c>
    </row>
    <row r="17" spans="1:6" x14ac:dyDescent="0.25">
      <c r="A17" s="9" t="s">
        <v>96</v>
      </c>
      <c r="B17">
        <v>0.33805918693542447</v>
      </c>
      <c r="C17">
        <v>0.33568418025970403</v>
      </c>
      <c r="D17">
        <v>0.36028194427490151</v>
      </c>
      <c r="E17">
        <v>0.32982492446899403</v>
      </c>
      <c r="F17">
        <v>0.30909490585327104</v>
      </c>
    </row>
    <row r="18" spans="1:6" x14ac:dyDescent="0.25">
      <c r="A18" s="9" t="s">
        <v>115</v>
      </c>
      <c r="B18">
        <v>1.49371409416198</v>
      </c>
      <c r="C18">
        <v>0.33423495292663502</v>
      </c>
      <c r="D18">
        <v>0.34035181999206499</v>
      </c>
      <c r="E18">
        <v>0.45512199401855402</v>
      </c>
      <c r="F18">
        <v>0.31745147705078097</v>
      </c>
    </row>
    <row r="19" spans="1:6" x14ac:dyDescent="0.25">
      <c r="A19" s="9" t="s">
        <v>64</v>
      </c>
      <c r="B19">
        <v>0.248743295669555</v>
      </c>
      <c r="C19">
        <v>0.29101085662841703</v>
      </c>
      <c r="D19">
        <v>0.27126646041870101</v>
      </c>
      <c r="E19">
        <v>0.39626502990722601</v>
      </c>
      <c r="F19">
        <v>0.26852202415466297</v>
      </c>
    </row>
    <row r="20" spans="1:6" x14ac:dyDescent="0.25">
      <c r="A20" s="9" t="s">
        <v>86</v>
      </c>
      <c r="B20">
        <v>0.3316289186477655</v>
      </c>
      <c r="C20">
        <v>0.28034639358520497</v>
      </c>
      <c r="D20">
        <v>0.270771503448486</v>
      </c>
      <c r="E20">
        <v>0.26944458484649647</v>
      </c>
      <c r="F20">
        <v>0.29651796817779497</v>
      </c>
    </row>
    <row r="21" spans="1:6" x14ac:dyDescent="0.25">
      <c r="A21" s="9" t="s">
        <v>85</v>
      </c>
      <c r="B21">
        <v>0.47014856338500899</v>
      </c>
      <c r="C21">
        <v>0.22373366355895899</v>
      </c>
      <c r="D21">
        <v>0.27455067634582497</v>
      </c>
      <c r="E21">
        <v>0.24907588958740201</v>
      </c>
      <c r="F21">
        <v>0.25133275985717701</v>
      </c>
    </row>
    <row r="22" spans="1:6" x14ac:dyDescent="0.25">
      <c r="A22" s="9" t="s">
        <v>101</v>
      </c>
      <c r="B22">
        <v>0.34290432929992598</v>
      </c>
      <c r="C22">
        <v>0.28895330429077098</v>
      </c>
      <c r="D22">
        <v>0.36872124671936002</v>
      </c>
      <c r="E22">
        <v>0.34875750541687001</v>
      </c>
      <c r="F22">
        <v>0.35725307464599598</v>
      </c>
    </row>
    <row r="23" spans="1:6" x14ac:dyDescent="0.25">
      <c r="A23" s="9" t="s">
        <v>70</v>
      </c>
      <c r="B23">
        <v>0.32649111747741649</v>
      </c>
      <c r="C23">
        <v>0.33225393295288053</v>
      </c>
      <c r="D23">
        <v>0.32122337818145696</v>
      </c>
      <c r="E23">
        <v>0.35535895824432351</v>
      </c>
      <c r="F23">
        <v>0.32331955432891801</v>
      </c>
    </row>
    <row r="24" spans="1:6" x14ac:dyDescent="0.25">
      <c r="A24" s="9" t="s">
        <v>228</v>
      </c>
      <c r="B24">
        <v>0.36077570915222101</v>
      </c>
      <c r="C24">
        <v>0.36806750297546348</v>
      </c>
      <c r="D24">
        <v>0.36866974830627353</v>
      </c>
      <c r="E24">
        <v>0.326769709587097</v>
      </c>
      <c r="F24">
        <v>0.32033944129943803</v>
      </c>
    </row>
    <row r="25" spans="1:6" x14ac:dyDescent="0.25">
      <c r="A25" s="9" t="s">
        <v>227</v>
      </c>
      <c r="B25">
        <v>0.36870396137237504</v>
      </c>
      <c r="C25">
        <v>0.4385597705841055</v>
      </c>
      <c r="D25">
        <v>0.38334310054778997</v>
      </c>
      <c r="E25">
        <v>0.38496577739715498</v>
      </c>
      <c r="F25">
        <v>0.32649469375610296</v>
      </c>
    </row>
    <row r="26" spans="1:6" x14ac:dyDescent="0.25">
      <c r="A26" s="9" t="s">
        <v>195</v>
      </c>
      <c r="B26">
        <v>0.30829954147338801</v>
      </c>
      <c r="C26">
        <v>0.29505062103271401</v>
      </c>
      <c r="D26">
        <v>0.31482410430908198</v>
      </c>
      <c r="E26">
        <v>0.31929898262023898</v>
      </c>
      <c r="F26">
        <v>0.26968145370483398</v>
      </c>
    </row>
    <row r="27" spans="1:6" x14ac:dyDescent="0.25">
      <c r="A27" s="9" t="s">
        <v>51</v>
      </c>
      <c r="B27">
        <v>0.317725419998168</v>
      </c>
      <c r="C27">
        <v>0.29238224029540999</v>
      </c>
      <c r="D27">
        <v>0.39673709869384699</v>
      </c>
      <c r="E27">
        <v>0.40658664703369102</v>
      </c>
      <c r="F27">
        <v>0.32567143440246499</v>
      </c>
    </row>
    <row r="28" spans="1:6" x14ac:dyDescent="0.25">
      <c r="A28" s="9" t="s">
        <v>209</v>
      </c>
      <c r="B28">
        <v>0.21947383880615201</v>
      </c>
      <c r="C28">
        <v>0.30610680580139099</v>
      </c>
      <c r="D28">
        <v>0.29017615318298301</v>
      </c>
      <c r="E28">
        <v>0.31458711624145502</v>
      </c>
      <c r="F28">
        <v>0.26083707809448198</v>
      </c>
    </row>
    <row r="29" spans="1:6" x14ac:dyDescent="0.25">
      <c r="A29" s="9" t="s">
        <v>80</v>
      </c>
      <c r="B29">
        <v>0.27037990093231151</v>
      </c>
      <c r="C29">
        <v>0.28773856163024847</v>
      </c>
      <c r="D29">
        <v>0.25336480140686002</v>
      </c>
      <c r="E29">
        <v>0.2737538814544675</v>
      </c>
      <c r="F29">
        <v>0.29260182380676197</v>
      </c>
    </row>
    <row r="30" spans="1:6" x14ac:dyDescent="0.25">
      <c r="A30" s="9" t="s">
        <v>239</v>
      </c>
      <c r="B30">
        <v>0.49912606968599155</v>
      </c>
      <c r="C30">
        <v>0.33206406761618168</v>
      </c>
      <c r="D30">
        <v>0.32584874770220545</v>
      </c>
      <c r="E30">
        <v>0.33933667703108333</v>
      </c>
      <c r="F30">
        <v>0.32724408542408628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7EB9-5E08-48F0-B5DB-E60D2C1B0512}">
  <dimension ref="A1:P23"/>
  <sheetViews>
    <sheetView workbookViewId="0">
      <selection activeCell="I9" sqref="I9:M9"/>
    </sheetView>
  </sheetViews>
  <sheetFormatPr defaultRowHeight="15" x14ac:dyDescent="0.25"/>
  <cols>
    <col min="14" max="14" width="16.42578125" bestFit="1" customWidth="1"/>
  </cols>
  <sheetData>
    <row r="1" spans="1:1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253</v>
      </c>
      <c r="H1" t="s">
        <v>254</v>
      </c>
      <c r="I1">
        <v>1</v>
      </c>
      <c r="J1">
        <v>2</v>
      </c>
      <c r="K1">
        <v>3</v>
      </c>
      <c r="L1">
        <v>4</v>
      </c>
      <c r="M1">
        <v>5</v>
      </c>
      <c r="N1" t="s">
        <v>265</v>
      </c>
      <c r="O1" t="s">
        <v>266</v>
      </c>
      <c r="P1" t="s">
        <v>267</v>
      </c>
    </row>
    <row r="2" spans="1:16" x14ac:dyDescent="0.25">
      <c r="A2" s="9" t="s">
        <v>79</v>
      </c>
      <c r="B2">
        <v>0.45808625221252397</v>
      </c>
      <c r="C2">
        <v>0.36987483501434248</v>
      </c>
      <c r="D2">
        <v>0.344930410385131</v>
      </c>
      <c r="E2">
        <v>0.40350794792175249</v>
      </c>
      <c r="F2">
        <v>0.38810086250305098</v>
      </c>
      <c r="G2">
        <f t="shared" ref="G2:G23" si="0">AVERAGE(B2:F2)</f>
        <v>0.39290006160736024</v>
      </c>
      <c r="H2">
        <f t="shared" ref="H2:H23" si="1">MIN(B2:F2)</f>
        <v>0.344930410385131</v>
      </c>
      <c r="I2">
        <v>0.37421703338623002</v>
      </c>
      <c r="J2">
        <v>0.42470896244049</v>
      </c>
      <c r="K2">
        <v>0.445082306861877</v>
      </c>
      <c r="L2">
        <v>0.4422705173492425</v>
      </c>
      <c r="M2">
        <v>0.40449273586273149</v>
      </c>
      <c r="N2">
        <f t="shared" ref="N2:N23" si="2">AVERAGE(I2:M2)</f>
        <v>0.4181543111801142</v>
      </c>
      <c r="O2">
        <f t="shared" ref="O2:O23" si="3">MIN(I2:M2)</f>
        <v>0.37421703338623002</v>
      </c>
      <c r="P2">
        <f t="shared" ref="P2:P23" si="4">(G2-N2)*-1</f>
        <v>2.5254249572753962E-2</v>
      </c>
    </row>
    <row r="3" spans="1:16" x14ac:dyDescent="0.25">
      <c r="A3" s="9" t="s">
        <v>227</v>
      </c>
      <c r="B3">
        <v>0.36870396137237504</v>
      </c>
      <c r="C3">
        <v>0.4385597705841055</v>
      </c>
      <c r="D3">
        <v>0.38334310054778997</v>
      </c>
      <c r="E3">
        <v>0.38496577739715498</v>
      </c>
      <c r="F3">
        <v>0.32649469375610296</v>
      </c>
      <c r="G3">
        <f t="shared" si="0"/>
        <v>0.38041346073150573</v>
      </c>
      <c r="H3">
        <f t="shared" si="1"/>
        <v>0.32649469375610296</v>
      </c>
      <c r="I3">
        <v>0.32536852359771701</v>
      </c>
      <c r="J3">
        <v>0.40672802925109797</v>
      </c>
      <c r="K3">
        <v>0.42625486850738503</v>
      </c>
      <c r="L3">
        <v>0.51471459865570002</v>
      </c>
      <c r="M3">
        <v>0.45905721187591553</v>
      </c>
      <c r="N3">
        <f t="shared" si="2"/>
        <v>0.42642464637756311</v>
      </c>
      <c r="O3">
        <f t="shared" si="3"/>
        <v>0.32536852359771701</v>
      </c>
      <c r="P3">
        <f t="shared" si="4"/>
        <v>4.6011185646057384E-2</v>
      </c>
    </row>
    <row r="4" spans="1:16" x14ac:dyDescent="0.25">
      <c r="A4" s="9" t="s">
        <v>76</v>
      </c>
      <c r="B4">
        <v>0.343178510665893</v>
      </c>
      <c r="C4">
        <v>0.34681260585784851</v>
      </c>
      <c r="D4">
        <v>0.35258293151855447</v>
      </c>
      <c r="E4">
        <v>0.35609638690948453</v>
      </c>
      <c r="F4">
        <v>0.35324025154113703</v>
      </c>
      <c r="G4">
        <f t="shared" si="0"/>
        <v>0.35038213729858347</v>
      </c>
      <c r="H4">
        <f t="shared" si="1"/>
        <v>0.343178510665893</v>
      </c>
      <c r="I4">
        <v>0.4280728101730345</v>
      </c>
      <c r="J4">
        <v>0.34272611141204751</v>
      </c>
      <c r="K4">
        <v>0.36258828639984098</v>
      </c>
      <c r="L4">
        <v>0.54315173625946001</v>
      </c>
      <c r="M4">
        <v>0.36926150321960399</v>
      </c>
      <c r="N4">
        <f t="shared" si="2"/>
        <v>0.40916008949279742</v>
      </c>
      <c r="O4">
        <f t="shared" si="3"/>
        <v>0.34272611141204751</v>
      </c>
      <c r="P4">
        <f t="shared" si="4"/>
        <v>5.8777952194213945E-2</v>
      </c>
    </row>
    <row r="5" spans="1:16" x14ac:dyDescent="0.25">
      <c r="A5" s="9" t="s">
        <v>57</v>
      </c>
      <c r="B5">
        <v>0.36461925506591703</v>
      </c>
      <c r="C5">
        <v>0.36461925506591703</v>
      </c>
      <c r="D5">
        <v>0.32418513298034601</v>
      </c>
      <c r="E5">
        <v>0.34690117835998502</v>
      </c>
      <c r="F5">
        <v>0.33110618591308499</v>
      </c>
      <c r="G5">
        <f t="shared" si="0"/>
        <v>0.34628620147704997</v>
      </c>
      <c r="H5">
        <f t="shared" si="1"/>
        <v>0.32418513298034601</v>
      </c>
      <c r="I5">
        <v>0.40837597846984802</v>
      </c>
      <c r="J5">
        <v>0.56559014320373502</v>
      </c>
      <c r="K5">
        <v>0.34400725364684998</v>
      </c>
      <c r="L5">
        <v>0.33094739913940402</v>
      </c>
      <c r="M5">
        <v>0.392162084579467</v>
      </c>
      <c r="N5">
        <f t="shared" si="2"/>
        <v>0.40821657180786081</v>
      </c>
      <c r="O5">
        <f t="shared" si="3"/>
        <v>0.33094739913940402</v>
      </c>
      <c r="P5">
        <f t="shared" si="4"/>
        <v>6.1930370330810836E-2</v>
      </c>
    </row>
    <row r="6" spans="1:16" x14ac:dyDescent="0.25">
      <c r="A6" s="9" t="s">
        <v>195</v>
      </c>
      <c r="B6">
        <v>0.30829954147338801</v>
      </c>
      <c r="C6">
        <v>0.29505062103271401</v>
      </c>
      <c r="D6">
        <v>0.31482410430908198</v>
      </c>
      <c r="E6">
        <v>0.31929898262023898</v>
      </c>
      <c r="F6">
        <v>0.26968145370483398</v>
      </c>
      <c r="G6">
        <f t="shared" si="0"/>
        <v>0.30143094062805142</v>
      </c>
      <c r="H6">
        <f t="shared" si="1"/>
        <v>0.26968145370483398</v>
      </c>
      <c r="I6">
        <v>0.30377817153930597</v>
      </c>
      <c r="J6">
        <v>0.43767285346984802</v>
      </c>
      <c r="K6">
        <v>0.31701564788818298</v>
      </c>
      <c r="L6">
        <v>0.40879082679748502</v>
      </c>
      <c r="M6">
        <v>0.36972355842590299</v>
      </c>
      <c r="N6">
        <f t="shared" si="2"/>
        <v>0.36739621162414499</v>
      </c>
      <c r="O6">
        <f t="shared" si="3"/>
        <v>0.30377817153930597</v>
      </c>
      <c r="P6">
        <f t="shared" si="4"/>
        <v>6.5965270996093561E-2</v>
      </c>
    </row>
    <row r="7" spans="1:16" x14ac:dyDescent="0.25">
      <c r="A7" s="9" t="s">
        <v>51</v>
      </c>
      <c r="B7">
        <v>0.317725419998168</v>
      </c>
      <c r="C7">
        <v>0.29238224029540999</v>
      </c>
      <c r="D7">
        <v>0.39673709869384699</v>
      </c>
      <c r="E7">
        <v>0.40658664703369102</v>
      </c>
      <c r="F7">
        <v>0.32567143440246499</v>
      </c>
      <c r="G7">
        <f t="shared" si="0"/>
        <v>0.34782056808471618</v>
      </c>
      <c r="H7">
        <f t="shared" si="1"/>
        <v>0.29238224029540999</v>
      </c>
      <c r="I7">
        <v>0.41600918769836398</v>
      </c>
      <c r="J7">
        <v>0.526824951171875</v>
      </c>
      <c r="K7">
        <v>0.37449812889099099</v>
      </c>
      <c r="L7">
        <v>0.526824951171875</v>
      </c>
      <c r="M7">
        <v>0.244348049163818</v>
      </c>
      <c r="N7">
        <f t="shared" si="2"/>
        <v>0.41770105361938459</v>
      </c>
      <c r="O7">
        <f t="shared" si="3"/>
        <v>0.244348049163818</v>
      </c>
      <c r="P7">
        <f t="shared" si="4"/>
        <v>6.9880485534668413E-2</v>
      </c>
    </row>
    <row r="8" spans="1:16" x14ac:dyDescent="0.25">
      <c r="A8" s="9" t="s">
        <v>101</v>
      </c>
      <c r="B8">
        <v>0.34290432929992598</v>
      </c>
      <c r="C8">
        <v>0.28895330429077098</v>
      </c>
      <c r="D8">
        <v>0.36872124671936002</v>
      </c>
      <c r="E8">
        <v>0.34875750541687001</v>
      </c>
      <c r="F8">
        <v>0.35725307464599598</v>
      </c>
      <c r="G8">
        <f t="shared" si="0"/>
        <v>0.34131789207458463</v>
      </c>
      <c r="H8">
        <f t="shared" si="1"/>
        <v>0.28895330429077098</v>
      </c>
      <c r="I8">
        <v>0.51131129264831499</v>
      </c>
      <c r="J8">
        <v>0.424468994140625</v>
      </c>
      <c r="K8">
        <v>0.38375639915466297</v>
      </c>
      <c r="L8">
        <v>0.425922870635986</v>
      </c>
      <c r="M8">
        <v>0.31940960884094199</v>
      </c>
      <c r="N8">
        <f t="shared" si="2"/>
        <v>0.41297383308410618</v>
      </c>
      <c r="O8">
        <f t="shared" si="3"/>
        <v>0.31940960884094199</v>
      </c>
      <c r="P8">
        <f t="shared" si="4"/>
        <v>7.1655941009521551E-2</v>
      </c>
    </row>
    <row r="9" spans="1:16" x14ac:dyDescent="0.25">
      <c r="A9" s="9" t="s">
        <v>115</v>
      </c>
      <c r="B9">
        <v>0.45512199401855402</v>
      </c>
      <c r="C9">
        <v>0.33423495292663502</v>
      </c>
      <c r="D9">
        <v>0.34035181999206499</v>
      </c>
      <c r="E9">
        <v>0.45512199401855402</v>
      </c>
      <c r="F9">
        <v>0.31745147705078097</v>
      </c>
      <c r="G9">
        <f t="shared" si="0"/>
        <v>0.3804564476013178</v>
      </c>
      <c r="H9">
        <f t="shared" si="1"/>
        <v>0.31745147705078097</v>
      </c>
      <c r="I9">
        <v>0.43263030052184998</v>
      </c>
      <c r="J9">
        <v>0.409741401672363</v>
      </c>
      <c r="K9">
        <v>0.34351944923400801</v>
      </c>
      <c r="L9">
        <v>0.62110519409179599</v>
      </c>
      <c r="M9">
        <v>0.45863533020019498</v>
      </c>
      <c r="N9">
        <f t="shared" si="2"/>
        <v>0.45312633514404232</v>
      </c>
      <c r="O9">
        <f t="shared" si="3"/>
        <v>0.34351944923400801</v>
      </c>
      <c r="P9">
        <f t="shared" si="4"/>
        <v>7.2669887542724521E-2</v>
      </c>
    </row>
    <row r="10" spans="1:16" x14ac:dyDescent="0.25">
      <c r="A10" s="9" t="s">
        <v>80</v>
      </c>
      <c r="B10">
        <v>0.27037990093231151</v>
      </c>
      <c r="C10">
        <v>0.28773856163024847</v>
      </c>
      <c r="D10">
        <v>0.25336480140686002</v>
      </c>
      <c r="E10">
        <v>0.2737538814544675</v>
      </c>
      <c r="F10">
        <v>0.29260182380676197</v>
      </c>
      <c r="G10">
        <f t="shared" si="0"/>
        <v>0.27556779384612989</v>
      </c>
      <c r="H10">
        <f t="shared" si="1"/>
        <v>0.25336480140686002</v>
      </c>
      <c r="I10">
        <v>0.28667557239532448</v>
      </c>
      <c r="J10">
        <v>0.39689409732818548</v>
      </c>
      <c r="K10">
        <v>0.35293185710906949</v>
      </c>
      <c r="L10">
        <v>0.48197138309478749</v>
      </c>
      <c r="M10">
        <v>0.26688539981841997</v>
      </c>
      <c r="N10">
        <f t="shared" si="2"/>
        <v>0.35707166194915735</v>
      </c>
      <c r="O10">
        <f t="shared" si="3"/>
        <v>0.26688539981841997</v>
      </c>
      <c r="P10">
        <f t="shared" si="4"/>
        <v>8.1503868103027455E-2</v>
      </c>
    </row>
    <row r="11" spans="1:16" x14ac:dyDescent="0.25">
      <c r="A11" s="9" t="s">
        <v>138</v>
      </c>
      <c r="B11">
        <v>0.24866771697998</v>
      </c>
      <c r="C11">
        <v>0.30800938606262201</v>
      </c>
      <c r="D11">
        <v>0.23430752754211401</v>
      </c>
      <c r="E11">
        <v>0.310212612152099</v>
      </c>
      <c r="F11">
        <v>0.230747699737548</v>
      </c>
      <c r="G11">
        <f t="shared" si="0"/>
        <v>0.26638898849487258</v>
      </c>
      <c r="H11">
        <f t="shared" si="1"/>
        <v>0.230747699737548</v>
      </c>
      <c r="I11">
        <v>0.30071377754211398</v>
      </c>
      <c r="J11">
        <v>0.29235172271728499</v>
      </c>
      <c r="K11">
        <v>0.307281494140625</v>
      </c>
      <c r="L11">
        <v>0.53566431999206499</v>
      </c>
      <c r="M11">
        <v>0.34982132911682101</v>
      </c>
      <c r="N11">
        <f t="shared" si="2"/>
        <v>0.357166528701782</v>
      </c>
      <c r="O11">
        <f t="shared" si="3"/>
        <v>0.29235172271728499</v>
      </c>
      <c r="P11">
        <f t="shared" si="4"/>
        <v>9.0777540206909424E-2</v>
      </c>
    </row>
    <row r="12" spans="1:16" x14ac:dyDescent="0.25">
      <c r="A12" s="9" t="s">
        <v>228</v>
      </c>
      <c r="B12">
        <v>0.36077570915222101</v>
      </c>
      <c r="C12">
        <v>0.36806750297546348</v>
      </c>
      <c r="D12">
        <v>0.36866974830627353</v>
      </c>
      <c r="E12">
        <v>0.326769709587097</v>
      </c>
      <c r="F12">
        <v>0.32033944129943803</v>
      </c>
      <c r="G12">
        <f t="shared" si="0"/>
        <v>0.34892442226409859</v>
      </c>
      <c r="H12">
        <f t="shared" si="1"/>
        <v>0.32033944129943803</v>
      </c>
      <c r="I12">
        <v>0.48674905300140348</v>
      </c>
      <c r="J12">
        <v>0.43028140068054149</v>
      </c>
      <c r="K12">
        <v>0.48269319534301702</v>
      </c>
      <c r="L12">
        <v>0.42696022987365645</v>
      </c>
      <c r="M12">
        <v>0.40823245048522899</v>
      </c>
      <c r="N12">
        <f t="shared" si="2"/>
        <v>0.44698326587676951</v>
      </c>
      <c r="O12">
        <f t="shared" si="3"/>
        <v>0.40823245048522899</v>
      </c>
      <c r="P12">
        <f t="shared" si="4"/>
        <v>9.8058843612670921E-2</v>
      </c>
    </row>
    <row r="13" spans="1:16" x14ac:dyDescent="0.25">
      <c r="A13" s="9" t="s">
        <v>86</v>
      </c>
      <c r="B13">
        <v>0.3316289186477655</v>
      </c>
      <c r="C13">
        <v>0.28034639358520497</v>
      </c>
      <c r="D13">
        <v>0.270771503448486</v>
      </c>
      <c r="E13">
        <v>0.26944458484649647</v>
      </c>
      <c r="F13">
        <v>0.29651796817779497</v>
      </c>
      <c r="G13">
        <f t="shared" si="0"/>
        <v>0.28974187374114957</v>
      </c>
      <c r="H13">
        <f t="shared" si="1"/>
        <v>0.26944458484649647</v>
      </c>
      <c r="I13">
        <v>0.34252607822418202</v>
      </c>
      <c r="J13">
        <v>0.37655150890350253</v>
      </c>
      <c r="K13">
        <v>0.48139083385467502</v>
      </c>
      <c r="L13">
        <v>0.430473923683166</v>
      </c>
      <c r="M13">
        <v>0.33113968372344904</v>
      </c>
      <c r="N13">
        <f t="shared" si="2"/>
        <v>0.3924164056777949</v>
      </c>
      <c r="O13">
        <f t="shared" si="3"/>
        <v>0.33113968372344904</v>
      </c>
      <c r="P13">
        <f t="shared" si="4"/>
        <v>0.10267453193664533</v>
      </c>
    </row>
    <row r="14" spans="1:16" x14ac:dyDescent="0.25">
      <c r="A14" s="9" t="s">
        <v>209</v>
      </c>
      <c r="B14">
        <v>0.21947383880615201</v>
      </c>
      <c r="C14">
        <v>0.30610680580139099</v>
      </c>
      <c r="D14">
        <v>0.29017615318298301</v>
      </c>
      <c r="E14">
        <v>0.31458711624145502</v>
      </c>
      <c r="F14">
        <v>0.26083707809448198</v>
      </c>
      <c r="G14">
        <f t="shared" si="0"/>
        <v>0.27823619842529262</v>
      </c>
      <c r="H14">
        <f t="shared" si="1"/>
        <v>0.21947383880615201</v>
      </c>
      <c r="I14">
        <v>0.37409782409667902</v>
      </c>
      <c r="J14">
        <v>0.45793271064758301</v>
      </c>
      <c r="K14">
        <v>0.40301752090454102</v>
      </c>
      <c r="L14">
        <v>0.30992197990417403</v>
      </c>
      <c r="M14">
        <v>0.37117123603820801</v>
      </c>
      <c r="N14">
        <f t="shared" si="2"/>
        <v>0.38322825431823704</v>
      </c>
      <c r="O14">
        <f t="shared" si="3"/>
        <v>0.30992197990417403</v>
      </c>
      <c r="P14">
        <f t="shared" si="4"/>
        <v>0.10499205589294441</v>
      </c>
    </row>
    <row r="15" spans="1:16" x14ac:dyDescent="0.25">
      <c r="A15" s="9" t="s">
        <v>70</v>
      </c>
      <c r="B15">
        <v>0.32649111747741649</v>
      </c>
      <c r="C15">
        <v>0.33225393295288053</v>
      </c>
      <c r="D15">
        <v>0.32122337818145696</v>
      </c>
      <c r="E15">
        <v>0.35535895824432351</v>
      </c>
      <c r="F15">
        <v>0.32331955432891801</v>
      </c>
      <c r="G15">
        <f t="shared" si="0"/>
        <v>0.33172938823699905</v>
      </c>
      <c r="H15">
        <f t="shared" si="1"/>
        <v>0.32122337818145696</v>
      </c>
      <c r="I15">
        <v>0.35781335830688399</v>
      </c>
      <c r="J15">
        <v>0.54557180404662997</v>
      </c>
      <c r="K15">
        <v>0.40527176856994601</v>
      </c>
      <c r="L15">
        <v>0.43317127227783198</v>
      </c>
      <c r="M15">
        <v>0.44802904129028298</v>
      </c>
      <c r="N15">
        <f t="shared" si="2"/>
        <v>0.43797144889831496</v>
      </c>
      <c r="O15">
        <f t="shared" si="3"/>
        <v>0.35781335830688399</v>
      </c>
      <c r="P15">
        <f t="shared" si="4"/>
        <v>0.10624206066131592</v>
      </c>
    </row>
    <row r="16" spans="1:16" x14ac:dyDescent="0.25">
      <c r="A16" s="9" t="s">
        <v>110</v>
      </c>
      <c r="B16">
        <v>0.3359110355377195</v>
      </c>
      <c r="C16">
        <v>0.38728070259094205</v>
      </c>
      <c r="D16">
        <v>0.35588920116424499</v>
      </c>
      <c r="E16">
        <v>0.36987245082855202</v>
      </c>
      <c r="F16">
        <v>0.36124515533447199</v>
      </c>
      <c r="G16">
        <f t="shared" si="0"/>
        <v>0.3620397090911861</v>
      </c>
      <c r="H16">
        <f t="shared" si="1"/>
        <v>0.3359110355377195</v>
      </c>
      <c r="I16">
        <v>0.4359048604965205</v>
      </c>
      <c r="J16">
        <v>0.48460960388183549</v>
      </c>
      <c r="K16">
        <v>0.57371854782104448</v>
      </c>
      <c r="L16">
        <v>0.45130813121795599</v>
      </c>
      <c r="M16">
        <v>0.40279471874236999</v>
      </c>
      <c r="N16">
        <f t="shared" si="2"/>
        <v>0.46966717243194533</v>
      </c>
      <c r="O16">
        <f t="shared" si="3"/>
        <v>0.40279471874236999</v>
      </c>
      <c r="P16">
        <f t="shared" si="4"/>
        <v>0.10762746334075923</v>
      </c>
    </row>
    <row r="17" spans="1:16" x14ac:dyDescent="0.25">
      <c r="A17" s="9" t="s">
        <v>91</v>
      </c>
      <c r="B17">
        <v>0.307284355163574</v>
      </c>
      <c r="C17">
        <v>0.3350648880004875</v>
      </c>
      <c r="D17">
        <v>0.30396664142608598</v>
      </c>
      <c r="E17">
        <v>0.30445134639739946</v>
      </c>
      <c r="F17">
        <v>0.33930075168609553</v>
      </c>
      <c r="G17">
        <f t="shared" si="0"/>
        <v>0.31801359653472849</v>
      </c>
      <c r="H17">
        <f t="shared" si="1"/>
        <v>0.30396664142608598</v>
      </c>
      <c r="I17">
        <v>0.45625662803649852</v>
      </c>
      <c r="J17">
        <v>0.36003160476684498</v>
      </c>
      <c r="K17">
        <v>0.48709499835967951</v>
      </c>
      <c r="L17">
        <v>0.43676877021789501</v>
      </c>
      <c r="M17">
        <v>0.39610254764556851</v>
      </c>
      <c r="N17">
        <f t="shared" si="2"/>
        <v>0.42725090980529734</v>
      </c>
      <c r="O17">
        <f t="shared" si="3"/>
        <v>0.36003160476684498</v>
      </c>
      <c r="P17">
        <f t="shared" si="4"/>
        <v>0.10923731327056885</v>
      </c>
    </row>
    <row r="18" spans="1:16" x14ac:dyDescent="0.25">
      <c r="A18" s="9" t="s">
        <v>121</v>
      </c>
      <c r="B18">
        <v>0.33042156696319502</v>
      </c>
      <c r="C18">
        <v>0.31582593917846646</v>
      </c>
      <c r="D18">
        <v>0.29703211784362749</v>
      </c>
      <c r="E18">
        <v>0.3092693090438835</v>
      </c>
      <c r="F18">
        <v>0.33629941940307551</v>
      </c>
      <c r="G18">
        <f t="shared" si="0"/>
        <v>0.31776967048644961</v>
      </c>
      <c r="H18">
        <f t="shared" si="1"/>
        <v>0.29703211784362749</v>
      </c>
      <c r="I18">
        <v>0.45906996726989702</v>
      </c>
      <c r="J18">
        <v>0.43241560459136902</v>
      </c>
      <c r="K18">
        <v>0.51817142963409402</v>
      </c>
      <c r="L18">
        <v>0.44591152667999245</v>
      </c>
      <c r="M18">
        <v>0.33513188362121549</v>
      </c>
      <c r="N18">
        <f t="shared" si="2"/>
        <v>0.43814008235931362</v>
      </c>
      <c r="O18">
        <f t="shared" si="3"/>
        <v>0.33513188362121549</v>
      </c>
      <c r="P18">
        <f t="shared" si="4"/>
        <v>0.12037041187286401</v>
      </c>
    </row>
    <row r="19" spans="1:16" x14ac:dyDescent="0.25">
      <c r="A19" s="9" t="s">
        <v>205</v>
      </c>
      <c r="B19">
        <v>0.383424282073974</v>
      </c>
      <c r="C19">
        <v>0.33524906635284346</v>
      </c>
      <c r="D19">
        <v>0.350624799728393</v>
      </c>
      <c r="E19">
        <v>0.33243584632873502</v>
      </c>
      <c r="F19">
        <v>0.4188760519027705</v>
      </c>
      <c r="G19">
        <f t="shared" si="0"/>
        <v>0.36412200927734323</v>
      </c>
      <c r="H19">
        <f t="shared" si="1"/>
        <v>0.33243584632873502</v>
      </c>
      <c r="I19">
        <v>0.46307206153869551</v>
      </c>
      <c r="J19">
        <v>0.55719304084777799</v>
      </c>
      <c r="K19">
        <v>0.55341982841491699</v>
      </c>
      <c r="L19">
        <v>0.38487625122070301</v>
      </c>
      <c r="M19">
        <v>0.55719304084777799</v>
      </c>
      <c r="N19">
        <f t="shared" si="2"/>
        <v>0.5031508445739743</v>
      </c>
      <c r="O19">
        <f t="shared" si="3"/>
        <v>0.38487625122070301</v>
      </c>
      <c r="P19">
        <f t="shared" si="4"/>
        <v>0.13902883529663107</v>
      </c>
    </row>
    <row r="20" spans="1:16" x14ac:dyDescent="0.25">
      <c r="A20" s="9" t="s">
        <v>64</v>
      </c>
      <c r="B20">
        <v>0.248743295669555</v>
      </c>
      <c r="C20">
        <v>0.29101085662841703</v>
      </c>
      <c r="D20">
        <v>0.27126646041870101</v>
      </c>
      <c r="E20">
        <v>0.39626502990722601</v>
      </c>
      <c r="F20">
        <v>0.26852202415466297</v>
      </c>
      <c r="G20">
        <f t="shared" si="0"/>
        <v>0.29516153335571244</v>
      </c>
      <c r="H20">
        <f t="shared" si="1"/>
        <v>0.248743295669555</v>
      </c>
      <c r="I20">
        <v>0.216343164443969</v>
      </c>
      <c r="J20">
        <v>0.69622969627380304</v>
      </c>
      <c r="K20">
        <v>0.46188545227050698</v>
      </c>
      <c r="L20">
        <v>0.45366024971008301</v>
      </c>
      <c r="M20">
        <v>0.41031098365783603</v>
      </c>
      <c r="N20">
        <f t="shared" si="2"/>
        <v>0.44768590927123963</v>
      </c>
      <c r="O20">
        <f t="shared" si="3"/>
        <v>0.216343164443969</v>
      </c>
      <c r="P20">
        <f t="shared" si="4"/>
        <v>0.1525243759155272</v>
      </c>
    </row>
    <row r="21" spans="1:16" x14ac:dyDescent="0.25">
      <c r="A21" s="9" t="s">
        <v>96</v>
      </c>
      <c r="B21">
        <v>0.33805918693542447</v>
      </c>
      <c r="C21">
        <v>0.33568418025970403</v>
      </c>
      <c r="D21">
        <v>0.36028194427490151</v>
      </c>
      <c r="E21">
        <v>0.32982492446899403</v>
      </c>
      <c r="F21">
        <v>0.30909490585327104</v>
      </c>
      <c r="G21">
        <f t="shared" si="0"/>
        <v>0.33458902835845905</v>
      </c>
      <c r="H21">
        <f t="shared" si="1"/>
        <v>0.30909490585327104</v>
      </c>
      <c r="I21">
        <v>0.45537340641021651</v>
      </c>
      <c r="J21">
        <v>0.43098831176757751</v>
      </c>
      <c r="K21">
        <v>0.55285346508026101</v>
      </c>
      <c r="L21">
        <v>0.56260395050048806</v>
      </c>
      <c r="M21">
        <v>0.47556006908416698</v>
      </c>
      <c r="N21">
        <f t="shared" si="2"/>
        <v>0.49547584056854205</v>
      </c>
      <c r="O21">
        <f t="shared" si="3"/>
        <v>0.43098831176757751</v>
      </c>
      <c r="P21">
        <f t="shared" si="4"/>
        <v>0.160886812210083</v>
      </c>
    </row>
    <row r="22" spans="1:16" x14ac:dyDescent="0.25">
      <c r="A22" s="9" t="s">
        <v>212</v>
      </c>
      <c r="B22">
        <v>0.35598325729370101</v>
      </c>
      <c r="C22">
        <v>0.32056045532226501</v>
      </c>
      <c r="D22">
        <v>0.33837604522705</v>
      </c>
      <c r="E22">
        <v>0.35223698616027799</v>
      </c>
      <c r="F22">
        <v>0.38283395767211897</v>
      </c>
      <c r="G22">
        <f t="shared" si="0"/>
        <v>0.34999814033508259</v>
      </c>
      <c r="H22">
        <f t="shared" si="1"/>
        <v>0.32056045532226501</v>
      </c>
      <c r="I22">
        <v>0.50667929649353005</v>
      </c>
      <c r="J22">
        <v>0.51048445701599099</v>
      </c>
      <c r="K22">
        <v>0.54409289360046298</v>
      </c>
      <c r="L22">
        <v>0.51588487625122004</v>
      </c>
      <c r="M22">
        <v>0.51588487625122004</v>
      </c>
      <c r="N22">
        <f t="shared" si="2"/>
        <v>0.51860527992248484</v>
      </c>
      <c r="O22">
        <f t="shared" si="3"/>
        <v>0.50667929649353005</v>
      </c>
      <c r="P22">
        <f t="shared" si="4"/>
        <v>0.16860713958740225</v>
      </c>
    </row>
    <row r="23" spans="1:16" x14ac:dyDescent="0.25">
      <c r="A23" s="9" t="s">
        <v>85</v>
      </c>
      <c r="B23">
        <v>0.47014856338500899</v>
      </c>
      <c r="C23">
        <v>0.22373366355895899</v>
      </c>
      <c r="D23">
        <v>0.27455067634582497</v>
      </c>
      <c r="E23">
        <v>0.24907588958740201</v>
      </c>
      <c r="F23">
        <v>0.25133275985717701</v>
      </c>
      <c r="G23">
        <f t="shared" si="0"/>
        <v>0.29376831054687441</v>
      </c>
      <c r="H23">
        <f t="shared" si="1"/>
        <v>0.22373366355895899</v>
      </c>
      <c r="I23">
        <v>0.55424571037292403</v>
      </c>
      <c r="J23">
        <v>0.59408140182495095</v>
      </c>
      <c r="K23">
        <v>0.709625244140625</v>
      </c>
      <c r="L23">
        <v>0.58314776420593195</v>
      </c>
      <c r="M23">
        <v>0.59488177299499501</v>
      </c>
      <c r="N23">
        <f t="shared" si="2"/>
        <v>0.60719637870788534</v>
      </c>
      <c r="O23">
        <f t="shared" si="3"/>
        <v>0.55424571037292403</v>
      </c>
      <c r="P23">
        <f t="shared" si="4"/>
        <v>0.31342806816101093</v>
      </c>
    </row>
  </sheetData>
  <sortState xmlns:xlrd2="http://schemas.microsoft.com/office/spreadsheetml/2017/richdata2" ref="A2:P23">
    <sortCondition ref="P2:P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D4E3-63FB-4230-B8F8-F444587774CD}">
  <dimension ref="A1:F24"/>
  <sheetViews>
    <sheetView workbookViewId="0">
      <selection sqref="A1:F24"/>
    </sheetView>
  </sheetViews>
  <sheetFormatPr defaultRowHeight="15" x14ac:dyDescent="0.25"/>
  <cols>
    <col min="1" max="1" width="12.28515625" bestFit="1" customWidth="1"/>
    <col min="2" max="6" width="33.85546875" bestFit="1" customWidth="1"/>
  </cols>
  <sheetData>
    <row r="1" spans="1:6" x14ac:dyDescent="0.25">
      <c r="A1" s="10" t="s">
        <v>238</v>
      </c>
      <c r="B1" s="10" t="s">
        <v>255</v>
      </c>
      <c r="C1" s="10" t="s">
        <v>256</v>
      </c>
      <c r="D1" s="10" t="s">
        <v>257</v>
      </c>
      <c r="E1" s="10" t="s">
        <v>258</v>
      </c>
      <c r="F1" s="10" t="s">
        <v>259</v>
      </c>
    </row>
    <row r="2" spans="1:6" x14ac:dyDescent="0.25">
      <c r="A2" s="9" t="s">
        <v>110</v>
      </c>
      <c r="B2">
        <v>0.4359048604965205</v>
      </c>
      <c r="C2">
        <v>0.48460960388183549</v>
      </c>
      <c r="D2">
        <v>0.57371854782104448</v>
      </c>
      <c r="E2">
        <v>0.45130813121795599</v>
      </c>
      <c r="F2">
        <v>0.40279471874236999</v>
      </c>
    </row>
    <row r="3" spans="1:6" x14ac:dyDescent="0.25">
      <c r="A3" s="9" t="s">
        <v>121</v>
      </c>
      <c r="B3">
        <v>0.45906996726989702</v>
      </c>
      <c r="C3">
        <v>0.43241560459136902</v>
      </c>
      <c r="D3">
        <v>0.51817142963409402</v>
      </c>
      <c r="E3">
        <v>0.44591152667999245</v>
      </c>
      <c r="F3">
        <v>0.33513188362121549</v>
      </c>
    </row>
    <row r="4" spans="1:6" x14ac:dyDescent="0.25">
      <c r="A4" s="9" t="s">
        <v>205</v>
      </c>
      <c r="B4">
        <v>0.46307206153869551</v>
      </c>
      <c r="C4">
        <v>1.28182220458984</v>
      </c>
      <c r="D4">
        <v>0.55341982841491699</v>
      </c>
      <c r="E4">
        <v>0.38487625122070301</v>
      </c>
      <c r="F4">
        <v>0.55719304084777799</v>
      </c>
    </row>
    <row r="5" spans="1:6" x14ac:dyDescent="0.25">
      <c r="A5" s="9" t="s">
        <v>79</v>
      </c>
      <c r="B5">
        <v>0.37421703338623002</v>
      </c>
      <c r="C5">
        <v>0.42470896244049</v>
      </c>
      <c r="D5">
        <v>0.445082306861877</v>
      </c>
      <c r="E5">
        <v>0.4422705173492425</v>
      </c>
      <c r="F5">
        <v>0.40449273586273149</v>
      </c>
    </row>
    <row r="6" spans="1:6" x14ac:dyDescent="0.25">
      <c r="A6" s="9" t="s">
        <v>76</v>
      </c>
      <c r="B6">
        <v>0.4280728101730345</v>
      </c>
      <c r="C6">
        <v>0.34272611141204751</v>
      </c>
      <c r="D6">
        <v>0.36258828639984098</v>
      </c>
      <c r="E6">
        <v>0.54315173625946001</v>
      </c>
      <c r="F6">
        <v>0.36926150321960399</v>
      </c>
    </row>
    <row r="7" spans="1:6" x14ac:dyDescent="0.25">
      <c r="A7" s="9" t="s">
        <v>138</v>
      </c>
      <c r="B7">
        <v>0.30071377754211398</v>
      </c>
      <c r="C7">
        <v>0.29235172271728499</v>
      </c>
      <c r="D7">
        <v>0.307281494140625</v>
      </c>
      <c r="E7">
        <v>0.53566431999206499</v>
      </c>
      <c r="F7">
        <v>0.34982132911682101</v>
      </c>
    </row>
    <row r="8" spans="1:6" x14ac:dyDescent="0.25">
      <c r="A8" s="9" t="s">
        <v>57</v>
      </c>
      <c r="B8">
        <v>0.40837597846984802</v>
      </c>
      <c r="C8">
        <v>0.56559014320373502</v>
      </c>
      <c r="D8">
        <v>0.34400725364684998</v>
      </c>
      <c r="E8">
        <v>0.33094739913940402</v>
      </c>
      <c r="F8">
        <v>0.392162084579467</v>
      </c>
    </row>
    <row r="9" spans="1:6" x14ac:dyDescent="0.25">
      <c r="A9" s="9" t="s">
        <v>91</v>
      </c>
      <c r="B9">
        <v>0.45625662803649852</v>
      </c>
      <c r="C9">
        <v>0.36003160476684498</v>
      </c>
      <c r="D9">
        <v>0.48709499835967951</v>
      </c>
      <c r="E9">
        <v>0.43676877021789501</v>
      </c>
      <c r="F9">
        <v>0.39610254764556851</v>
      </c>
    </row>
    <row r="10" spans="1:6" x14ac:dyDescent="0.25">
      <c r="A10" s="9" t="s">
        <v>212</v>
      </c>
      <c r="B10">
        <v>0.50667929649353005</v>
      </c>
      <c r="C10">
        <v>0.51048445701599099</v>
      </c>
      <c r="D10">
        <v>0.54409289360046298</v>
      </c>
      <c r="E10">
        <v>2.1721005439758301</v>
      </c>
      <c r="F10">
        <v>0.51588487625122004</v>
      </c>
    </row>
    <row r="11" spans="1:6" x14ac:dyDescent="0.25">
      <c r="A11" s="9" t="s">
        <v>96</v>
      </c>
      <c r="B11">
        <v>0.45537340641021651</v>
      </c>
      <c r="C11">
        <v>0.43098831176757751</v>
      </c>
      <c r="D11">
        <v>0.55285346508026101</v>
      </c>
      <c r="E11">
        <v>0.56260395050048806</v>
      </c>
      <c r="F11">
        <v>0.47556006908416698</v>
      </c>
    </row>
    <row r="12" spans="1:6" x14ac:dyDescent="0.25">
      <c r="A12" s="9" t="s">
        <v>115</v>
      </c>
      <c r="B12">
        <v>0.43263030052184998</v>
      </c>
      <c r="C12">
        <v>0.409741401672363</v>
      </c>
      <c r="D12">
        <v>0.34351944923400801</v>
      </c>
      <c r="E12">
        <v>0.62110519409179599</v>
      </c>
      <c r="F12">
        <v>0.45863533020019498</v>
      </c>
    </row>
    <row r="13" spans="1:6" x14ac:dyDescent="0.25">
      <c r="A13" s="9" t="s">
        <v>64</v>
      </c>
      <c r="B13">
        <v>0.216343164443969</v>
      </c>
      <c r="C13">
        <v>0.69622969627380304</v>
      </c>
      <c r="D13">
        <v>0.46188545227050698</v>
      </c>
      <c r="E13">
        <v>0.45366024971008301</v>
      </c>
      <c r="F13">
        <v>0.41031098365783603</v>
      </c>
    </row>
    <row r="14" spans="1:6" x14ac:dyDescent="0.25">
      <c r="A14" s="9" t="s">
        <v>86</v>
      </c>
      <c r="B14">
        <v>0.34252607822418202</v>
      </c>
      <c r="C14">
        <v>0.37655150890350253</v>
      </c>
      <c r="D14">
        <v>0.48139083385467502</v>
      </c>
      <c r="E14">
        <v>0.430473923683166</v>
      </c>
      <c r="F14">
        <v>0.33113968372344904</v>
      </c>
    </row>
    <row r="15" spans="1:6" x14ac:dyDescent="0.25">
      <c r="A15" s="9" t="s">
        <v>137</v>
      </c>
    </row>
    <row r="16" spans="1:6" x14ac:dyDescent="0.25">
      <c r="A16" s="9" t="s">
        <v>85</v>
      </c>
      <c r="B16">
        <v>0.55424571037292403</v>
      </c>
      <c r="C16">
        <v>0.59408140182495095</v>
      </c>
      <c r="D16">
        <v>0.709625244140625</v>
      </c>
      <c r="E16">
        <v>0.58314776420593195</v>
      </c>
      <c r="F16">
        <v>0.59488177299499501</v>
      </c>
    </row>
    <row r="17" spans="1:6" x14ac:dyDescent="0.25">
      <c r="A17" s="9" t="s">
        <v>101</v>
      </c>
      <c r="B17">
        <v>0.51131129264831499</v>
      </c>
      <c r="C17">
        <v>0.424468994140625</v>
      </c>
      <c r="D17">
        <v>0.38375639915466297</v>
      </c>
      <c r="E17">
        <v>0.425922870635986</v>
      </c>
      <c r="F17">
        <v>0.31940960884094199</v>
      </c>
    </row>
    <row r="18" spans="1:6" x14ac:dyDescent="0.25">
      <c r="A18" s="9" t="s">
        <v>70</v>
      </c>
      <c r="B18">
        <v>0.35781335830688399</v>
      </c>
      <c r="C18">
        <v>0.54557180404662997</v>
      </c>
      <c r="D18">
        <v>0.40527176856994601</v>
      </c>
      <c r="E18">
        <v>0.43317127227783198</v>
      </c>
      <c r="F18">
        <v>0.44802904129028298</v>
      </c>
    </row>
    <row r="19" spans="1:6" x14ac:dyDescent="0.25">
      <c r="A19" s="9" t="s">
        <v>228</v>
      </c>
      <c r="B19">
        <v>0.48674905300140348</v>
      </c>
      <c r="C19">
        <v>0.43028140068054149</v>
      </c>
      <c r="D19">
        <v>0.48269319534301702</v>
      </c>
      <c r="E19">
        <v>0.42696022987365645</v>
      </c>
      <c r="F19">
        <v>0.40823245048522899</v>
      </c>
    </row>
    <row r="20" spans="1:6" x14ac:dyDescent="0.25">
      <c r="A20" s="9" t="s">
        <v>227</v>
      </c>
      <c r="B20">
        <v>0.32536852359771701</v>
      </c>
      <c r="C20">
        <v>0.40672802925109797</v>
      </c>
      <c r="D20">
        <v>0.42625486850738503</v>
      </c>
      <c r="E20">
        <v>0.51471459865570002</v>
      </c>
      <c r="F20">
        <v>0.45905721187591553</v>
      </c>
    </row>
    <row r="21" spans="1:6" x14ac:dyDescent="0.25">
      <c r="A21" s="9" t="s">
        <v>195</v>
      </c>
      <c r="B21">
        <v>0.30377817153930597</v>
      </c>
      <c r="C21">
        <v>0.43767285346984802</v>
      </c>
      <c r="D21">
        <v>0.31701564788818298</v>
      </c>
      <c r="E21">
        <v>0.40879082679748502</v>
      </c>
      <c r="F21">
        <v>0.36972355842590299</v>
      </c>
    </row>
    <row r="22" spans="1:6" x14ac:dyDescent="0.25">
      <c r="A22" s="9" t="s">
        <v>51</v>
      </c>
      <c r="B22">
        <v>0.41600918769836398</v>
      </c>
      <c r="C22">
        <v>0.526824951171875</v>
      </c>
      <c r="D22">
        <v>0.37449812889099099</v>
      </c>
      <c r="E22">
        <v>3.6451027393340998</v>
      </c>
      <c r="F22">
        <v>0.244348049163818</v>
      </c>
    </row>
    <row r="23" spans="1:6" x14ac:dyDescent="0.25">
      <c r="A23" s="9" t="s">
        <v>209</v>
      </c>
      <c r="B23">
        <v>0.37409782409667902</v>
      </c>
      <c r="C23">
        <v>0.45793271064758301</v>
      </c>
      <c r="D23">
        <v>0.40301752090454102</v>
      </c>
      <c r="E23">
        <v>0.30992197990417403</v>
      </c>
      <c r="F23">
        <v>0.37117123603820801</v>
      </c>
    </row>
    <row r="24" spans="1:6" x14ac:dyDescent="0.25">
      <c r="A24" s="9" t="s">
        <v>80</v>
      </c>
      <c r="B24">
        <v>0.28667557239532448</v>
      </c>
      <c r="C24">
        <v>0.39689409732818548</v>
      </c>
      <c r="D24">
        <v>0.35293185710906949</v>
      </c>
      <c r="E24">
        <v>0.48197138309478749</v>
      </c>
      <c r="F24">
        <v>0.26688539981841997</v>
      </c>
    </row>
  </sheetData>
  <sortState xmlns:xlrd2="http://schemas.microsoft.com/office/spreadsheetml/2017/richdata2" ref="A2:F24">
    <sortCondition ref="A2:A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AB87-2E41-466B-8C14-5BD0BAF88627}">
  <dimension ref="A1:F30"/>
  <sheetViews>
    <sheetView workbookViewId="0">
      <selection activeCell="A6" sqref="A6:F29"/>
    </sheetView>
  </sheetViews>
  <sheetFormatPr defaultRowHeight="15" x14ac:dyDescent="0.25"/>
  <cols>
    <col min="1" max="1" width="13.140625" bestFit="1" customWidth="1"/>
    <col min="2" max="6" width="33.85546875" bestFit="1" customWidth="1"/>
  </cols>
  <sheetData>
    <row r="1" spans="1:6" x14ac:dyDescent="0.25">
      <c r="A1" s="8" t="s">
        <v>201</v>
      </c>
      <c r="B1" t="s">
        <v>241</v>
      </c>
    </row>
    <row r="2" spans="1:6" x14ac:dyDescent="0.25">
      <c r="A2" s="8" t="s">
        <v>237</v>
      </c>
      <c r="B2" t="s">
        <v>241</v>
      </c>
    </row>
    <row r="3" spans="1:6" x14ac:dyDescent="0.25">
      <c r="A3" s="8" t="s">
        <v>203</v>
      </c>
      <c r="B3" t="s">
        <v>241</v>
      </c>
    </row>
    <row r="4" spans="1:6" x14ac:dyDescent="0.25">
      <c r="A4" s="8" t="s">
        <v>204</v>
      </c>
      <c r="B4" t="s">
        <v>241</v>
      </c>
    </row>
    <row r="6" spans="1:6" x14ac:dyDescent="0.25">
      <c r="A6" s="8" t="s">
        <v>238</v>
      </c>
      <c r="B6" t="s">
        <v>255</v>
      </c>
      <c r="C6" t="s">
        <v>256</v>
      </c>
      <c r="D6" t="s">
        <v>257</v>
      </c>
      <c r="E6" t="s">
        <v>258</v>
      </c>
      <c r="F6" t="s">
        <v>259</v>
      </c>
    </row>
    <row r="7" spans="1:6" x14ac:dyDescent="0.25">
      <c r="A7" s="9" t="s">
        <v>110</v>
      </c>
      <c r="B7">
        <v>0.4359048604965205</v>
      </c>
      <c r="C7">
        <v>0.48460960388183549</v>
      </c>
      <c r="D7">
        <v>0.57371854782104448</v>
      </c>
      <c r="E7">
        <v>0.45130813121795599</v>
      </c>
      <c r="F7">
        <v>0.40279471874236999</v>
      </c>
    </row>
    <row r="8" spans="1:6" x14ac:dyDescent="0.25">
      <c r="A8" s="9" t="s">
        <v>121</v>
      </c>
      <c r="B8">
        <v>0.45906996726989702</v>
      </c>
      <c r="C8">
        <v>0.43241560459136902</v>
      </c>
      <c r="D8">
        <v>0.51817142963409402</v>
      </c>
      <c r="E8">
        <v>0.44591152667999245</v>
      </c>
      <c r="F8">
        <v>0.33513188362121549</v>
      </c>
    </row>
    <row r="9" spans="1:6" x14ac:dyDescent="0.25">
      <c r="A9" s="9" t="s">
        <v>205</v>
      </c>
      <c r="B9">
        <v>0.46307206153869551</v>
      </c>
      <c r="C9">
        <v>1.28182220458984</v>
      </c>
      <c r="D9">
        <v>0.55341982841491699</v>
      </c>
      <c r="E9">
        <v>0.38487625122070301</v>
      </c>
      <c r="F9">
        <v>0.55719304084777799</v>
      </c>
    </row>
    <row r="10" spans="1:6" x14ac:dyDescent="0.25">
      <c r="A10" s="9" t="s">
        <v>79</v>
      </c>
      <c r="B10">
        <v>0.37421703338623002</v>
      </c>
      <c r="C10">
        <v>0.42470896244049</v>
      </c>
      <c r="D10">
        <v>0.445082306861877</v>
      </c>
      <c r="E10">
        <v>0.4422705173492425</v>
      </c>
      <c r="F10">
        <v>0.40449273586273149</v>
      </c>
    </row>
    <row r="11" spans="1:6" x14ac:dyDescent="0.25">
      <c r="A11" s="9" t="s">
        <v>76</v>
      </c>
      <c r="B11">
        <v>0.4280728101730345</v>
      </c>
      <c r="C11">
        <v>0.34272611141204751</v>
      </c>
      <c r="D11">
        <v>0.36258828639984098</v>
      </c>
      <c r="E11">
        <v>0.54315173625946001</v>
      </c>
      <c r="F11">
        <v>0.36926150321960399</v>
      </c>
    </row>
    <row r="12" spans="1:6" x14ac:dyDescent="0.25">
      <c r="A12" s="9" t="s">
        <v>138</v>
      </c>
      <c r="B12">
        <v>0.30071377754211398</v>
      </c>
      <c r="C12">
        <v>0.29235172271728499</v>
      </c>
      <c r="D12">
        <v>0.307281494140625</v>
      </c>
      <c r="E12">
        <v>0.53566431999206499</v>
      </c>
      <c r="F12">
        <v>0.34982132911682101</v>
      </c>
    </row>
    <row r="13" spans="1:6" x14ac:dyDescent="0.25">
      <c r="A13" s="9" t="s">
        <v>57</v>
      </c>
      <c r="B13">
        <v>0.40837597846984802</v>
      </c>
      <c r="C13">
        <v>0.56559014320373502</v>
      </c>
      <c r="D13">
        <v>0.34400725364684998</v>
      </c>
      <c r="E13">
        <v>0.33094739913940402</v>
      </c>
      <c r="F13">
        <v>0.392162084579467</v>
      </c>
    </row>
    <row r="14" spans="1:6" x14ac:dyDescent="0.25">
      <c r="A14" s="9" t="s">
        <v>91</v>
      </c>
      <c r="B14">
        <v>0.45625662803649852</v>
      </c>
      <c r="C14">
        <v>0.36003160476684498</v>
      </c>
      <c r="D14">
        <v>0.48709499835967951</v>
      </c>
      <c r="E14">
        <v>0.43676877021789501</v>
      </c>
      <c r="F14">
        <v>0.39610254764556851</v>
      </c>
    </row>
    <row r="15" spans="1:6" x14ac:dyDescent="0.25">
      <c r="A15" s="9" t="s">
        <v>212</v>
      </c>
      <c r="B15">
        <v>0.50667929649353005</v>
      </c>
      <c r="C15">
        <v>0.51048445701599099</v>
      </c>
      <c r="D15">
        <v>0.54409289360046298</v>
      </c>
      <c r="E15">
        <v>2.1721005439758301</v>
      </c>
      <c r="F15">
        <v>0.51588487625122004</v>
      </c>
    </row>
    <row r="16" spans="1:6" x14ac:dyDescent="0.25">
      <c r="A16" s="9" t="s">
        <v>96</v>
      </c>
      <c r="B16">
        <v>0.45537340641021651</v>
      </c>
      <c r="C16">
        <v>0.43098831176757751</v>
      </c>
      <c r="D16">
        <v>0.55285346508026101</v>
      </c>
      <c r="E16">
        <v>0.56260395050048806</v>
      </c>
      <c r="F16">
        <v>0.47556006908416698</v>
      </c>
    </row>
    <row r="17" spans="1:6" x14ac:dyDescent="0.25">
      <c r="A17" s="9" t="s">
        <v>115</v>
      </c>
      <c r="B17">
        <v>0.43263030052184998</v>
      </c>
      <c r="C17">
        <v>0.409741401672363</v>
      </c>
      <c r="D17">
        <v>0.34351944923400801</v>
      </c>
      <c r="E17">
        <v>0.62110519409179599</v>
      </c>
      <c r="F17">
        <v>0.45863533020019498</v>
      </c>
    </row>
    <row r="18" spans="1:6" x14ac:dyDescent="0.25">
      <c r="A18" s="9" t="s">
        <v>64</v>
      </c>
      <c r="B18">
        <v>0.216343164443969</v>
      </c>
      <c r="C18">
        <v>0.69622969627380304</v>
      </c>
      <c r="D18">
        <v>0.46188545227050698</v>
      </c>
      <c r="E18">
        <v>0.45366024971008301</v>
      </c>
      <c r="F18">
        <v>0.41031098365783603</v>
      </c>
    </row>
    <row r="19" spans="1:6" x14ac:dyDescent="0.25">
      <c r="A19" s="9" t="s">
        <v>86</v>
      </c>
      <c r="B19">
        <v>0.34252607822418202</v>
      </c>
      <c r="C19">
        <v>0.37655150890350253</v>
      </c>
      <c r="D19">
        <v>0.48139083385467502</v>
      </c>
      <c r="E19">
        <v>0.430473923683166</v>
      </c>
      <c r="F19">
        <v>0.33113968372344904</v>
      </c>
    </row>
    <row r="20" spans="1:6" x14ac:dyDescent="0.25">
      <c r="A20" s="9" t="s">
        <v>137</v>
      </c>
    </row>
    <row r="21" spans="1:6" x14ac:dyDescent="0.25">
      <c r="A21" s="9" t="s">
        <v>85</v>
      </c>
      <c r="B21">
        <v>0.55424571037292403</v>
      </c>
      <c r="C21">
        <v>0.59408140182495095</v>
      </c>
      <c r="D21">
        <v>0.709625244140625</v>
      </c>
      <c r="E21">
        <v>0.58314776420593195</v>
      </c>
      <c r="F21">
        <v>0.59488177299499501</v>
      </c>
    </row>
    <row r="22" spans="1:6" x14ac:dyDescent="0.25">
      <c r="A22" s="9" t="s">
        <v>101</v>
      </c>
      <c r="B22">
        <v>0.51131129264831499</v>
      </c>
      <c r="C22">
        <v>0.424468994140625</v>
      </c>
      <c r="D22">
        <v>0.38375639915466297</v>
      </c>
      <c r="E22">
        <v>0.425922870635986</v>
      </c>
      <c r="F22">
        <v>0.31940960884094199</v>
      </c>
    </row>
    <row r="23" spans="1:6" x14ac:dyDescent="0.25">
      <c r="A23" s="9" t="s">
        <v>70</v>
      </c>
      <c r="B23">
        <v>0.35781335830688399</v>
      </c>
      <c r="C23">
        <v>0.54557180404662997</v>
      </c>
      <c r="D23">
        <v>0.40527176856994601</v>
      </c>
      <c r="E23">
        <v>0.43317127227783198</v>
      </c>
      <c r="F23">
        <v>0.44802904129028298</v>
      </c>
    </row>
    <row r="24" spans="1:6" x14ac:dyDescent="0.25">
      <c r="A24" s="9" t="s">
        <v>228</v>
      </c>
      <c r="B24">
        <v>0.48674905300140348</v>
      </c>
      <c r="C24">
        <v>0.43028140068054149</v>
      </c>
      <c r="D24">
        <v>0.48269319534301702</v>
      </c>
      <c r="E24">
        <v>0.42696022987365645</v>
      </c>
      <c r="F24">
        <v>0.40823245048522899</v>
      </c>
    </row>
    <row r="25" spans="1:6" x14ac:dyDescent="0.25">
      <c r="A25" s="9" t="s">
        <v>227</v>
      </c>
      <c r="B25">
        <v>0.32536852359771701</v>
      </c>
      <c r="C25">
        <v>0.40672802925109797</v>
      </c>
      <c r="D25">
        <v>0.42625486850738503</v>
      </c>
      <c r="E25">
        <v>0.51471459865570002</v>
      </c>
      <c r="F25">
        <v>0.45905721187591553</v>
      </c>
    </row>
    <row r="26" spans="1:6" x14ac:dyDescent="0.25">
      <c r="A26" s="9" t="s">
        <v>195</v>
      </c>
      <c r="B26">
        <v>0.30377817153930597</v>
      </c>
      <c r="C26">
        <v>0.43767285346984802</v>
      </c>
      <c r="D26">
        <v>0.31701564788818298</v>
      </c>
      <c r="E26">
        <v>0.40879082679748502</v>
      </c>
      <c r="F26">
        <v>0.36972355842590299</v>
      </c>
    </row>
    <row r="27" spans="1:6" x14ac:dyDescent="0.25">
      <c r="A27" s="9" t="s">
        <v>51</v>
      </c>
      <c r="B27">
        <v>0.41600918769836398</v>
      </c>
      <c r="C27">
        <v>0.526824951171875</v>
      </c>
      <c r="D27">
        <v>0.37449812889099099</v>
      </c>
      <c r="E27">
        <v>3.6451027393340998</v>
      </c>
      <c r="F27">
        <v>0.244348049163818</v>
      </c>
    </row>
    <row r="28" spans="1:6" x14ac:dyDescent="0.25">
      <c r="A28" s="9" t="s">
        <v>209</v>
      </c>
      <c r="B28">
        <v>0.37409782409667902</v>
      </c>
      <c r="C28">
        <v>0.45793271064758301</v>
      </c>
      <c r="D28">
        <v>0.40301752090454102</v>
      </c>
      <c r="E28">
        <v>0.30992197990417403</v>
      </c>
      <c r="F28">
        <v>0.37117123603820801</v>
      </c>
    </row>
    <row r="29" spans="1:6" x14ac:dyDescent="0.25">
      <c r="A29" s="9" t="s">
        <v>80</v>
      </c>
      <c r="B29">
        <v>0.28667557239532448</v>
      </c>
      <c r="C29">
        <v>0.39689409732818548</v>
      </c>
      <c r="D29">
        <v>0.35293185710906949</v>
      </c>
      <c r="E29">
        <v>0.48197138309478749</v>
      </c>
      <c r="F29">
        <v>0.26688539981841997</v>
      </c>
    </row>
    <row r="30" spans="1:6" x14ac:dyDescent="0.25">
      <c r="A30" s="9" t="s">
        <v>239</v>
      </c>
      <c r="B30">
        <v>0.40632030458161295</v>
      </c>
      <c r="C30">
        <v>0.46608258783817236</v>
      </c>
      <c r="D30">
        <v>0.45352970808744408</v>
      </c>
      <c r="E30">
        <v>0.61802127957344022</v>
      </c>
      <c r="F30">
        <v>0.39777772873640027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9DDF-FCC8-4D5F-B2BF-B525F52E1AC8}">
  <dimension ref="A1:B29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8" t="s">
        <v>201</v>
      </c>
      <c r="B1" t="s">
        <v>241</v>
      </c>
    </row>
    <row r="2" spans="1:2" x14ac:dyDescent="0.25">
      <c r="A2" s="8" t="s">
        <v>237</v>
      </c>
      <c r="B2" t="s">
        <v>241</v>
      </c>
    </row>
    <row r="3" spans="1:2" x14ac:dyDescent="0.25">
      <c r="A3" s="8" t="s">
        <v>203</v>
      </c>
      <c r="B3" t="s">
        <v>241</v>
      </c>
    </row>
    <row r="4" spans="1:2" x14ac:dyDescent="0.25">
      <c r="A4" s="8" t="s">
        <v>204</v>
      </c>
      <c r="B4" t="s">
        <v>241</v>
      </c>
    </row>
    <row r="5" spans="1:2" x14ac:dyDescent="0.25">
      <c r="A5" s="8" t="s">
        <v>133</v>
      </c>
      <c r="B5" t="s">
        <v>242</v>
      </c>
    </row>
    <row r="7" spans="1:2" x14ac:dyDescent="0.25">
      <c r="A7" s="8" t="s">
        <v>238</v>
      </c>
      <c r="B7" t="s">
        <v>263</v>
      </c>
    </row>
    <row r="8" spans="1:2" x14ac:dyDescent="0.25">
      <c r="A8" s="9" t="s">
        <v>110</v>
      </c>
      <c r="B8">
        <v>0.85000000000000009</v>
      </c>
    </row>
    <row r="9" spans="1:2" x14ac:dyDescent="0.25">
      <c r="A9" s="9" t="s">
        <v>121</v>
      </c>
      <c r="B9">
        <v>0.9</v>
      </c>
    </row>
    <row r="10" spans="1:2" x14ac:dyDescent="0.25">
      <c r="A10" s="9" t="s">
        <v>205</v>
      </c>
      <c r="B10">
        <v>0.85000000000000009</v>
      </c>
    </row>
    <row r="11" spans="1:2" x14ac:dyDescent="0.25">
      <c r="A11" s="9" t="s">
        <v>79</v>
      </c>
      <c r="B11">
        <v>0.85000000000000009</v>
      </c>
    </row>
    <row r="12" spans="1:2" x14ac:dyDescent="0.25">
      <c r="A12" s="9" t="s">
        <v>76</v>
      </c>
      <c r="B12">
        <v>0.75</v>
      </c>
    </row>
    <row r="13" spans="1:2" x14ac:dyDescent="0.25">
      <c r="A13" s="9" t="s">
        <v>138</v>
      </c>
      <c r="B13">
        <v>0.8</v>
      </c>
    </row>
    <row r="14" spans="1:2" x14ac:dyDescent="0.25">
      <c r="A14" s="9" t="s">
        <v>57</v>
      </c>
      <c r="B14">
        <v>0.8</v>
      </c>
    </row>
    <row r="15" spans="1:2" x14ac:dyDescent="0.25">
      <c r="A15" s="9" t="s">
        <v>91</v>
      </c>
      <c r="B15">
        <v>0.6</v>
      </c>
    </row>
    <row r="16" spans="1:2" x14ac:dyDescent="0.25">
      <c r="A16" s="9" t="s">
        <v>212</v>
      </c>
      <c r="B16">
        <v>0.9</v>
      </c>
    </row>
    <row r="17" spans="1:2" x14ac:dyDescent="0.25">
      <c r="A17" s="9" t="s">
        <v>96</v>
      </c>
      <c r="B17">
        <v>0.5</v>
      </c>
    </row>
    <row r="18" spans="1:2" x14ac:dyDescent="0.25">
      <c r="A18" s="9" t="s">
        <v>115</v>
      </c>
      <c r="B18">
        <v>0.9</v>
      </c>
    </row>
    <row r="19" spans="1:2" x14ac:dyDescent="0.25">
      <c r="A19" s="9" t="s">
        <v>64</v>
      </c>
      <c r="B19">
        <v>0.7</v>
      </c>
    </row>
    <row r="20" spans="1:2" x14ac:dyDescent="0.25">
      <c r="A20" s="9" t="s">
        <v>86</v>
      </c>
      <c r="B20">
        <v>0.65</v>
      </c>
    </row>
    <row r="21" spans="1:2" x14ac:dyDescent="0.25">
      <c r="A21" s="9" t="s">
        <v>85</v>
      </c>
      <c r="B21">
        <v>1</v>
      </c>
    </row>
    <row r="22" spans="1:2" x14ac:dyDescent="0.25">
      <c r="A22" s="9" t="s">
        <v>101</v>
      </c>
      <c r="B22">
        <v>0.7</v>
      </c>
    </row>
    <row r="23" spans="1:2" x14ac:dyDescent="0.25">
      <c r="A23" s="9" t="s">
        <v>228</v>
      </c>
      <c r="B23">
        <v>0.83750000000000002</v>
      </c>
    </row>
    <row r="24" spans="1:2" x14ac:dyDescent="0.25">
      <c r="A24" s="9" t="s">
        <v>227</v>
      </c>
      <c r="B24">
        <v>0.8</v>
      </c>
    </row>
    <row r="25" spans="1:2" x14ac:dyDescent="0.25">
      <c r="A25" s="9" t="s">
        <v>195</v>
      </c>
      <c r="B25">
        <v>0.8</v>
      </c>
    </row>
    <row r="26" spans="1:2" x14ac:dyDescent="0.25">
      <c r="A26" s="9" t="s">
        <v>51</v>
      </c>
      <c r="B26">
        <v>0.6</v>
      </c>
    </row>
    <row r="27" spans="1:2" x14ac:dyDescent="0.25">
      <c r="A27" s="9" t="s">
        <v>209</v>
      </c>
      <c r="B27">
        <v>1</v>
      </c>
    </row>
    <row r="28" spans="1:2" x14ac:dyDescent="0.25">
      <c r="A28" s="9" t="s">
        <v>80</v>
      </c>
      <c r="B28">
        <v>0.9</v>
      </c>
    </row>
    <row r="29" spans="1:2" x14ac:dyDescent="0.25">
      <c r="A29" s="9" t="s">
        <v>239</v>
      </c>
      <c r="B29">
        <v>0.78671875000000002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Stereopsis</vt:lpstr>
      <vt:lpstr>Stereo workbook</vt:lpstr>
      <vt:lpstr>Sheet2</vt:lpstr>
      <vt:lpstr>Sheet3</vt:lpstr>
      <vt:lpstr>Sheet6</vt:lpstr>
      <vt:lpstr>Reaction worksheet</vt:lpstr>
      <vt:lpstr>Decision worksheet</vt:lpstr>
      <vt:lpstr>Sheet8</vt:lpstr>
      <vt:lpstr>Accuracy</vt:lpstr>
      <vt:lpstr>Data</vt:lpstr>
      <vt:lpstr>Player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Vevek Seetharaman</dc:creator>
  <cp:lastModifiedBy>Vevek Seetharaman</cp:lastModifiedBy>
  <dcterms:created xsi:type="dcterms:W3CDTF">2025-05-12T04:12:40Z</dcterms:created>
  <dcterms:modified xsi:type="dcterms:W3CDTF">2025-05-13T13:37:36Z</dcterms:modified>
</cp:coreProperties>
</file>