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Fahrzeuge\"/>
    </mc:Choice>
  </mc:AlternateContent>
  <xr:revisionPtr revIDLastSave="0" documentId="13_ncr:1_{A89CE7D2-0BC4-43CA-B5BA-4907D3CBCC85}" xr6:coauthVersionLast="47" xr6:coauthVersionMax="47" xr10:uidLastSave="{00000000-0000-0000-0000-000000000000}"/>
  <bookViews>
    <workbookView xWindow="-110" yWindow="-110" windowWidth="38620" windowHeight="21220" activeTab="2" xr2:uid="{E2736EEE-D214-48CD-A3C2-DAE0CDD1B064}"/>
  </bookViews>
  <sheets>
    <sheet name="Mit Durchschnittsberechnung" sheetId="1" r:id="rId1"/>
    <sheet name="Aufgeteilte Messungen" sheetId="2" r:id="rId2"/>
    <sheet name="Aus den Rohdaten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2" l="1"/>
  <c r="O10" i="2"/>
  <c r="O11" i="2"/>
  <c r="O12" i="2"/>
  <c r="O13" i="2"/>
  <c r="O9" i="2"/>
  <c r="M10" i="2"/>
  <c r="M11" i="2"/>
  <c r="M12" i="2"/>
  <c r="M13" i="2"/>
  <c r="L10" i="2"/>
  <c r="L11" i="2"/>
  <c r="L12" i="2"/>
  <c r="L13" i="2"/>
  <c r="M9" i="2"/>
  <c r="L9" i="2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9" i="1"/>
  <c r="P9" i="1"/>
  <c r="O9" i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T9" i="1" l="1"/>
  <c r="S9" i="1"/>
  <c r="Q11" i="1"/>
  <c r="P22" i="1"/>
  <c r="P14" i="1"/>
  <c r="Q19" i="1"/>
  <c r="Q16" i="1"/>
  <c r="O14" i="1"/>
  <c r="S14" i="1" s="1"/>
  <c r="P16" i="1"/>
  <c r="P21" i="1"/>
  <c r="Q18" i="1"/>
  <c r="O16" i="1"/>
  <c r="S16" i="1" s="1"/>
  <c r="P13" i="1"/>
  <c r="Q10" i="1"/>
  <c r="O19" i="1"/>
  <c r="S19" i="1" s="1"/>
  <c r="O11" i="1"/>
  <c r="S11" i="1" s="1"/>
  <c r="P18" i="1"/>
  <c r="O13" i="1"/>
  <c r="S13" i="1" s="1"/>
  <c r="P10" i="1"/>
  <c r="Q9" i="1"/>
  <c r="O18" i="1"/>
  <c r="S18" i="1" s="1"/>
  <c r="O22" i="1"/>
  <c r="S22" i="1" s="1"/>
  <c r="P11" i="1"/>
  <c r="O21" i="1"/>
  <c r="S21" i="1" s="1"/>
  <c r="O17" i="1"/>
  <c r="S17" i="1" s="1"/>
  <c r="P19" i="1"/>
  <c r="Q21" i="1"/>
  <c r="Q13" i="1"/>
  <c r="Q23" i="1"/>
  <c r="Q15" i="1"/>
  <c r="P23" i="1"/>
  <c r="Q20" i="1"/>
  <c r="P15" i="1"/>
  <c r="Q12" i="1"/>
  <c r="O10" i="1"/>
  <c r="S10" i="1" s="1"/>
  <c r="O23" i="1"/>
  <c r="S23" i="1" s="1"/>
  <c r="P20" i="1"/>
  <c r="Q17" i="1"/>
  <c r="O15" i="1"/>
  <c r="S15" i="1" s="1"/>
  <c r="P12" i="1"/>
  <c r="Q22" i="1"/>
  <c r="O20" i="1"/>
  <c r="S20" i="1" s="1"/>
  <c r="P17" i="1"/>
  <c r="Q14" i="1"/>
  <c r="O12" i="1"/>
  <c r="S12" i="1" s="1"/>
  <c r="T23" i="1" l="1"/>
  <c r="U10" i="1"/>
  <c r="U14" i="1"/>
  <c r="U20" i="1"/>
  <c r="T16" i="1"/>
  <c r="U17" i="1"/>
  <c r="T15" i="1"/>
  <c r="T18" i="1"/>
  <c r="U22" i="1"/>
  <c r="T20" i="1"/>
  <c r="U19" i="1"/>
  <c r="U21" i="1"/>
  <c r="U16" i="1"/>
  <c r="W16" i="1" s="1"/>
  <c r="T12" i="1"/>
  <c r="T17" i="1"/>
  <c r="U9" i="1"/>
  <c r="T14" i="1"/>
  <c r="T10" i="1"/>
  <c r="W10" i="1" s="1"/>
  <c r="U18" i="1"/>
  <c r="T22" i="1"/>
  <c r="U15" i="1"/>
  <c r="U23" i="1"/>
  <c r="T19" i="1"/>
  <c r="T21" i="1"/>
  <c r="U12" i="1"/>
  <c r="T11" i="1"/>
  <c r="U11" i="1"/>
  <c r="T13" i="1"/>
  <c r="U13" i="1"/>
  <c r="W17" i="1" l="1"/>
  <c r="W23" i="1"/>
  <c r="W14" i="1"/>
  <c r="W22" i="1"/>
  <c r="W15" i="1"/>
  <c r="W18" i="1"/>
  <c r="W20" i="1"/>
  <c r="W19" i="1"/>
  <c r="W21" i="1"/>
  <c r="W13" i="1"/>
  <c r="W11" i="1"/>
  <c r="W12" i="1"/>
  <c r="W9" i="1"/>
</calcChain>
</file>

<file path=xl/sharedStrings.xml><?xml version="1.0" encoding="utf-8"?>
<sst xmlns="http://schemas.openxmlformats.org/spreadsheetml/2006/main" count="38" uniqueCount="36">
  <si>
    <t>r1 [m]</t>
  </si>
  <si>
    <t>L1 [dB]</t>
  </si>
  <si>
    <t>L2 [dB]</t>
  </si>
  <si>
    <t>L3 [dB]</t>
  </si>
  <si>
    <t>L4 [dB]</t>
  </si>
  <si>
    <t>r2 [m]</t>
  </si>
  <si>
    <t>r3 [m]</t>
  </si>
  <si>
    <t>r4 [m]</t>
  </si>
  <si>
    <t>v1-2 [m/s]</t>
  </si>
  <si>
    <t>v2-3 [m/s]</t>
  </si>
  <si>
    <t>v3-4 [m/s]</t>
  </si>
  <si>
    <t>v_avg [m/s]</t>
  </si>
  <si>
    <t>t = 1s</t>
  </si>
  <si>
    <t>t = 2s</t>
  </si>
  <si>
    <t>t = 3s</t>
  </si>
  <si>
    <t>r2 = r1 * 10 ^ (abs(L1-L2) / 20)</t>
  </si>
  <si>
    <t>Aufnahme #</t>
  </si>
  <si>
    <t>delta t [s]</t>
  </si>
  <si>
    <t>3+4</t>
  </si>
  <si>
    <t>Eingabe</t>
  </si>
  <si>
    <t>Ausgabe</t>
  </si>
  <si>
    <t>Vorsicht! Radii müssten noch trianguliert werden</t>
  </si>
  <si>
    <t>v_avg ~ r1 ⇒ 10*r1 ⇒ 10*v_avg</t>
  </si>
  <si>
    <t>v_avg [km/h]</t>
  </si>
  <si>
    <t>Aufgeteilte Messungen'</t>
  </si>
  <si>
    <t>la</t>
  </si>
  <si>
    <t>lb</t>
  </si>
  <si>
    <t>ra</t>
  </si>
  <si>
    <t>rb</t>
  </si>
  <si>
    <t>Median</t>
  </si>
  <si>
    <t>Mittelwert</t>
  </si>
  <si>
    <t>Geschwindigkeiten [km/h]</t>
  </si>
  <si>
    <t>v_symm_avg</t>
  </si>
  <si>
    <t>Geschw. [km/h]</t>
  </si>
  <si>
    <t>Einzelne Punkte (ungenau)</t>
  </si>
  <si>
    <t>raw_singles (avg)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</si>
</sst>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rgb="FF9C0006"/>
      <name val="Calibri"/>
      <family val="2"/>
      <scheme val="minor"/>
    </font>
    <font>
      <b/>
      <sz val="14"/>
      <color theme="1"/>
      <name val="Cambria Math"/>
      <family val="1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rgb="FFB2B2B2"/>
      </left>
      <right style="thin">
        <color rgb="FFB2B2B2"/>
      </right>
      <top style="thick">
        <color indexed="64"/>
      </top>
      <bottom style="thick">
        <color indexed="64"/>
      </bottom>
      <diagonal/>
    </border>
    <border>
      <left style="thin">
        <color rgb="FF7F7F7F"/>
      </left>
      <right style="thin">
        <color rgb="FF7F7F7F"/>
      </right>
      <top style="thick">
        <color indexed="64"/>
      </top>
      <bottom style="thick">
        <color indexed="64"/>
      </bottom>
      <diagonal/>
    </border>
    <border>
      <left style="thin">
        <color rgb="FF3F3F3F"/>
      </left>
      <right style="thin">
        <color rgb="FF3F3F3F"/>
      </right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 style="thick">
        <color indexed="64"/>
      </top>
      <bottom style="thick">
        <color indexed="64"/>
      </bottom>
      <diagonal/>
    </border>
    <border>
      <left style="mediumDashed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/>
      <top/>
      <bottom style="thick">
        <color indexed="64"/>
      </bottom>
      <diagonal/>
    </border>
    <border>
      <left style="thick">
        <color rgb="FF00B0F0"/>
      </left>
      <right/>
      <top style="thick">
        <color rgb="FF00B0F0"/>
      </top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  <border>
      <left style="thick">
        <color rgb="FF00B0F0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4" applyNumberFormat="0" applyFont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7" fillId="8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6">
    <xf numFmtId="0" fontId="0" fillId="0" borderId="0" xfId="0"/>
    <xf numFmtId="0" fontId="0" fillId="4" borderId="4" xfId="5" applyFont="1"/>
    <xf numFmtId="0" fontId="1" fillId="7" borderId="0" xfId="8"/>
    <xf numFmtId="0" fontId="5" fillId="3" borderId="2" xfId="4"/>
    <xf numFmtId="0" fontId="3" fillId="2" borderId="2" xfId="2"/>
    <xf numFmtId="0" fontId="4" fillId="3" borderId="3" xfId="3"/>
    <xf numFmtId="0" fontId="6" fillId="5" borderId="5" xfId="6" applyBorder="1"/>
    <xf numFmtId="0" fontId="0" fillId="0" borderId="5" xfId="0" applyBorder="1"/>
    <xf numFmtId="0" fontId="0" fillId="4" borderId="6" xfId="5" applyFont="1" applyBorder="1"/>
    <xf numFmtId="0" fontId="3" fillId="2" borderId="7" xfId="2" applyBorder="1"/>
    <xf numFmtId="0" fontId="5" fillId="3" borderId="7" xfId="4" applyBorder="1"/>
    <xf numFmtId="0" fontId="4" fillId="3" borderId="8" xfId="3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6" borderId="0" xfId="7"/>
    <xf numFmtId="0" fontId="0" fillId="0" borderId="14" xfId="0" applyBorder="1"/>
    <xf numFmtId="0" fontId="0" fillId="0" borderId="15" xfId="0" applyBorder="1"/>
    <xf numFmtId="49" fontId="0" fillId="0" borderId="0" xfId="0" applyNumberFormat="1"/>
    <xf numFmtId="0" fontId="8" fillId="8" borderId="0" xfId="9" applyFont="1"/>
    <xf numFmtId="0" fontId="2" fillId="0" borderId="1" xfId="1" applyAlignment="1">
      <alignment horizontal="center"/>
    </xf>
    <xf numFmtId="0" fontId="0" fillId="0" borderId="13" xfId="0" applyBorder="1" applyAlignment="1">
      <alignment horizontal="center"/>
    </xf>
    <xf numFmtId="0" fontId="9" fillId="0" borderId="16" xfId="0" applyFont="1" applyBorder="1" applyAlignment="1">
      <alignment horizontal="center" vertical="top"/>
    </xf>
    <xf numFmtId="0" fontId="9" fillId="0" borderId="17" xfId="0" applyFont="1" applyBorder="1" applyAlignment="1">
      <alignment horizontal="center" vertical="top"/>
    </xf>
    <xf numFmtId="0" fontId="9" fillId="0" borderId="18" xfId="0" applyFont="1" applyBorder="1" applyAlignment="1">
      <alignment horizontal="center" vertical="top"/>
    </xf>
    <xf numFmtId="0" fontId="9" fillId="0" borderId="19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9" fillId="0" borderId="21" xfId="0" applyFont="1" applyBorder="1" applyAlignment="1">
      <alignment horizontal="center" vertical="top"/>
    </xf>
    <xf numFmtId="0" fontId="9" fillId="0" borderId="22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12" fillId="0" borderId="0" xfId="11" quotePrefix="1" applyFont="1"/>
    <xf numFmtId="0" fontId="0" fillId="0" borderId="0" xfId="0" applyAlignment="1">
      <alignment horizontal="center"/>
    </xf>
    <xf numFmtId="0" fontId="13" fillId="0" borderId="13" xfId="10" applyFont="1" applyBorder="1" applyAlignment="1">
      <alignment horizontal="center"/>
    </xf>
    <xf numFmtId="0" fontId="0" fillId="0" borderId="24" xfId="0" applyBorder="1"/>
  </cellXfs>
  <cellStyles count="12">
    <cellStyle name="40 % - Akzent5" xfId="7" builtinId="47"/>
    <cellStyle name="60 % - Akzent5" xfId="8" builtinId="48"/>
    <cellStyle name="Akzent5" xfId="6" builtinId="45"/>
    <cellStyle name="Ausgabe" xfId="3" builtinId="21"/>
    <cellStyle name="Berechnung" xfId="4" builtinId="22"/>
    <cellStyle name="Eingabe" xfId="2" builtinId="20"/>
    <cellStyle name="Link" xfId="11" builtinId="8"/>
    <cellStyle name="Notiz" xfId="5" builtinId="10"/>
    <cellStyle name="Schlecht" xfId="9" builtinId="27"/>
    <cellStyle name="Standard" xfId="0" builtinId="0"/>
    <cellStyle name="Überschrift 2" xfId="1" builtinId="17"/>
    <cellStyle name="Überschrift 4" xfId="10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4368C-E09C-4DF4-97FC-AC13266427FB}">
  <dimension ref="C6:X36"/>
  <sheetViews>
    <sheetView topLeftCell="B1" workbookViewId="0">
      <selection activeCell="I7" sqref="I7"/>
    </sheetView>
  </sheetViews>
  <sheetFormatPr baseColWidth="10" defaultRowHeight="14.5" x14ac:dyDescent="0.35"/>
  <cols>
    <col min="25" max="25" width="10.90625" customWidth="1"/>
  </cols>
  <sheetData>
    <row r="6" spans="3:24" ht="17.5" thickBot="1" x14ac:dyDescent="0.45">
      <c r="C6" s="22"/>
      <c r="D6" s="22"/>
      <c r="E6" s="21" t="s">
        <v>19</v>
      </c>
      <c r="F6" s="21"/>
      <c r="G6" s="21"/>
      <c r="H6" s="21"/>
      <c r="I6" s="21"/>
      <c r="J6" s="21"/>
      <c r="K6" s="21"/>
      <c r="L6" s="21"/>
      <c r="M6" s="17"/>
      <c r="N6" s="18"/>
      <c r="O6" s="21" t="s">
        <v>20</v>
      </c>
      <c r="P6" s="21"/>
      <c r="Q6" s="21"/>
      <c r="R6" s="21"/>
      <c r="S6" s="21"/>
      <c r="T6" s="21"/>
      <c r="U6" s="21"/>
      <c r="V6" s="21"/>
      <c r="W6" s="21"/>
    </row>
    <row r="7" spans="3:24" ht="15.5" thickTop="1" thickBot="1" x14ac:dyDescent="0.4">
      <c r="C7" s="7" t="s">
        <v>16</v>
      </c>
      <c r="D7" s="7"/>
      <c r="E7" s="6" t="s">
        <v>0</v>
      </c>
      <c r="F7" s="7"/>
      <c r="G7" s="8" t="s">
        <v>1</v>
      </c>
      <c r="H7" s="9" t="s">
        <v>2</v>
      </c>
      <c r="I7" s="9" t="s">
        <v>3</v>
      </c>
      <c r="J7" s="9" t="s">
        <v>4</v>
      </c>
      <c r="K7" s="7"/>
      <c r="L7" s="9" t="s">
        <v>17</v>
      </c>
      <c r="M7" s="12"/>
      <c r="N7" s="13"/>
      <c r="O7" s="10" t="s">
        <v>5</v>
      </c>
      <c r="P7" s="10" t="s">
        <v>6</v>
      </c>
      <c r="Q7" s="10" t="s">
        <v>7</v>
      </c>
      <c r="R7" s="7"/>
      <c r="S7" s="10" t="s">
        <v>8</v>
      </c>
      <c r="T7" s="10" t="s">
        <v>9</v>
      </c>
      <c r="U7" s="10" t="s">
        <v>10</v>
      </c>
      <c r="V7" s="7"/>
      <c r="W7" s="11" t="s">
        <v>11</v>
      </c>
      <c r="X7" s="11" t="s">
        <v>23</v>
      </c>
    </row>
    <row r="8" spans="3:24" ht="15" thickTop="1" x14ac:dyDescent="0.35">
      <c r="E8" s="16">
        <v>2.5</v>
      </c>
      <c r="M8" s="14"/>
      <c r="N8" s="15"/>
    </row>
    <row r="9" spans="3:24" ht="14.5" customHeight="1" x14ac:dyDescent="0.35">
      <c r="C9" s="19">
        <v>1</v>
      </c>
      <c r="E9" s="2">
        <f>E8</f>
        <v>2.5</v>
      </c>
      <c r="G9" s="1">
        <v>0</v>
      </c>
      <c r="H9" s="4">
        <v>-29.255163966126499</v>
      </c>
      <c r="I9" s="4">
        <v>-35.513748345400302</v>
      </c>
      <c r="J9" s="4">
        <v>-39.113474404184402</v>
      </c>
      <c r="L9" s="4">
        <v>1.5833333333333299</v>
      </c>
      <c r="M9" s="14"/>
      <c r="N9" s="15"/>
      <c r="O9" s="3">
        <f>$E$9*POWER(10, ABS($G9-H9)/20)</f>
        <v>72.560155869368799</v>
      </c>
      <c r="P9" s="3">
        <f>$E$9*POWER(10, ABS($G9-I9)/20)</f>
        <v>149.15143150925849</v>
      </c>
      <c r="Q9" s="3">
        <f t="shared" ref="Q9:Q23" si="0">$E$9*POWER(10, ABS($G9-J9)/20)</f>
        <v>225.74270714914778</v>
      </c>
      <c r="S9" s="3">
        <f>(O9-$E9)/$L9</f>
        <v>44.248519496443549</v>
      </c>
      <c r="T9" s="3">
        <f>(P9-O9)/$L9</f>
        <v>48.373437246246219</v>
      </c>
      <c r="U9" s="3">
        <f t="shared" ref="U9:U23" si="1">(Q9-P9)/$L9</f>
        <v>48.37343724624597</v>
      </c>
      <c r="W9" s="5">
        <f>AVERAGE(S9:U9)</f>
        <v>46.998464662978584</v>
      </c>
      <c r="X9" s="5">
        <f>W9*3.6</f>
        <v>169.19447278672291</v>
      </c>
    </row>
    <row r="10" spans="3:24" x14ac:dyDescent="0.35">
      <c r="C10" s="19">
        <v>2</v>
      </c>
      <c r="E10" s="2">
        <f t="shared" ref="E10:E22" si="2">E9</f>
        <v>2.5</v>
      </c>
      <c r="G10" s="1">
        <v>0</v>
      </c>
      <c r="H10" s="4">
        <v>-13.887839892752099</v>
      </c>
      <c r="I10" s="4">
        <v>-20.931490254979298</v>
      </c>
      <c r="J10" s="4">
        <v>-24.7692007797576</v>
      </c>
      <c r="L10" s="4">
        <v>0.41666666666666602</v>
      </c>
      <c r="M10" s="14"/>
      <c r="N10" s="15"/>
      <c r="O10" s="3">
        <f t="shared" ref="O10:O23" si="3">$E$9*POWER(10, ABS($G10-H10)/20)</f>
        <v>12.368926343173527</v>
      </c>
      <c r="P10" s="3">
        <f t="shared" ref="P10:P23" si="4">$E$9*POWER(10, ABS($G10-I10)/20)</f>
        <v>27.830084272140279</v>
      </c>
      <c r="Q10" s="3">
        <f t="shared" si="0"/>
        <v>43.291242201107281</v>
      </c>
      <c r="S10" s="3">
        <f t="shared" ref="S10:S23" si="5">(O10-$E10)/$L10</f>
        <v>23.685423223616503</v>
      </c>
      <c r="T10" s="3">
        <f t="shared" ref="T10:T23" si="6">(P10-O10)/$L10</f>
        <v>37.106779029520261</v>
      </c>
      <c r="U10" s="3">
        <f t="shared" si="1"/>
        <v>37.106779029520858</v>
      </c>
      <c r="W10" s="5">
        <f t="shared" ref="W10:W23" si="7">AVERAGE(S10:U10)</f>
        <v>32.632993760885874</v>
      </c>
      <c r="X10" s="5">
        <f t="shared" ref="X10:X23" si="8">W10*3.6</f>
        <v>117.47877753918915</v>
      </c>
    </row>
    <row r="11" spans="3:24" x14ac:dyDescent="0.35">
      <c r="C11" s="19">
        <v>7</v>
      </c>
      <c r="E11" s="2">
        <f t="shared" si="2"/>
        <v>2.5</v>
      </c>
      <c r="G11" s="1">
        <v>0</v>
      </c>
      <c r="H11" s="4">
        <v>-18.886064655408799</v>
      </c>
      <c r="I11" s="4">
        <v>-25.261239907897099</v>
      </c>
      <c r="J11" s="4">
        <v>-28.898111666792499</v>
      </c>
      <c r="L11" s="4">
        <v>1.0833333333333299</v>
      </c>
      <c r="M11" s="14"/>
      <c r="N11" s="15"/>
      <c r="O11" s="3">
        <f t="shared" si="3"/>
        <v>21.990912039886798</v>
      </c>
      <c r="P11" s="3">
        <f t="shared" si="4"/>
        <v>45.814400083097759</v>
      </c>
      <c r="Q11" s="3">
        <f t="shared" si="0"/>
        <v>69.637888126308155</v>
      </c>
      <c r="S11" s="3">
        <f t="shared" si="5"/>
        <v>17.991611113741715</v>
      </c>
      <c r="T11" s="3">
        <f t="shared" si="6"/>
        <v>21.99091203988711</v>
      </c>
      <c r="U11" s="3">
        <f t="shared" si="1"/>
        <v>21.990912039886588</v>
      </c>
      <c r="W11" s="5">
        <f t="shared" si="7"/>
        <v>20.657811731171805</v>
      </c>
      <c r="X11" s="5">
        <f t="shared" si="8"/>
        <v>74.368122232218496</v>
      </c>
    </row>
    <row r="12" spans="3:24" x14ac:dyDescent="0.35">
      <c r="C12" s="19">
        <v>8</v>
      </c>
      <c r="E12" s="2">
        <f t="shared" si="2"/>
        <v>2.5</v>
      </c>
      <c r="G12" s="1">
        <v>0</v>
      </c>
      <c r="H12" s="4">
        <v>-25.646712173656098</v>
      </c>
      <c r="I12" s="4">
        <v>-32.053415190843403</v>
      </c>
      <c r="J12" s="4">
        <v>-35.700219357497097</v>
      </c>
      <c r="L12" s="4">
        <v>1</v>
      </c>
      <c r="M12" s="14"/>
      <c r="N12" s="15"/>
      <c r="O12" s="3">
        <f t="shared" si="3"/>
        <v>47.89339428994009</v>
      </c>
      <c r="P12" s="3">
        <f t="shared" si="4"/>
        <v>100.14073351532869</v>
      </c>
      <c r="Q12" s="3">
        <f t="shared" si="0"/>
        <v>152.38807274071829</v>
      </c>
      <c r="S12" s="3">
        <f t="shared" si="5"/>
        <v>45.39339428994009</v>
      </c>
      <c r="T12" s="3">
        <f t="shared" si="6"/>
        <v>52.2473392253886</v>
      </c>
      <c r="U12" s="3">
        <f t="shared" si="1"/>
        <v>52.247339225389595</v>
      </c>
      <c r="W12" s="5">
        <f t="shared" si="7"/>
        <v>49.962690913572764</v>
      </c>
      <c r="X12" s="5">
        <f t="shared" si="8"/>
        <v>179.86568728886195</v>
      </c>
    </row>
    <row r="13" spans="3:24" x14ac:dyDescent="0.35">
      <c r="C13" s="19">
        <v>21</v>
      </c>
      <c r="E13" s="2">
        <f t="shared" si="2"/>
        <v>2.5</v>
      </c>
      <c r="G13" s="1">
        <v>0</v>
      </c>
      <c r="H13" s="4">
        <v>-24.284382548845599</v>
      </c>
      <c r="I13" s="4">
        <v>-31.0002245873095</v>
      </c>
      <c r="J13" s="4">
        <v>-34.741957454452397</v>
      </c>
      <c r="L13" s="4">
        <v>0.58333333333333304</v>
      </c>
      <c r="M13" s="14"/>
      <c r="N13" s="15"/>
      <c r="O13" s="3">
        <f t="shared" si="3"/>
        <v>40.941065031837375</v>
      </c>
      <c r="P13" s="3">
        <f t="shared" si="4"/>
        <v>88.705640902314698</v>
      </c>
      <c r="Q13" s="3">
        <f t="shared" si="0"/>
        <v>136.47021677279196</v>
      </c>
      <c r="S13" s="3">
        <f t="shared" si="5"/>
        <v>65.898968626006962</v>
      </c>
      <c r="T13" s="3">
        <f t="shared" si="6"/>
        <v>81.882130063675447</v>
      </c>
      <c r="U13" s="3">
        <f t="shared" si="1"/>
        <v>81.882130063675348</v>
      </c>
      <c r="W13" s="5">
        <f t="shared" si="7"/>
        <v>76.554409584452586</v>
      </c>
      <c r="X13" s="5">
        <f t="shared" si="8"/>
        <v>275.59587450402933</v>
      </c>
    </row>
    <row r="14" spans="3:24" x14ac:dyDescent="0.35">
      <c r="C14" s="19"/>
      <c r="E14" s="2">
        <f t="shared" si="2"/>
        <v>2.5</v>
      </c>
      <c r="G14" s="1">
        <v>0</v>
      </c>
      <c r="H14" s="4"/>
      <c r="I14" s="4"/>
      <c r="J14" s="4"/>
      <c r="L14" s="4">
        <v>1</v>
      </c>
      <c r="M14" s="14"/>
      <c r="N14" s="15"/>
      <c r="O14" s="3">
        <f t="shared" si="3"/>
        <v>2.5</v>
      </c>
      <c r="P14" s="3">
        <f t="shared" si="4"/>
        <v>2.5</v>
      </c>
      <c r="Q14" s="3">
        <f t="shared" si="0"/>
        <v>2.5</v>
      </c>
      <c r="S14" s="3">
        <f t="shared" si="5"/>
        <v>0</v>
      </c>
      <c r="T14" s="3">
        <f t="shared" si="6"/>
        <v>0</v>
      </c>
      <c r="U14" s="3">
        <f t="shared" si="1"/>
        <v>0</v>
      </c>
      <c r="W14" s="5">
        <f t="shared" si="7"/>
        <v>0</v>
      </c>
      <c r="X14" s="5">
        <f t="shared" si="8"/>
        <v>0</v>
      </c>
    </row>
    <row r="15" spans="3:24" x14ac:dyDescent="0.35">
      <c r="C15" s="19" t="s">
        <v>18</v>
      </c>
      <c r="E15" s="2">
        <f t="shared" si="2"/>
        <v>2.5</v>
      </c>
      <c r="G15" s="1">
        <v>0</v>
      </c>
      <c r="H15" s="4">
        <v>-17.820538482800401</v>
      </c>
      <c r="I15" s="4">
        <v>-24.440402863628901</v>
      </c>
      <c r="J15" s="4">
        <v>-28.153134402867099</v>
      </c>
      <c r="L15" s="4">
        <v>0.66666666666666596</v>
      </c>
      <c r="M15" s="14"/>
      <c r="N15" s="15"/>
      <c r="O15" s="3">
        <f t="shared" si="3"/>
        <v>19.452119675175442</v>
      </c>
      <c r="P15" s="3">
        <f t="shared" si="4"/>
        <v>41.68311358966173</v>
      </c>
      <c r="Q15" s="3">
        <f t="shared" si="0"/>
        <v>63.914107504147736</v>
      </c>
      <c r="S15" s="3">
        <f t="shared" si="5"/>
        <v>25.42817951276319</v>
      </c>
      <c r="T15" s="3">
        <f t="shared" si="6"/>
        <v>33.346490871729465</v>
      </c>
      <c r="U15" s="3">
        <f t="shared" si="1"/>
        <v>33.346490871729046</v>
      </c>
      <c r="W15" s="5">
        <f t="shared" si="7"/>
        <v>30.7070537520739</v>
      </c>
      <c r="X15" s="5">
        <f t="shared" si="8"/>
        <v>110.54539350746604</v>
      </c>
    </row>
    <row r="16" spans="3:24" x14ac:dyDescent="0.35">
      <c r="C16" s="19"/>
      <c r="E16" s="2">
        <f t="shared" si="2"/>
        <v>2.5</v>
      </c>
      <c r="G16" s="1">
        <v>0</v>
      </c>
      <c r="H16" s="4"/>
      <c r="I16" s="4"/>
      <c r="J16" s="4"/>
      <c r="L16" s="4">
        <v>1</v>
      </c>
      <c r="M16" s="14"/>
      <c r="N16" s="15"/>
      <c r="O16" s="3">
        <f t="shared" si="3"/>
        <v>2.5</v>
      </c>
      <c r="P16" s="3">
        <f t="shared" si="4"/>
        <v>2.5</v>
      </c>
      <c r="Q16" s="3">
        <f t="shared" si="0"/>
        <v>2.5</v>
      </c>
      <c r="S16" s="3">
        <f t="shared" si="5"/>
        <v>0</v>
      </c>
      <c r="T16" s="3">
        <f t="shared" si="6"/>
        <v>0</v>
      </c>
      <c r="U16" s="3">
        <f t="shared" si="1"/>
        <v>0</v>
      </c>
      <c r="W16" s="5">
        <f t="shared" si="7"/>
        <v>0</v>
      </c>
      <c r="X16" s="5">
        <f t="shared" si="8"/>
        <v>0</v>
      </c>
    </row>
    <row r="17" spans="3:24" x14ac:dyDescent="0.35">
      <c r="C17" s="19"/>
      <c r="E17" s="2">
        <f t="shared" si="2"/>
        <v>2.5</v>
      </c>
      <c r="G17" s="1">
        <v>0</v>
      </c>
      <c r="H17" s="4"/>
      <c r="I17" s="4"/>
      <c r="J17" s="4"/>
      <c r="L17" s="4">
        <v>1</v>
      </c>
      <c r="M17" s="14"/>
      <c r="N17" s="15"/>
      <c r="O17" s="3">
        <f t="shared" si="3"/>
        <v>2.5</v>
      </c>
      <c r="P17" s="3">
        <f t="shared" si="4"/>
        <v>2.5</v>
      </c>
      <c r="Q17" s="3">
        <f t="shared" si="0"/>
        <v>2.5</v>
      </c>
      <c r="S17" s="3">
        <f t="shared" si="5"/>
        <v>0</v>
      </c>
      <c r="T17" s="3">
        <f t="shared" si="6"/>
        <v>0</v>
      </c>
      <c r="U17" s="3">
        <f t="shared" si="1"/>
        <v>0</v>
      </c>
      <c r="W17" s="5">
        <f t="shared" si="7"/>
        <v>0</v>
      </c>
      <c r="X17" s="5">
        <f t="shared" si="8"/>
        <v>0</v>
      </c>
    </row>
    <row r="18" spans="3:24" x14ac:dyDescent="0.35">
      <c r="C18" s="19"/>
      <c r="E18" s="2">
        <f t="shared" si="2"/>
        <v>2.5</v>
      </c>
      <c r="G18" s="1">
        <v>0</v>
      </c>
      <c r="H18" s="4"/>
      <c r="I18" s="4"/>
      <c r="J18" s="4"/>
      <c r="L18" s="4">
        <v>1</v>
      </c>
      <c r="M18" s="14"/>
      <c r="N18" s="15"/>
      <c r="O18" s="3">
        <f t="shared" si="3"/>
        <v>2.5</v>
      </c>
      <c r="P18" s="3">
        <f t="shared" si="4"/>
        <v>2.5</v>
      </c>
      <c r="Q18" s="3">
        <f t="shared" si="0"/>
        <v>2.5</v>
      </c>
      <c r="S18" s="3">
        <f t="shared" si="5"/>
        <v>0</v>
      </c>
      <c r="T18" s="3">
        <f t="shared" si="6"/>
        <v>0</v>
      </c>
      <c r="U18" s="3">
        <f t="shared" si="1"/>
        <v>0</v>
      </c>
      <c r="W18" s="5">
        <f t="shared" si="7"/>
        <v>0</v>
      </c>
      <c r="X18" s="5">
        <f t="shared" si="8"/>
        <v>0</v>
      </c>
    </row>
    <row r="19" spans="3:24" x14ac:dyDescent="0.35">
      <c r="C19" s="19"/>
      <c r="E19" s="2">
        <f t="shared" si="2"/>
        <v>2.5</v>
      </c>
      <c r="G19" s="1">
        <v>0</v>
      </c>
      <c r="H19" s="4"/>
      <c r="I19" s="4"/>
      <c r="J19" s="4"/>
      <c r="L19" s="4">
        <v>1</v>
      </c>
      <c r="M19" s="14"/>
      <c r="N19" s="15"/>
      <c r="O19" s="3">
        <f t="shared" si="3"/>
        <v>2.5</v>
      </c>
      <c r="P19" s="3">
        <f t="shared" si="4"/>
        <v>2.5</v>
      </c>
      <c r="Q19" s="3">
        <f t="shared" si="0"/>
        <v>2.5</v>
      </c>
      <c r="S19" s="3">
        <f t="shared" si="5"/>
        <v>0</v>
      </c>
      <c r="T19" s="3">
        <f t="shared" si="6"/>
        <v>0</v>
      </c>
      <c r="U19" s="3">
        <f t="shared" si="1"/>
        <v>0</v>
      </c>
      <c r="W19" s="5">
        <f t="shared" si="7"/>
        <v>0</v>
      </c>
      <c r="X19" s="5">
        <f t="shared" si="8"/>
        <v>0</v>
      </c>
    </row>
    <row r="20" spans="3:24" x14ac:dyDescent="0.35">
      <c r="C20" s="19"/>
      <c r="E20" s="2">
        <f t="shared" si="2"/>
        <v>2.5</v>
      </c>
      <c r="G20" s="1">
        <v>0</v>
      </c>
      <c r="H20" s="4"/>
      <c r="I20" s="4"/>
      <c r="J20" s="4"/>
      <c r="L20" s="4">
        <v>1</v>
      </c>
      <c r="M20" s="14"/>
      <c r="N20" s="15"/>
      <c r="O20" s="3">
        <f t="shared" si="3"/>
        <v>2.5</v>
      </c>
      <c r="P20" s="3">
        <f t="shared" si="4"/>
        <v>2.5</v>
      </c>
      <c r="Q20" s="3">
        <f t="shared" si="0"/>
        <v>2.5</v>
      </c>
      <c r="S20" s="3">
        <f t="shared" si="5"/>
        <v>0</v>
      </c>
      <c r="T20" s="3">
        <f t="shared" si="6"/>
        <v>0</v>
      </c>
      <c r="U20" s="3">
        <f t="shared" si="1"/>
        <v>0</v>
      </c>
      <c r="W20" s="5">
        <f t="shared" si="7"/>
        <v>0</v>
      </c>
      <c r="X20" s="5">
        <f t="shared" si="8"/>
        <v>0</v>
      </c>
    </row>
    <row r="21" spans="3:24" x14ac:dyDescent="0.35">
      <c r="C21" s="19"/>
      <c r="E21" s="2">
        <f t="shared" si="2"/>
        <v>2.5</v>
      </c>
      <c r="G21" s="1">
        <v>0</v>
      </c>
      <c r="H21" s="4"/>
      <c r="I21" s="4"/>
      <c r="J21" s="4"/>
      <c r="L21" s="4">
        <v>1</v>
      </c>
      <c r="M21" s="14"/>
      <c r="N21" s="15"/>
      <c r="O21" s="3">
        <f t="shared" si="3"/>
        <v>2.5</v>
      </c>
      <c r="P21" s="3">
        <f t="shared" si="4"/>
        <v>2.5</v>
      </c>
      <c r="Q21" s="3">
        <f t="shared" si="0"/>
        <v>2.5</v>
      </c>
      <c r="S21" s="3">
        <f t="shared" si="5"/>
        <v>0</v>
      </c>
      <c r="T21" s="3">
        <f t="shared" si="6"/>
        <v>0</v>
      </c>
      <c r="U21" s="3">
        <f t="shared" si="1"/>
        <v>0</v>
      </c>
      <c r="W21" s="5">
        <f t="shared" si="7"/>
        <v>0</v>
      </c>
      <c r="X21" s="5">
        <f t="shared" si="8"/>
        <v>0</v>
      </c>
    </row>
    <row r="22" spans="3:24" x14ac:dyDescent="0.35">
      <c r="C22" s="19"/>
      <c r="E22" s="2">
        <f t="shared" si="2"/>
        <v>2.5</v>
      </c>
      <c r="G22" s="1">
        <v>0</v>
      </c>
      <c r="H22" s="4"/>
      <c r="I22" s="4"/>
      <c r="J22" s="4"/>
      <c r="L22" s="4">
        <v>1</v>
      </c>
      <c r="M22" s="14"/>
      <c r="N22" s="15"/>
      <c r="O22" s="3">
        <f t="shared" si="3"/>
        <v>2.5</v>
      </c>
      <c r="P22" s="3">
        <f t="shared" si="4"/>
        <v>2.5</v>
      </c>
      <c r="Q22" s="3">
        <f t="shared" si="0"/>
        <v>2.5</v>
      </c>
      <c r="S22" s="3">
        <f t="shared" si="5"/>
        <v>0</v>
      </c>
      <c r="T22" s="3">
        <f t="shared" si="6"/>
        <v>0</v>
      </c>
      <c r="U22" s="3">
        <f t="shared" si="1"/>
        <v>0</v>
      </c>
      <c r="W22" s="5">
        <f t="shared" si="7"/>
        <v>0</v>
      </c>
      <c r="X22" s="5">
        <f t="shared" si="8"/>
        <v>0</v>
      </c>
    </row>
    <row r="23" spans="3:24" x14ac:dyDescent="0.35">
      <c r="C23" s="19"/>
      <c r="E23" s="2">
        <f>E22</f>
        <v>2.5</v>
      </c>
      <c r="G23" s="1">
        <v>0</v>
      </c>
      <c r="H23" s="4"/>
      <c r="I23" s="4"/>
      <c r="J23" s="4"/>
      <c r="L23" s="4">
        <v>1</v>
      </c>
      <c r="M23" s="14"/>
      <c r="N23" s="15"/>
      <c r="O23" s="3">
        <f t="shared" si="3"/>
        <v>2.5</v>
      </c>
      <c r="P23" s="3">
        <f t="shared" si="4"/>
        <v>2.5</v>
      </c>
      <c r="Q23" s="3">
        <f t="shared" si="0"/>
        <v>2.5</v>
      </c>
      <c r="S23" s="3">
        <f t="shared" si="5"/>
        <v>0</v>
      </c>
      <c r="T23" s="3">
        <f t="shared" si="6"/>
        <v>0</v>
      </c>
      <c r="U23" s="3">
        <f t="shared" si="1"/>
        <v>0</v>
      </c>
      <c r="W23" s="5">
        <f t="shared" si="7"/>
        <v>0</v>
      </c>
      <c r="X23" s="5">
        <f t="shared" si="8"/>
        <v>0</v>
      </c>
    </row>
    <row r="26" spans="3:24" x14ac:dyDescent="0.35">
      <c r="H26" t="s">
        <v>12</v>
      </c>
      <c r="I26" t="s">
        <v>13</v>
      </c>
      <c r="J26" t="s">
        <v>14</v>
      </c>
    </row>
    <row r="28" spans="3:24" ht="15" thickBot="1" x14ac:dyDescent="0.4"/>
    <row r="29" spans="3:24" ht="14.5" customHeight="1" thickTop="1" x14ac:dyDescent="0.5">
      <c r="H29" s="23" t="s">
        <v>15</v>
      </c>
      <c r="I29" s="24"/>
      <c r="J29" s="24"/>
      <c r="K29" s="25"/>
      <c r="M29" s="23" t="s">
        <v>22</v>
      </c>
      <c r="N29" s="24"/>
      <c r="O29" s="24"/>
      <c r="P29" s="25"/>
      <c r="R29" s="20" t="s">
        <v>21</v>
      </c>
    </row>
    <row r="30" spans="3:24" ht="14.5" customHeight="1" x14ac:dyDescent="0.35">
      <c r="H30" s="26"/>
      <c r="I30" s="27"/>
      <c r="J30" s="27"/>
      <c r="K30" s="28"/>
      <c r="M30" s="26"/>
      <c r="N30" s="27"/>
      <c r="O30" s="27"/>
      <c r="P30" s="28"/>
    </row>
    <row r="31" spans="3:24" x14ac:dyDescent="0.35">
      <c r="H31" s="26"/>
      <c r="I31" s="27"/>
      <c r="J31" s="27"/>
      <c r="K31" s="28"/>
      <c r="M31" s="26"/>
      <c r="N31" s="27"/>
      <c r="O31" s="27"/>
      <c r="P31" s="28"/>
    </row>
    <row r="32" spans="3:24" ht="15" thickBot="1" x14ac:dyDescent="0.4">
      <c r="H32" s="29"/>
      <c r="I32" s="30"/>
      <c r="J32" s="30"/>
      <c r="K32" s="31"/>
      <c r="M32" s="29"/>
      <c r="N32" s="30"/>
      <c r="O32" s="30"/>
      <c r="P32" s="31"/>
    </row>
    <row r="33" spans="5:5" ht="15" thickTop="1" x14ac:dyDescent="0.35"/>
    <row r="36" spans="5:5" ht="26" x14ac:dyDescent="0.6">
      <c r="E36" s="32" t="s">
        <v>24</v>
      </c>
    </row>
  </sheetData>
  <mergeCells count="5">
    <mergeCell ref="E6:L6"/>
    <mergeCell ref="C6:D6"/>
    <mergeCell ref="O6:W6"/>
    <mergeCell ref="H29:K32"/>
    <mergeCell ref="M29:P32"/>
  </mergeCells>
  <hyperlinks>
    <hyperlink ref="E36" location="'Aufgeteilte Messungen'!A1" display="Aufgeteilte Messungen'" xr:uid="{76123523-FC14-4ADA-BB13-5EB50A550F6F}"/>
  </hyperlink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AC4E-BE91-45F3-96C3-1CBCC0547978}">
  <dimension ref="C6:O16"/>
  <sheetViews>
    <sheetView workbookViewId="0">
      <selection activeCell="K15" sqref="K15"/>
    </sheetView>
  </sheetViews>
  <sheetFormatPr baseColWidth="10" defaultRowHeight="14.5" x14ac:dyDescent="0.35"/>
  <sheetData>
    <row r="6" spans="3:15" ht="16" thickBot="1" x14ac:dyDescent="0.4">
      <c r="G6" s="34" t="s">
        <v>31</v>
      </c>
      <c r="H6" s="34"/>
      <c r="I6" s="34"/>
      <c r="J6" s="34"/>
    </row>
    <row r="7" spans="3:15" ht="15.5" thickTop="1" thickBot="1" x14ac:dyDescent="0.4">
      <c r="C7" s="7" t="s">
        <v>16</v>
      </c>
      <c r="D7" s="7"/>
      <c r="E7" s="9" t="s">
        <v>32</v>
      </c>
      <c r="F7" s="7"/>
      <c r="G7" s="9" t="s">
        <v>25</v>
      </c>
      <c r="H7" s="9" t="s">
        <v>26</v>
      </c>
      <c r="I7" s="9" t="s">
        <v>27</v>
      </c>
      <c r="J7" s="9" t="s">
        <v>28</v>
      </c>
      <c r="K7" s="7"/>
      <c r="L7" s="11" t="s">
        <v>29</v>
      </c>
      <c r="M7" s="11" t="s">
        <v>30</v>
      </c>
    </row>
    <row r="8" spans="3:15" ht="15" thickTop="1" x14ac:dyDescent="0.35"/>
    <row r="9" spans="3:15" x14ac:dyDescent="0.35">
      <c r="C9">
        <v>1</v>
      </c>
      <c r="E9" s="4">
        <v>174</v>
      </c>
      <c r="G9" s="4">
        <v>215</v>
      </c>
      <c r="H9" s="4">
        <v>113</v>
      </c>
      <c r="I9" s="4">
        <v>305</v>
      </c>
      <c r="J9" s="4">
        <v>161</v>
      </c>
      <c r="L9" s="5">
        <f>MEDIAN(G9:J9)</f>
        <v>188</v>
      </c>
      <c r="M9" s="5">
        <f>AVERAGE(G9:J9)</f>
        <v>198.5</v>
      </c>
      <c r="O9">
        <f>L9-E9</f>
        <v>14</v>
      </c>
    </row>
    <row r="10" spans="3:15" x14ac:dyDescent="0.35">
      <c r="C10">
        <v>2</v>
      </c>
      <c r="E10" s="4">
        <v>134</v>
      </c>
      <c r="G10" s="4">
        <v>106</v>
      </c>
      <c r="H10" s="4">
        <v>104</v>
      </c>
      <c r="I10" s="4">
        <v>141</v>
      </c>
      <c r="J10" s="4">
        <v>95</v>
      </c>
      <c r="L10" s="5">
        <f t="shared" ref="L10:L13" si="0">MEDIAN(G10:J10)</f>
        <v>105</v>
      </c>
      <c r="M10" s="5">
        <f t="shared" ref="M10:M13" si="1">AVERAGE(G10:J10)</f>
        <v>111.5</v>
      </c>
      <c r="O10">
        <f t="shared" ref="O10:O13" si="2">L10-E10</f>
        <v>-29</v>
      </c>
    </row>
    <row r="11" spans="3:15" x14ac:dyDescent="0.35">
      <c r="C11">
        <v>7</v>
      </c>
      <c r="E11" s="4">
        <v>79</v>
      </c>
      <c r="G11" s="4">
        <v>58</v>
      </c>
      <c r="H11" s="4">
        <v>90</v>
      </c>
      <c r="I11" s="4">
        <v>92</v>
      </c>
      <c r="J11" s="4">
        <v>73</v>
      </c>
      <c r="L11" s="5">
        <f t="shared" si="0"/>
        <v>81.5</v>
      </c>
      <c r="M11" s="5">
        <f t="shared" si="1"/>
        <v>78.25</v>
      </c>
      <c r="O11">
        <f t="shared" si="2"/>
        <v>2.5</v>
      </c>
    </row>
    <row r="12" spans="3:15" x14ac:dyDescent="0.35">
      <c r="C12">
        <v>8</v>
      </c>
      <c r="E12" s="4">
        <v>188</v>
      </c>
      <c r="G12" s="4">
        <v>148</v>
      </c>
      <c r="H12" s="4">
        <v>186</v>
      </c>
      <c r="I12" s="4">
        <v>182</v>
      </c>
      <c r="J12" s="4">
        <v>248</v>
      </c>
      <c r="L12" s="5">
        <f t="shared" si="0"/>
        <v>184</v>
      </c>
      <c r="M12" s="5">
        <f t="shared" si="1"/>
        <v>191</v>
      </c>
      <c r="O12">
        <f t="shared" si="2"/>
        <v>-4</v>
      </c>
    </row>
    <row r="13" spans="3:15" x14ac:dyDescent="0.35">
      <c r="C13">
        <v>21</v>
      </c>
      <c r="E13" s="4">
        <v>295</v>
      </c>
      <c r="G13" s="4">
        <v>302</v>
      </c>
      <c r="H13" s="4">
        <v>271</v>
      </c>
      <c r="I13" s="4">
        <v>270</v>
      </c>
      <c r="J13" s="4">
        <v>281</v>
      </c>
      <c r="L13" s="5">
        <f t="shared" si="0"/>
        <v>276</v>
      </c>
      <c r="M13" s="5">
        <f t="shared" si="1"/>
        <v>281</v>
      </c>
      <c r="O13">
        <f t="shared" si="2"/>
        <v>-19</v>
      </c>
    </row>
    <row r="15" spans="3:15" ht="15" thickBot="1" x14ac:dyDescent="0.4"/>
    <row r="16" spans="3:15" ht="15" thickBot="1" x14ac:dyDescent="0.4">
      <c r="O16" s="35">
        <f>AVERAGE(O9:O13)</f>
        <v>-7.1</v>
      </c>
    </row>
  </sheetData>
  <mergeCells count="1">
    <mergeCell ref="G6:J6"/>
  </mergeCells>
  <conditionalFormatting sqref="O9:O13 O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E3095-9431-436E-81D7-EBA18D05936C}">
  <dimension ref="C1:G7"/>
  <sheetViews>
    <sheetView tabSelected="1" workbookViewId="0">
      <selection activeCell="F3" sqref="F3"/>
    </sheetView>
  </sheetViews>
  <sheetFormatPr baseColWidth="10" defaultRowHeight="14.5" x14ac:dyDescent="0.35"/>
  <cols>
    <col min="5" max="5" width="23.1796875" customWidth="1"/>
    <col min="6" max="6" width="16.36328125" customWidth="1"/>
  </cols>
  <sheetData>
    <row r="1" spans="3:7" x14ac:dyDescent="0.35">
      <c r="E1" s="33" t="s">
        <v>33</v>
      </c>
      <c r="F1" s="33"/>
      <c r="G1" s="33"/>
    </row>
    <row r="2" spans="3:7" x14ac:dyDescent="0.35">
      <c r="C2" t="s">
        <v>16</v>
      </c>
      <c r="E2" t="s">
        <v>34</v>
      </c>
      <c r="F2" t="s">
        <v>35</v>
      </c>
    </row>
    <row r="3" spans="3:7" x14ac:dyDescent="0.35">
      <c r="C3">
        <v>1</v>
      </c>
      <c r="E3">
        <v>78</v>
      </c>
      <c r="F3">
        <v>135</v>
      </c>
    </row>
    <row r="4" spans="3:7" x14ac:dyDescent="0.35">
      <c r="C4">
        <v>2</v>
      </c>
      <c r="E4">
        <v>35</v>
      </c>
      <c r="F4">
        <v>46</v>
      </c>
    </row>
    <row r="5" spans="3:7" x14ac:dyDescent="0.35">
      <c r="C5">
        <v>7</v>
      </c>
      <c r="E5">
        <v>43</v>
      </c>
      <c r="F5">
        <v>47</v>
      </c>
    </row>
    <row r="6" spans="3:7" x14ac:dyDescent="0.35">
      <c r="C6">
        <v>8</v>
      </c>
      <c r="E6">
        <v>181</v>
      </c>
      <c r="F6">
        <v>225</v>
      </c>
    </row>
    <row r="7" spans="3:7" x14ac:dyDescent="0.35">
      <c r="C7">
        <v>21</v>
      </c>
      <c r="E7">
        <v>276</v>
      </c>
      <c r="F7">
        <v>244</v>
      </c>
    </row>
  </sheetData>
  <mergeCells count="1">
    <mergeCell ref="E1:G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Mit Durchschnittsberechnung</vt:lpstr>
      <vt:lpstr>Aufgeteilte Messungen</vt:lpstr>
      <vt:lpstr>Aus den Rohdaten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2023-01-08T17:06:02Z</dcterms:created>
  <dcterms:modified xsi:type="dcterms:W3CDTF">2023-01-15T13:06:11Z</dcterms:modified>
</cp:coreProperties>
</file>