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\"/>
    </mc:Choice>
  </mc:AlternateContent>
  <bookViews>
    <workbookView xWindow="0" yWindow="0" windowWidth="28800" windowHeight="12300"/>
  </bookViews>
  <sheets>
    <sheet name="T-1.2" sheetId="1" r:id="rId1"/>
  </sheets>
  <definedNames>
    <definedName name="_xlnm.Print_Area" localSheetId="0">'T-1.2'!$A$2:$I$40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2" i="1"/>
  <c r="J30" i="1"/>
  <c r="L30" i="1" s="1"/>
  <c r="L29" i="1"/>
  <c r="L28" i="1"/>
  <c r="L27" i="1"/>
  <c r="L26" i="1"/>
  <c r="H26" i="1"/>
  <c r="L25" i="1"/>
  <c r="L24" i="1"/>
  <c r="L23" i="1"/>
  <c r="J23" i="1"/>
  <c r="L22" i="1"/>
  <c r="L21" i="1"/>
  <c r="L20" i="1"/>
  <c r="J20" i="1"/>
  <c r="L19" i="1"/>
  <c r="H19" i="1"/>
  <c r="L18" i="1"/>
  <c r="L17" i="1"/>
  <c r="L16" i="1"/>
  <c r="L15" i="1"/>
  <c r="L14" i="1"/>
  <c r="L13" i="1"/>
  <c r="J12" i="1"/>
  <c r="L12" i="1" s="1"/>
  <c r="L11" i="1"/>
  <c r="H11" i="1"/>
  <c r="K10" i="1"/>
  <c r="J10" i="1"/>
  <c r="H10" i="1"/>
  <c r="G10" i="1"/>
</calcChain>
</file>

<file path=xl/sharedStrings.xml><?xml version="1.0" encoding="utf-8"?>
<sst xmlns="http://schemas.openxmlformats.org/spreadsheetml/2006/main" count="96" uniqueCount="88">
  <si>
    <t>TABLE 1.2</t>
  </si>
  <si>
    <t>Administrative Divisions of the State of West Bengal-2015</t>
  </si>
  <si>
    <t>(As on 31st December, 2015)</t>
  </si>
  <si>
    <t>Number</t>
  </si>
  <si>
    <t>Division</t>
  </si>
  <si>
    <t>Sub Division</t>
  </si>
  <si>
    <t xml:space="preserve"> Police Stations
(Women Police Stations) **</t>
  </si>
  <si>
    <t>Block</t>
  </si>
  <si>
    <t>Municipalities
 (M.C.)</t>
  </si>
  <si>
    <t>Panchayat 
Samity</t>
  </si>
  <si>
    <t>Gram 
Panchayat</t>
  </si>
  <si>
    <t xml:space="preserve">No. of </t>
  </si>
  <si>
    <t>Census</t>
  </si>
  <si>
    <t xml:space="preserve">   &amp;</t>
  </si>
  <si>
    <t xml:space="preserve">Census Villages  </t>
  </si>
  <si>
    <t>Town</t>
  </si>
  <si>
    <t>District</t>
  </si>
  <si>
    <t>2011</t>
  </si>
  <si>
    <t>West Bengal</t>
  </si>
  <si>
    <t>508(30)</t>
  </si>
  <si>
    <t>118(7)</t>
  </si>
  <si>
    <t>Burdwan Division</t>
  </si>
  <si>
    <t>192 (14)</t>
  </si>
  <si>
    <t>43(3)</t>
  </si>
  <si>
    <t>Bardhaman</t>
  </si>
  <si>
    <t>36(3)</t>
  </si>
  <si>
    <t>6(2)</t>
  </si>
  <si>
    <t>Birbhum</t>
  </si>
  <si>
    <t>23(1)</t>
  </si>
  <si>
    <t>Bankura</t>
  </si>
  <si>
    <t>24(1)</t>
  </si>
  <si>
    <t>Purba Mednipur</t>
  </si>
  <si>
    <t>28(2)</t>
  </si>
  <si>
    <t>Paschim Mednipur</t>
  </si>
  <si>
    <t>32(3)</t>
  </si>
  <si>
    <t>Hooghly</t>
  </si>
  <si>
    <t>26(3)</t>
  </si>
  <si>
    <t>12(1)</t>
  </si>
  <si>
    <t>Purulia</t>
  </si>
  <si>
    <t>Presidency Division</t>
  </si>
  <si>
    <t>234(9)</t>
  </si>
  <si>
    <t>52(3)</t>
  </si>
  <si>
    <t>24-Parganas (N)</t>
  </si>
  <si>
    <t>47(3)</t>
  </si>
  <si>
    <t>25(1)</t>
  </si>
  <si>
    <t>24-Parganas (S)</t>
  </si>
  <si>
    <t>40(2)</t>
  </si>
  <si>
    <t>Kolkata</t>
  </si>
  <si>
    <t>-</t>
  </si>
  <si>
    <t>69(0)</t>
  </si>
  <si>
    <t>0(1)</t>
  </si>
  <si>
    <t>Howrah</t>
  </si>
  <si>
    <t>27(2)</t>
  </si>
  <si>
    <t>1(1)</t>
  </si>
  <si>
    <t>Nadia</t>
  </si>
  <si>
    <t>Murshidabad</t>
  </si>
  <si>
    <t>28(1)</t>
  </si>
  <si>
    <t>Jalpaiguri Division</t>
  </si>
  <si>
    <t>82(7)</t>
  </si>
  <si>
    <t>Uttar Dinajpur</t>
  </si>
  <si>
    <t>10(1)</t>
  </si>
  <si>
    <t>Dakshin Dinajpur</t>
  </si>
  <si>
    <t>9(1)</t>
  </si>
  <si>
    <t>Malda</t>
  </si>
  <si>
    <t>13(1)</t>
  </si>
  <si>
    <t>Jalpaiguri</t>
  </si>
  <si>
    <t>14(1)</t>
  </si>
  <si>
    <t>Alipurduar</t>
  </si>
  <si>
    <t>8(0)</t>
  </si>
  <si>
    <t>Darjeeling</t>
  </si>
  <si>
    <t>16(2)</t>
  </si>
  <si>
    <t>4(1)</t>
  </si>
  <si>
    <t>4 *</t>
  </si>
  <si>
    <t>Cooch Behar</t>
  </si>
  <si>
    <t>** 20 Women Police Stations are mentioned in parenthesis</t>
  </si>
  <si>
    <t xml:space="preserve">  Sources : (1) Census of India</t>
  </si>
  <si>
    <t xml:space="preserve">    but excludes 45 G.R.P. for Sealdah, Howrah, Kharagpur &amp; Siliguri and 6 Cyber Crime Police Stations along with </t>
  </si>
  <si>
    <t xml:space="preserve">                 (2) West Bengal Police Directorate </t>
  </si>
  <si>
    <t xml:space="preserve">    a Special Task Force Police Station</t>
  </si>
  <si>
    <t xml:space="preserve">                 (3) Directorate of Panchayats and Rural Development, GoWB.</t>
  </si>
  <si>
    <t>* Figures relate to Siliguri Mahakuma Parisad only.</t>
  </si>
  <si>
    <t xml:space="preserve">                 (4) Development &amp; Planning Deptt., GoWB.</t>
  </si>
  <si>
    <t>Darjeeling Hill Council Area is excluded and this Hill Council Area is</t>
  </si>
  <si>
    <t xml:space="preserve">                 (5) Deptt. of Municipal Affairs, GoWB.</t>
  </si>
  <si>
    <t>constituted of 112 Gram Panchayats.</t>
  </si>
  <si>
    <t xml:space="preserve">                 (6) http://policewb.gov.in/wbp/telephone/women.html</t>
  </si>
  <si>
    <t>M.C.=Municipal Corporation.</t>
  </si>
  <si>
    <t xml:space="preserve">                 (7) Office of the Commissioner of Police, Kolkata,GoWB.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</si>
</sst>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 x14ac:knownFonts="1">
    <font>
      <sz val="10"/>
      <name val="Arial"/>
    </font>
    <font>
      <sz val="11"/>
      <color indexed="8"/>
      <name val="Arial Narrow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u/>
      <sz val="10"/>
      <color theme="10"/>
      <name val="Arial"/>
      <family val="2"/>
    </font>
    <font>
      <sz val="9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left" indent="2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 indent="2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5" fillId="0" borderId="3" xfId="0" applyNumberFormat="1" applyFont="1" applyBorder="1" applyAlignment="1">
      <alignment horizontal="left" indent="2"/>
    </xf>
    <xf numFmtId="16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right" indent="3"/>
    </xf>
    <xf numFmtId="49" fontId="6" fillId="0" borderId="0" xfId="0" applyNumberFormat="1" applyFont="1" applyAlignment="1">
      <alignment horizontal="left" indent="2"/>
    </xf>
    <xf numFmtId="1" fontId="6" fillId="0" borderId="0" xfId="0" applyNumberFormat="1" applyFont="1" applyAlignment="1">
      <alignment horizontal="right" indent="3"/>
    </xf>
    <xf numFmtId="0" fontId="7" fillId="0" borderId="0" xfId="0" applyFont="1" applyFill="1" applyAlignment="1">
      <alignment horizontal="right" indent="3"/>
    </xf>
    <xf numFmtId="1" fontId="6" fillId="0" borderId="0" xfId="0" applyNumberFormat="1" applyFont="1" applyAlignment="1">
      <alignment horizontal="right" indent="2"/>
    </xf>
    <xf numFmtId="49" fontId="6" fillId="0" borderId="0" xfId="0" applyNumberFormat="1" applyFont="1" applyAlignment="1">
      <alignment horizontal="right" indent="2"/>
    </xf>
    <xf numFmtId="1" fontId="6" fillId="0" borderId="0" xfId="0" applyNumberFormat="1" applyFont="1" applyFill="1" applyAlignment="1">
      <alignment horizontal="center"/>
    </xf>
    <xf numFmtId="0" fontId="8" fillId="0" borderId="0" xfId="0" applyFont="1"/>
    <xf numFmtId="49" fontId="5" fillId="0" borderId="0" xfId="0" applyNumberFormat="1" applyFont="1" applyFill="1" applyAlignment="1">
      <alignment horizontal="left" indent="2"/>
    </xf>
    <xf numFmtId="1" fontId="5" fillId="0" borderId="0" xfId="0" applyNumberFormat="1" applyFont="1" applyAlignment="1">
      <alignment horizontal="right" indent="3"/>
    </xf>
    <xf numFmtId="0" fontId="9" fillId="0" borderId="0" xfId="0" applyFont="1" applyFill="1" applyAlignment="1">
      <alignment horizontal="right" indent="3"/>
    </xf>
    <xf numFmtId="1" fontId="5" fillId="0" borderId="0" xfId="0" applyNumberFormat="1" applyFont="1" applyAlignment="1">
      <alignment horizontal="right" indent="2"/>
    </xf>
    <xf numFmtId="49" fontId="5" fillId="0" borderId="0" xfId="0" applyNumberFormat="1" applyFont="1" applyAlignment="1">
      <alignment horizontal="right" indent="2"/>
    </xf>
    <xf numFmtId="1" fontId="5" fillId="0" borderId="0" xfId="0" applyNumberFormat="1" applyFont="1" applyFill="1" applyAlignment="1">
      <alignment horizontal="center"/>
    </xf>
    <xf numFmtId="0" fontId="2" fillId="0" borderId="0" xfId="0" applyFont="1" applyFill="1"/>
    <xf numFmtId="49" fontId="6" fillId="0" borderId="0" xfId="0" applyNumberFormat="1" applyFont="1" applyFill="1" applyAlignment="1">
      <alignment horizontal="left" indent="2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164" fontId="5" fillId="0" borderId="0" xfId="0" applyNumberFormat="1" applyFont="1"/>
    <xf numFmtId="0" fontId="2" fillId="0" borderId="0" xfId="0" applyFont="1" applyBorder="1"/>
    <xf numFmtId="49" fontId="5" fillId="0" borderId="0" xfId="0" applyNumberFormat="1" applyFont="1" applyAlignment="1">
      <alignment horizontal="right" indent="3"/>
    </xf>
    <xf numFmtId="0" fontId="2" fillId="0" borderId="0" xfId="0" applyFont="1" applyBorder="1" applyAlignment="1">
      <alignment vertical="top" wrapText="1"/>
    </xf>
    <xf numFmtId="49" fontId="5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10" fillId="0" borderId="0" xfId="1" applyAlignment="1" applyProtection="1"/>
    <xf numFmtId="49" fontId="5" fillId="0" borderId="1" xfId="0" applyNumberFormat="1" applyFont="1" applyFill="1" applyBorder="1" applyAlignment="1">
      <alignment horizontal="left" indent="2"/>
    </xf>
    <xf numFmtId="1" fontId="5" fillId="0" borderId="1" xfId="0" applyNumberFormat="1" applyFont="1" applyBorder="1" applyAlignment="1">
      <alignment horizontal="right" indent="3"/>
    </xf>
    <xf numFmtId="0" fontId="9" fillId="0" borderId="1" xfId="0" applyFont="1" applyFill="1" applyBorder="1" applyAlignment="1">
      <alignment horizontal="right" indent="3"/>
    </xf>
    <xf numFmtId="1" fontId="5" fillId="0" borderId="1" xfId="0" applyNumberFormat="1" applyFont="1" applyBorder="1" applyAlignment="1">
      <alignment horizontal="right" indent="2"/>
    </xf>
    <xf numFmtId="1" fontId="5" fillId="0" borderId="1" xfId="0" applyNumberFormat="1" applyFont="1" applyFill="1" applyBorder="1" applyAlignment="1">
      <alignment horizontal="center"/>
    </xf>
    <xf numFmtId="0" fontId="11" fillId="0" borderId="0" xfId="0" applyFont="1"/>
    <xf numFmtId="1" fontId="5" fillId="0" borderId="0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64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S42"/>
  <sheetViews>
    <sheetView showGridLines="0" tabSelected="1" view="pageBreakPreview" zoomScale="60" zoomScaleNormal="100" workbookViewId="0">
      <selection activeCell="S29" sqref="S29"/>
    </sheetView>
  </sheetViews>
  <sheetFormatPr defaultRowHeight="12.75" x14ac:dyDescent="0.2"/>
  <cols>
    <col min="1" max="1" width="22.28515625" style="2" customWidth="1"/>
    <col min="2" max="2" width="14.140625" style="2" customWidth="1"/>
    <col min="3" max="3" width="15.5703125" style="2" customWidth="1"/>
    <col min="4" max="4" width="12.5703125" style="2" customWidth="1"/>
    <col min="5" max="5" width="14.7109375" style="2" customWidth="1"/>
    <col min="6" max="6" width="10.85546875" style="2" customWidth="1"/>
    <col min="7" max="7" width="15.85546875" style="2" customWidth="1"/>
    <col min="8" max="8" width="16.140625" style="2" customWidth="1"/>
    <col min="9" max="9" width="13" style="2" customWidth="1"/>
    <col min="10" max="12" width="0" style="2" hidden="1" customWidth="1"/>
    <col min="13" max="16384" width="9.140625" style="2"/>
  </cols>
  <sheetData>
    <row r="2" spans="1:12" ht="16.5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2" ht="16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12" ht="16.5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</row>
    <row r="5" spans="1:12" ht="13.5" x14ac:dyDescent="0.25">
      <c r="B5" s="4"/>
      <c r="C5" s="4"/>
      <c r="D5" s="4"/>
      <c r="E5" s="4"/>
      <c r="F5" s="4"/>
      <c r="G5" s="4"/>
      <c r="H5" s="4"/>
      <c r="I5" s="5" t="s">
        <v>3</v>
      </c>
    </row>
    <row r="6" spans="1:12" x14ac:dyDescent="0.2">
      <c r="A6" s="6" t="s">
        <v>4</v>
      </c>
      <c r="B6" s="7" t="s">
        <v>5</v>
      </c>
      <c r="C6" s="8" t="s">
        <v>6</v>
      </c>
      <c r="D6" s="7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1" t="s">
        <v>12</v>
      </c>
    </row>
    <row r="7" spans="1:12" x14ac:dyDescent="0.2">
      <c r="A7" s="12" t="s">
        <v>13</v>
      </c>
      <c r="B7" s="13"/>
      <c r="C7" s="14"/>
      <c r="D7" s="13"/>
      <c r="E7" s="13"/>
      <c r="F7" s="15"/>
      <c r="G7" s="15"/>
      <c r="H7" s="10" t="s">
        <v>14</v>
      </c>
      <c r="I7" s="16" t="s">
        <v>15</v>
      </c>
    </row>
    <row r="8" spans="1:12" x14ac:dyDescent="0.2">
      <c r="A8" s="12" t="s">
        <v>16</v>
      </c>
      <c r="B8" s="17"/>
      <c r="C8" s="18"/>
      <c r="D8" s="17"/>
      <c r="E8" s="17"/>
      <c r="F8" s="19"/>
      <c r="G8" s="19"/>
      <c r="H8" s="10" t="s">
        <v>17</v>
      </c>
      <c r="I8" s="20">
        <v>2011</v>
      </c>
    </row>
    <row r="9" spans="1:12" x14ac:dyDescent="0.2">
      <c r="A9" s="21">
        <v>-1</v>
      </c>
      <c r="B9" s="22">
        <v>-2</v>
      </c>
      <c r="C9" s="23">
        <v>-3</v>
      </c>
      <c r="D9" s="22">
        <v>-4</v>
      </c>
      <c r="E9" s="22">
        <v>-5</v>
      </c>
      <c r="F9" s="22">
        <v>-6</v>
      </c>
      <c r="G9" s="23">
        <v>-7</v>
      </c>
      <c r="H9" s="22">
        <v>-8</v>
      </c>
      <c r="I9" s="22">
        <v>-9</v>
      </c>
    </row>
    <row r="10" spans="1:12" ht="14.1" customHeight="1" x14ac:dyDescent="0.2">
      <c r="A10" s="24" t="s">
        <v>18</v>
      </c>
      <c r="B10" s="25">
        <v>66</v>
      </c>
      <c r="C10" s="26" t="s">
        <v>19</v>
      </c>
      <c r="D10" s="27">
        <v>341</v>
      </c>
      <c r="E10" s="28" t="s">
        <v>20</v>
      </c>
      <c r="F10" s="27">
        <v>333</v>
      </c>
      <c r="G10" s="26">
        <f>G11+G19+G26</f>
        <v>3347</v>
      </c>
      <c r="H10" s="29">
        <f>H11+H19+H26</f>
        <v>40218</v>
      </c>
      <c r="I10" s="27">
        <v>924</v>
      </c>
      <c r="J10" s="30">
        <f>J11+J19+J26</f>
        <v>474</v>
      </c>
      <c r="K10" s="30">
        <f>K11+K19+K26</f>
        <v>20</v>
      </c>
    </row>
    <row r="11" spans="1:12" ht="14.1" customHeight="1" x14ac:dyDescent="0.2">
      <c r="A11" s="24" t="s">
        <v>21</v>
      </c>
      <c r="B11" s="25">
        <v>27</v>
      </c>
      <c r="C11" s="26" t="s">
        <v>22</v>
      </c>
      <c r="D11" s="27">
        <v>164</v>
      </c>
      <c r="E11" s="28" t="s">
        <v>23</v>
      </c>
      <c r="F11" s="27">
        <v>164</v>
      </c>
      <c r="G11" s="26">
        <v>1524</v>
      </c>
      <c r="H11" s="29">
        <f>SUM(H12:H18)</f>
        <v>25009</v>
      </c>
      <c r="I11" s="27">
        <v>285</v>
      </c>
      <c r="J11" s="30">
        <v>176</v>
      </c>
      <c r="K11" s="30">
        <v>10</v>
      </c>
      <c r="L11" s="2">
        <f>J11+K11</f>
        <v>186</v>
      </c>
    </row>
    <row r="12" spans="1:12" ht="14.1" customHeight="1" x14ac:dyDescent="0.2">
      <c r="A12" s="31" t="s">
        <v>24</v>
      </c>
      <c r="B12" s="32">
        <v>6</v>
      </c>
      <c r="C12" s="33" t="s">
        <v>25</v>
      </c>
      <c r="D12" s="34">
        <v>31</v>
      </c>
      <c r="E12" s="35" t="s">
        <v>26</v>
      </c>
      <c r="F12" s="34">
        <v>31</v>
      </c>
      <c r="G12" s="33">
        <v>277</v>
      </c>
      <c r="H12" s="36">
        <v>2502</v>
      </c>
      <c r="I12" s="34">
        <v>100</v>
      </c>
      <c r="J12" s="37">
        <f>18+15</f>
        <v>33</v>
      </c>
      <c r="K12" s="2">
        <v>2</v>
      </c>
      <c r="L12" s="2">
        <f>J12+K12</f>
        <v>35</v>
      </c>
    </row>
    <row r="13" spans="1:12" ht="14.1" customHeight="1" x14ac:dyDescent="0.2">
      <c r="A13" s="31" t="s">
        <v>27</v>
      </c>
      <c r="B13" s="32">
        <v>3</v>
      </c>
      <c r="C13" s="33" t="s">
        <v>28</v>
      </c>
      <c r="D13" s="34">
        <v>19</v>
      </c>
      <c r="E13" s="34">
        <v>6</v>
      </c>
      <c r="F13" s="34">
        <v>19</v>
      </c>
      <c r="G13" s="33">
        <v>167</v>
      </c>
      <c r="H13" s="36">
        <v>2458</v>
      </c>
      <c r="I13" s="34">
        <v>20</v>
      </c>
      <c r="J13" s="37">
        <v>20</v>
      </c>
      <c r="K13" s="2">
        <v>1</v>
      </c>
      <c r="L13" s="2">
        <f t="shared" ref="L13:L33" si="0">J13+K13</f>
        <v>21</v>
      </c>
    </row>
    <row r="14" spans="1:12" ht="14.1" customHeight="1" x14ac:dyDescent="0.2">
      <c r="A14" s="31" t="s">
        <v>29</v>
      </c>
      <c r="B14" s="32">
        <v>3</v>
      </c>
      <c r="C14" s="33" t="s">
        <v>30</v>
      </c>
      <c r="D14" s="34">
        <v>22</v>
      </c>
      <c r="E14" s="34">
        <v>3</v>
      </c>
      <c r="F14" s="34">
        <v>22</v>
      </c>
      <c r="G14" s="33">
        <v>190</v>
      </c>
      <c r="H14" s="36">
        <v>3823</v>
      </c>
      <c r="I14" s="34">
        <v>12</v>
      </c>
      <c r="J14" s="2">
        <v>23</v>
      </c>
      <c r="K14" s="2">
        <v>1</v>
      </c>
      <c r="L14" s="2">
        <f t="shared" si="0"/>
        <v>24</v>
      </c>
    </row>
    <row r="15" spans="1:12" ht="14.1" customHeight="1" x14ac:dyDescent="0.2">
      <c r="A15" s="31" t="s">
        <v>31</v>
      </c>
      <c r="B15" s="32">
        <v>4</v>
      </c>
      <c r="C15" s="33" t="s">
        <v>32</v>
      </c>
      <c r="D15" s="34">
        <v>25</v>
      </c>
      <c r="E15" s="34">
        <v>5</v>
      </c>
      <c r="F15" s="34">
        <v>25</v>
      </c>
      <c r="G15" s="33">
        <v>223</v>
      </c>
      <c r="H15" s="36">
        <v>2998</v>
      </c>
      <c r="I15" s="34">
        <v>28</v>
      </c>
      <c r="J15" s="2">
        <v>26</v>
      </c>
      <c r="K15" s="2">
        <v>1</v>
      </c>
      <c r="L15" s="2">
        <f t="shared" si="0"/>
        <v>27</v>
      </c>
    </row>
    <row r="16" spans="1:12" ht="14.1" customHeight="1" x14ac:dyDescent="0.2">
      <c r="A16" s="31" t="s">
        <v>33</v>
      </c>
      <c r="B16" s="32">
        <v>4</v>
      </c>
      <c r="C16" s="33" t="s">
        <v>34</v>
      </c>
      <c r="D16" s="34">
        <v>29</v>
      </c>
      <c r="E16" s="34">
        <v>8</v>
      </c>
      <c r="F16" s="34">
        <v>29</v>
      </c>
      <c r="G16" s="33">
        <v>290</v>
      </c>
      <c r="H16" s="36">
        <v>8695</v>
      </c>
      <c r="I16" s="34">
        <v>19</v>
      </c>
      <c r="J16" s="2">
        <v>29</v>
      </c>
      <c r="K16" s="2">
        <v>2</v>
      </c>
      <c r="L16" s="2">
        <f t="shared" si="0"/>
        <v>31</v>
      </c>
    </row>
    <row r="17" spans="1:19" ht="14.1" customHeight="1" x14ac:dyDescent="0.2">
      <c r="A17" s="31" t="s">
        <v>35</v>
      </c>
      <c r="B17" s="32">
        <v>4</v>
      </c>
      <c r="C17" s="33" t="s">
        <v>36</v>
      </c>
      <c r="D17" s="34">
        <v>18</v>
      </c>
      <c r="E17" s="35" t="s">
        <v>37</v>
      </c>
      <c r="F17" s="34">
        <v>18</v>
      </c>
      <c r="G17" s="33">
        <v>207</v>
      </c>
      <c r="H17" s="36">
        <v>1866</v>
      </c>
      <c r="I17" s="34">
        <v>78</v>
      </c>
      <c r="J17" s="2">
        <v>23</v>
      </c>
      <c r="K17" s="2">
        <v>2</v>
      </c>
      <c r="L17" s="2">
        <f t="shared" si="0"/>
        <v>25</v>
      </c>
    </row>
    <row r="18" spans="1:19" ht="14.1" customHeight="1" x14ac:dyDescent="0.2">
      <c r="A18" s="31" t="s">
        <v>38</v>
      </c>
      <c r="B18" s="32">
        <v>3</v>
      </c>
      <c r="C18" s="33" t="s">
        <v>28</v>
      </c>
      <c r="D18" s="34">
        <v>20</v>
      </c>
      <c r="E18" s="34">
        <v>3</v>
      </c>
      <c r="F18" s="34">
        <v>20</v>
      </c>
      <c r="G18" s="33">
        <v>170</v>
      </c>
      <c r="H18" s="36">
        <v>2667</v>
      </c>
      <c r="I18" s="34">
        <v>28</v>
      </c>
      <c r="J18" s="2">
        <v>22</v>
      </c>
      <c r="K18" s="2">
        <v>1</v>
      </c>
      <c r="L18" s="2">
        <f t="shared" si="0"/>
        <v>23</v>
      </c>
    </row>
    <row r="19" spans="1:19" ht="14.1" customHeight="1" x14ac:dyDescent="0.2">
      <c r="A19" s="38" t="s">
        <v>39</v>
      </c>
      <c r="B19" s="25">
        <v>21</v>
      </c>
      <c r="C19" s="26" t="s">
        <v>40</v>
      </c>
      <c r="D19" s="27">
        <v>108</v>
      </c>
      <c r="E19" s="28" t="s">
        <v>41</v>
      </c>
      <c r="F19" s="27">
        <v>108</v>
      </c>
      <c r="G19" s="26">
        <v>1106</v>
      </c>
      <c r="H19" s="29">
        <f>SUM(H20:H25)</f>
        <v>7697</v>
      </c>
      <c r="I19" s="27">
        <v>506</v>
      </c>
      <c r="J19" s="30">
        <v>223</v>
      </c>
      <c r="K19" s="30">
        <v>6</v>
      </c>
      <c r="L19" s="2">
        <f t="shared" si="0"/>
        <v>229</v>
      </c>
    </row>
    <row r="20" spans="1:19" ht="14.1" customHeight="1" x14ac:dyDescent="0.2">
      <c r="A20" s="31" t="s">
        <v>42</v>
      </c>
      <c r="B20" s="32">
        <v>5</v>
      </c>
      <c r="C20" s="33" t="s">
        <v>43</v>
      </c>
      <c r="D20" s="34">
        <v>22</v>
      </c>
      <c r="E20" s="34" t="s">
        <v>44</v>
      </c>
      <c r="F20" s="34">
        <v>22</v>
      </c>
      <c r="G20" s="33">
        <v>200</v>
      </c>
      <c r="H20" s="36">
        <v>1528</v>
      </c>
      <c r="I20" s="34">
        <v>109</v>
      </c>
      <c r="J20" s="2">
        <f>21+12+10</f>
        <v>43</v>
      </c>
      <c r="K20" s="2">
        <v>2</v>
      </c>
      <c r="L20" s="2">
        <f t="shared" si="0"/>
        <v>45</v>
      </c>
      <c r="N20" s="39"/>
      <c r="O20" s="40"/>
      <c r="P20" s="40"/>
      <c r="Q20" s="40"/>
    </row>
    <row r="21" spans="1:19" ht="14.1" customHeight="1" x14ac:dyDescent="0.2">
      <c r="A21" s="31" t="s">
        <v>45</v>
      </c>
      <c r="B21" s="32">
        <v>5</v>
      </c>
      <c r="C21" s="33" t="s">
        <v>46</v>
      </c>
      <c r="D21" s="34">
        <v>29</v>
      </c>
      <c r="E21" s="34">
        <v>7</v>
      </c>
      <c r="F21" s="34">
        <v>29</v>
      </c>
      <c r="G21" s="33">
        <v>310</v>
      </c>
      <c r="H21" s="36">
        <v>2044</v>
      </c>
      <c r="I21" s="34">
        <v>118</v>
      </c>
      <c r="J21" s="2">
        <v>38</v>
      </c>
      <c r="K21" s="2">
        <v>2</v>
      </c>
      <c r="L21" s="2">
        <f t="shared" si="0"/>
        <v>40</v>
      </c>
      <c r="N21" s="41"/>
      <c r="O21" s="40"/>
      <c r="P21" s="40"/>
      <c r="Q21" s="40"/>
      <c r="R21" s="42"/>
      <c r="S21" s="42"/>
    </row>
    <row r="22" spans="1:19" ht="14.1" customHeight="1" x14ac:dyDescent="0.2">
      <c r="A22" s="31" t="s">
        <v>47</v>
      </c>
      <c r="B22" s="43" t="s">
        <v>48</v>
      </c>
      <c r="C22" s="33" t="s">
        <v>49</v>
      </c>
      <c r="D22" s="35" t="s">
        <v>48</v>
      </c>
      <c r="E22" s="35" t="s">
        <v>50</v>
      </c>
      <c r="F22" s="35" t="s">
        <v>48</v>
      </c>
      <c r="G22" s="33" t="s">
        <v>48</v>
      </c>
      <c r="H22" s="36" t="s">
        <v>48</v>
      </c>
      <c r="I22" s="34">
        <v>1</v>
      </c>
      <c r="J22" s="2">
        <v>69</v>
      </c>
      <c r="K22" s="2">
        <v>0</v>
      </c>
      <c r="L22" s="2">
        <f t="shared" si="0"/>
        <v>69</v>
      </c>
      <c r="N22" s="41"/>
      <c r="O22" s="40"/>
      <c r="P22" s="40"/>
      <c r="Q22" s="40"/>
      <c r="R22" s="44"/>
    </row>
    <row r="23" spans="1:19" ht="14.1" customHeight="1" x14ac:dyDescent="0.2">
      <c r="A23" s="31" t="s">
        <v>51</v>
      </c>
      <c r="B23" s="32">
        <v>2</v>
      </c>
      <c r="C23" s="33" t="s">
        <v>52</v>
      </c>
      <c r="D23" s="34">
        <v>14</v>
      </c>
      <c r="E23" s="35" t="s">
        <v>53</v>
      </c>
      <c r="F23" s="34">
        <v>14</v>
      </c>
      <c r="G23" s="33">
        <v>157</v>
      </c>
      <c r="H23" s="36">
        <v>650</v>
      </c>
      <c r="I23" s="34">
        <v>139</v>
      </c>
      <c r="J23" s="2">
        <f>11+14</f>
        <v>25</v>
      </c>
      <c r="K23" s="2">
        <v>1</v>
      </c>
      <c r="L23" s="2">
        <f t="shared" si="0"/>
        <v>26</v>
      </c>
      <c r="O23" s="45"/>
      <c r="P23" s="46"/>
      <c r="Q23" s="40"/>
    </row>
    <row r="24" spans="1:19" ht="14.1" customHeight="1" x14ac:dyDescent="0.2">
      <c r="A24" s="31" t="s">
        <v>54</v>
      </c>
      <c r="B24" s="32">
        <v>4</v>
      </c>
      <c r="C24" s="33" t="s">
        <v>28</v>
      </c>
      <c r="D24" s="34">
        <v>17</v>
      </c>
      <c r="E24" s="34">
        <v>11</v>
      </c>
      <c r="F24" s="34">
        <v>17</v>
      </c>
      <c r="G24" s="33">
        <v>185</v>
      </c>
      <c r="H24" s="36">
        <v>1308</v>
      </c>
      <c r="I24" s="34">
        <v>67</v>
      </c>
      <c r="J24" s="2">
        <v>21</v>
      </c>
      <c r="K24" s="2">
        <v>1</v>
      </c>
      <c r="L24" s="2">
        <f t="shared" si="0"/>
        <v>22</v>
      </c>
      <c r="N24" s="41"/>
      <c r="O24" s="40"/>
    </row>
    <row r="25" spans="1:19" ht="14.1" customHeight="1" x14ac:dyDescent="0.2">
      <c r="A25" s="31" t="s">
        <v>55</v>
      </c>
      <c r="B25" s="32">
        <v>5</v>
      </c>
      <c r="C25" s="33" t="s">
        <v>56</v>
      </c>
      <c r="D25" s="34">
        <v>26</v>
      </c>
      <c r="E25" s="34">
        <v>8</v>
      </c>
      <c r="F25" s="34">
        <v>26</v>
      </c>
      <c r="G25" s="33">
        <v>254</v>
      </c>
      <c r="H25" s="36">
        <v>2167</v>
      </c>
      <c r="I25" s="34">
        <v>72</v>
      </c>
      <c r="J25" s="2">
        <v>27</v>
      </c>
      <c r="K25" s="2">
        <v>0</v>
      </c>
      <c r="L25" s="2">
        <f t="shared" si="0"/>
        <v>27</v>
      </c>
      <c r="N25" s="41"/>
      <c r="O25" s="40"/>
    </row>
    <row r="26" spans="1:19" ht="14.1" customHeight="1" x14ac:dyDescent="0.2">
      <c r="A26" s="38" t="s">
        <v>57</v>
      </c>
      <c r="B26" s="25">
        <v>18</v>
      </c>
      <c r="C26" s="26" t="s">
        <v>58</v>
      </c>
      <c r="D26" s="27">
        <v>69</v>
      </c>
      <c r="E26" s="28" t="s">
        <v>28</v>
      </c>
      <c r="F26" s="27">
        <v>61</v>
      </c>
      <c r="G26" s="26">
        <v>717</v>
      </c>
      <c r="H26" s="29">
        <f>SUM(H27:H33)</f>
        <v>7512</v>
      </c>
      <c r="I26" s="27">
        <v>133</v>
      </c>
      <c r="J26" s="30">
        <v>75</v>
      </c>
      <c r="K26" s="30">
        <v>4</v>
      </c>
      <c r="L26" s="2">
        <f t="shared" si="0"/>
        <v>79</v>
      </c>
      <c r="N26" s="47"/>
      <c r="O26" s="48"/>
    </row>
    <row r="27" spans="1:19" ht="14.1" customHeight="1" x14ac:dyDescent="0.2">
      <c r="A27" s="31" t="s">
        <v>59</v>
      </c>
      <c r="B27" s="32">
        <v>2</v>
      </c>
      <c r="C27" s="33" t="s">
        <v>60</v>
      </c>
      <c r="D27" s="34">
        <v>9</v>
      </c>
      <c r="E27" s="34">
        <v>4</v>
      </c>
      <c r="F27" s="34">
        <v>9</v>
      </c>
      <c r="G27" s="33">
        <v>98</v>
      </c>
      <c r="H27" s="36">
        <v>1494</v>
      </c>
      <c r="I27" s="34">
        <v>9</v>
      </c>
      <c r="J27" s="2">
        <v>9</v>
      </c>
      <c r="K27" s="2">
        <v>0</v>
      </c>
      <c r="L27" s="2">
        <f t="shared" si="0"/>
        <v>9</v>
      </c>
      <c r="N27" s="41"/>
    </row>
    <row r="28" spans="1:19" ht="14.1" customHeight="1" x14ac:dyDescent="0.2">
      <c r="A28" s="31" t="s">
        <v>61</v>
      </c>
      <c r="B28" s="32">
        <v>2</v>
      </c>
      <c r="C28" s="33" t="s">
        <v>62</v>
      </c>
      <c r="D28" s="34">
        <v>8</v>
      </c>
      <c r="E28" s="34">
        <v>3</v>
      </c>
      <c r="F28" s="34">
        <v>8</v>
      </c>
      <c r="G28" s="33">
        <v>65</v>
      </c>
      <c r="H28" s="36">
        <v>1631</v>
      </c>
      <c r="I28" s="34">
        <v>8</v>
      </c>
      <c r="J28" s="2">
        <v>8</v>
      </c>
      <c r="K28" s="2">
        <v>0</v>
      </c>
      <c r="L28" s="2">
        <f t="shared" si="0"/>
        <v>8</v>
      </c>
    </row>
    <row r="29" spans="1:19" ht="14.1" customHeight="1" x14ac:dyDescent="0.2">
      <c r="A29" s="31" t="s">
        <v>63</v>
      </c>
      <c r="B29" s="32">
        <v>2</v>
      </c>
      <c r="C29" s="33" t="s">
        <v>64</v>
      </c>
      <c r="D29" s="34">
        <v>15</v>
      </c>
      <c r="E29" s="34">
        <v>2</v>
      </c>
      <c r="F29" s="34">
        <v>15</v>
      </c>
      <c r="G29" s="33">
        <v>146</v>
      </c>
      <c r="H29" s="36">
        <v>1772</v>
      </c>
      <c r="I29" s="34">
        <v>29</v>
      </c>
      <c r="J29" s="2">
        <v>12</v>
      </c>
      <c r="K29" s="2">
        <v>1</v>
      </c>
      <c r="L29" s="2">
        <f t="shared" si="0"/>
        <v>13</v>
      </c>
    </row>
    <row r="30" spans="1:19" ht="14.1" customHeight="1" x14ac:dyDescent="0.2">
      <c r="A30" s="31" t="s">
        <v>65</v>
      </c>
      <c r="B30" s="32">
        <v>2</v>
      </c>
      <c r="C30" s="33" t="s">
        <v>66</v>
      </c>
      <c r="D30" s="34">
        <v>7</v>
      </c>
      <c r="E30" s="34">
        <v>3</v>
      </c>
      <c r="F30" s="34">
        <v>7</v>
      </c>
      <c r="G30" s="33">
        <v>80</v>
      </c>
      <c r="H30" s="36">
        <v>406</v>
      </c>
      <c r="I30" s="34">
        <v>40</v>
      </c>
      <c r="J30" s="2">
        <f>16+5</f>
        <v>21</v>
      </c>
      <c r="K30" s="2">
        <v>1</v>
      </c>
      <c r="L30" s="2">
        <f t="shared" si="0"/>
        <v>22</v>
      </c>
    </row>
    <row r="31" spans="1:19" ht="14.1" customHeight="1" x14ac:dyDescent="0.2">
      <c r="A31" s="31" t="s">
        <v>67</v>
      </c>
      <c r="B31" s="32">
        <v>1</v>
      </c>
      <c r="C31" s="33" t="s">
        <v>68</v>
      </c>
      <c r="D31" s="34">
        <v>6</v>
      </c>
      <c r="E31" s="34">
        <v>1</v>
      </c>
      <c r="F31" s="34">
        <v>6</v>
      </c>
      <c r="G31" s="33">
        <v>66</v>
      </c>
      <c r="H31" s="36">
        <v>327</v>
      </c>
      <c r="I31" s="34"/>
    </row>
    <row r="32" spans="1:19" ht="14.1" customHeight="1" x14ac:dyDescent="0.2">
      <c r="A32" s="31" t="s">
        <v>69</v>
      </c>
      <c r="B32" s="32">
        <v>4</v>
      </c>
      <c r="C32" s="33" t="s">
        <v>70</v>
      </c>
      <c r="D32" s="34">
        <v>12</v>
      </c>
      <c r="E32" s="35" t="s">
        <v>71</v>
      </c>
      <c r="F32" s="35" t="s">
        <v>72</v>
      </c>
      <c r="G32" s="33">
        <v>134</v>
      </c>
      <c r="H32" s="36">
        <v>688</v>
      </c>
      <c r="I32" s="34">
        <v>29</v>
      </c>
      <c r="J32" s="2">
        <v>14</v>
      </c>
      <c r="K32" s="2">
        <v>2</v>
      </c>
      <c r="L32" s="2">
        <f t="shared" si="0"/>
        <v>16</v>
      </c>
    </row>
    <row r="33" spans="1:12" ht="14.1" customHeight="1" x14ac:dyDescent="0.2">
      <c r="A33" s="49" t="s">
        <v>73</v>
      </c>
      <c r="B33" s="50">
        <v>5</v>
      </c>
      <c r="C33" s="51" t="s">
        <v>37</v>
      </c>
      <c r="D33" s="52">
        <v>12</v>
      </c>
      <c r="E33" s="52">
        <v>6</v>
      </c>
      <c r="F33" s="52">
        <v>12</v>
      </c>
      <c r="G33" s="51">
        <v>128</v>
      </c>
      <c r="H33" s="53">
        <v>1194</v>
      </c>
      <c r="I33" s="52">
        <v>18</v>
      </c>
      <c r="J33" s="2">
        <v>11</v>
      </c>
      <c r="K33" s="2">
        <v>0</v>
      </c>
      <c r="L33" s="2">
        <f t="shared" si="0"/>
        <v>11</v>
      </c>
    </row>
    <row r="34" spans="1:12" ht="13.5" x14ac:dyDescent="0.25">
      <c r="A34" s="54" t="s">
        <v>74</v>
      </c>
      <c r="B34" s="55"/>
      <c r="C34" s="27"/>
      <c r="D34" s="55"/>
      <c r="E34" s="55"/>
      <c r="F34" s="55"/>
      <c r="G34" s="56" t="s">
        <v>75</v>
      </c>
      <c r="H34" s="56"/>
      <c r="I34" s="56"/>
    </row>
    <row r="35" spans="1:12" ht="13.5" x14ac:dyDescent="0.25">
      <c r="A35" s="54" t="s">
        <v>76</v>
      </c>
      <c r="B35" s="55"/>
      <c r="C35" s="57"/>
      <c r="D35" s="55"/>
      <c r="E35" s="55"/>
      <c r="F35" s="55"/>
      <c r="G35" s="58" t="s">
        <v>77</v>
      </c>
      <c r="H35" s="58"/>
      <c r="I35" s="58"/>
    </row>
    <row r="36" spans="1:12" ht="13.5" x14ac:dyDescent="0.25">
      <c r="A36" s="54" t="s">
        <v>78</v>
      </c>
      <c r="B36" s="55"/>
      <c r="C36" s="57"/>
      <c r="D36" s="55"/>
      <c r="E36" s="55"/>
      <c r="F36" s="55"/>
      <c r="G36" s="58" t="s">
        <v>79</v>
      </c>
      <c r="H36" s="58"/>
      <c r="I36" s="58"/>
    </row>
    <row r="37" spans="1:12" ht="13.5" x14ac:dyDescent="0.25">
      <c r="A37" s="59" t="s">
        <v>80</v>
      </c>
      <c r="B37" s="60"/>
      <c r="C37" s="60"/>
      <c r="G37" s="58" t="s">
        <v>81</v>
      </c>
      <c r="H37" s="58"/>
      <c r="I37" s="58"/>
      <c r="J37" s="40"/>
    </row>
    <row r="38" spans="1:12" ht="13.5" x14ac:dyDescent="0.25">
      <c r="A38" s="59" t="s">
        <v>82</v>
      </c>
      <c r="B38" s="60"/>
      <c r="C38" s="60"/>
      <c r="D38" s="60"/>
      <c r="E38" s="60"/>
      <c r="G38" s="58" t="s">
        <v>83</v>
      </c>
      <c r="H38" s="58"/>
      <c r="I38" s="58"/>
      <c r="J38" s="40"/>
    </row>
    <row r="39" spans="1:12" ht="13.5" x14ac:dyDescent="0.25">
      <c r="A39" s="59" t="s">
        <v>84</v>
      </c>
      <c r="B39" s="60"/>
      <c r="C39" s="60"/>
      <c r="D39" s="60"/>
      <c r="E39" s="60"/>
      <c r="G39" s="61" t="s">
        <v>85</v>
      </c>
      <c r="H39" s="61"/>
      <c r="I39" s="61"/>
      <c r="J39" s="40"/>
    </row>
    <row r="40" spans="1:12" ht="13.5" x14ac:dyDescent="0.25">
      <c r="A40" s="62" t="s">
        <v>86</v>
      </c>
      <c r="B40" s="63"/>
      <c r="C40" s="63"/>
      <c r="D40" s="60"/>
      <c r="E40" s="60"/>
      <c r="G40" s="58" t="s">
        <v>87</v>
      </c>
      <c r="H40" s="58"/>
      <c r="I40" s="58"/>
    </row>
    <row r="42" spans="1:12" x14ac:dyDescent="0.2">
      <c r="G42" s="64"/>
      <c r="H42" s="64"/>
      <c r="I42" s="64"/>
    </row>
  </sheetData>
  <mergeCells count="17">
    <mergeCell ref="G40:I40"/>
    <mergeCell ref="G42:I42"/>
    <mergeCell ref="G34:I34"/>
    <mergeCell ref="G35:I35"/>
    <mergeCell ref="G36:I36"/>
    <mergeCell ref="G37:I37"/>
    <mergeCell ref="G38:I38"/>
    <mergeCell ref="G39:I39"/>
    <mergeCell ref="A2:I2"/>
    <mergeCell ref="A3:I3"/>
    <mergeCell ref="A4:I4"/>
    <mergeCell ref="B6:B8"/>
    <mergeCell ref="C6:C8"/>
    <mergeCell ref="D6:D8"/>
    <mergeCell ref="E6:E8"/>
    <mergeCell ref="F6:F8"/>
    <mergeCell ref="G6:G8"/>
  </mergeCells>
  <printOptions horizontalCentered="1"/>
  <pageMargins left="0.5" right="0.5" top="0.75" bottom="0.5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T-1.2</vt:lpstr>
      <vt:lpstr>'T-1.2'!Print_Area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2019-06-02T15:44:20Z</dcterms:created>
  <dcterms:modified xsi:type="dcterms:W3CDTF">2019-06-02T15:44:24Z</dcterms:modified>
</cp:coreProperties>
</file>