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3(1)" sheetId="1" r:id="rId1"/>
  </sheets>
  <definedNames>
    <definedName name="_xlnm.Print_Area" localSheetId="0">'T-13.13(1)'!$A$1:$M$35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27" i="1"/>
  <c r="M14" i="1"/>
  <c r="M12" i="1"/>
  <c r="M11" i="1"/>
  <c r="M34" i="1" s="1"/>
  <c r="M10" i="1"/>
  <c r="M9" i="1"/>
  <c r="M8" i="1"/>
</calcChain>
</file>

<file path=xl/sharedStrings.xml><?xml version="1.0" encoding="utf-8"?>
<sst xmlns="http://schemas.openxmlformats.org/spreadsheetml/2006/main" count="68" uniqueCount="68">
  <si>
    <t>TABLE- 13.13</t>
  </si>
  <si>
    <t xml:space="preserve">General Statement of Developmental Expenditure of the State of West Bengal </t>
  </si>
  <si>
    <t>( Actual )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</si>
  <si>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</si>
  <si>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</si>
  <si>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</si>
  <si>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</si>
  <si>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</si>
  <si>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</si>
  <si>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</si>
  <si>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</si>
  <si>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</si>
  <si>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</si>
  <si>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</si>
  <si>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</si>
  <si>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</si>
  <si>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Code</t>
  </si>
  <si>
    <t>Total</t>
  </si>
  <si>
    <t>B-Social Services+C-Economic Services</t>
  </si>
  <si>
    <t>1.</t>
  </si>
  <si>
    <t>Education, Art and Culture</t>
  </si>
  <si>
    <t>2202+2203+2204+2205</t>
  </si>
  <si>
    <t>2.</t>
  </si>
  <si>
    <t>Medical</t>
  </si>
  <si>
    <t>Family Planning, Public Health, Sanitation and Water Supply</t>
  </si>
  <si>
    <t>2211+2215</t>
  </si>
  <si>
    <t>4.</t>
  </si>
  <si>
    <t>Housing and Urban Development</t>
  </si>
  <si>
    <t>2216+2217</t>
  </si>
  <si>
    <t>5.</t>
  </si>
  <si>
    <t>Labour and Employment</t>
  </si>
  <si>
    <t>6.</t>
  </si>
  <si>
    <t>Social Security and Welfare</t>
  </si>
  <si>
    <t>7.</t>
  </si>
  <si>
    <t>Crop Husbandry</t>
  </si>
  <si>
    <t>8.</t>
  </si>
  <si>
    <t>Animal Husbandry</t>
  </si>
  <si>
    <t>9.</t>
  </si>
  <si>
    <t>Dairy Development</t>
  </si>
  <si>
    <t>10.</t>
  </si>
  <si>
    <t>Fisheries</t>
  </si>
  <si>
    <t>11.</t>
  </si>
  <si>
    <t>Forestry and Wild Life</t>
  </si>
  <si>
    <t>12.</t>
  </si>
  <si>
    <t>Food, Storage and Warehousing</t>
  </si>
  <si>
    <t>13.</t>
  </si>
  <si>
    <t>Agricultural Research and Education</t>
  </si>
  <si>
    <t>14.</t>
  </si>
  <si>
    <t>Co-operation</t>
  </si>
  <si>
    <t>15.</t>
  </si>
  <si>
    <t>Special Programme for 
Rural Development</t>
  </si>
  <si>
    <t>16.</t>
  </si>
  <si>
    <t>Rural Employment</t>
  </si>
  <si>
    <t>Land Reforms</t>
  </si>
  <si>
    <t>Special Areas Programme</t>
  </si>
  <si>
    <t>2551+2575</t>
  </si>
  <si>
    <t>Major and Medium Irrigation</t>
  </si>
  <si>
    <t>2700+2701</t>
  </si>
  <si>
    <t>Minor Irrigation</t>
  </si>
  <si>
    <t>Flood Control</t>
  </si>
  <si>
    <t>Energy</t>
  </si>
  <si>
    <t>2801+2810</t>
  </si>
  <si>
    <t>Village and Small Industries</t>
  </si>
  <si>
    <t>Roads and Bridges</t>
  </si>
  <si>
    <t>Road Transport</t>
  </si>
  <si>
    <t>Others</t>
  </si>
  <si>
    <t>Total-All Except Others</t>
  </si>
  <si>
    <t>Source :  Annual Financial Statements of the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</si>
</sst>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5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color indexed="8"/>
      <name val="Arial Narrow Bold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49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right"/>
    </xf>
    <xf numFmtId="0" fontId="1" fillId="0" borderId="0" xfId="0" applyFont="1" applyAlignment="1"/>
    <xf numFmtId="49" fontId="5" fillId="0" borderId="1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7" fillId="0" borderId="0" xfId="0" applyFont="1"/>
    <xf numFmtId="49" fontId="8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1" fontId="10" fillId="0" borderId="0" xfId="0" applyNumberFormat="1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0" fontId="11" fillId="0" borderId="0" xfId="0" applyFont="1" applyBorder="1" applyAlignment="1">
      <alignment horizontal="right" vertical="center" indent="1"/>
    </xf>
    <xf numFmtId="0" fontId="7" fillId="0" borderId="0" xfId="0" applyFont="1" applyAlignment="1">
      <alignment wrapText="1"/>
    </xf>
    <xf numFmtId="0" fontId="7" fillId="0" borderId="0" xfId="0" applyNumberFormat="1" applyFont="1" applyAlignment="1">
      <alignment horizontal="center"/>
    </xf>
    <xf numFmtId="49" fontId="5" fillId="0" borderId="0" xfId="0" applyNumberFormat="1" applyFont="1"/>
    <xf numFmtId="1" fontId="5" fillId="0" borderId="0" xfId="0" applyNumberFormat="1" applyFont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inden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 wrapText="1"/>
    </xf>
    <xf numFmtId="1" fontId="5" fillId="0" borderId="0" xfId="0" applyNumberFormat="1" applyFont="1" applyAlignment="1">
      <alignment horizontal="right" vertical="center" indent="1"/>
    </xf>
    <xf numFmtId="0" fontId="12" fillId="0" borderId="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49" fontId="5" fillId="0" borderId="0" xfId="0" applyNumberFormat="1" applyFont="1" applyBorder="1"/>
    <xf numFmtId="1" fontId="5" fillId="0" borderId="0" xfId="0" applyNumberFormat="1" applyFont="1" applyBorder="1" applyAlignment="1">
      <alignment horizontal="right" indent="1"/>
    </xf>
    <xf numFmtId="0" fontId="7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1" fontId="5" fillId="0" borderId="1" xfId="0" applyNumberFormat="1" applyFont="1" applyBorder="1" applyAlignment="1">
      <alignment horizontal="right" indent="1"/>
    </xf>
    <xf numFmtId="0" fontId="12" fillId="0" borderId="1" xfId="0" applyFont="1" applyBorder="1" applyAlignment="1">
      <alignment horizontal="right" indent="1"/>
    </xf>
    <xf numFmtId="0" fontId="12" fillId="0" borderId="1" xfId="0" applyFont="1" applyFill="1" applyBorder="1" applyAlignment="1">
      <alignment horizontal="right" indent="1"/>
    </xf>
    <xf numFmtId="0" fontId="13" fillId="0" borderId="1" xfId="0" applyFont="1" applyBorder="1" applyAlignment="1">
      <alignment horizontal="right" indent="1"/>
    </xf>
    <xf numFmtId="0" fontId="0" fillId="0" borderId="0" xfId="0" applyAlignment="1"/>
    <xf numFmtId="0" fontId="14" fillId="0" borderId="3" xfId="0" applyFont="1" applyBorder="1" applyAlignment="1"/>
    <xf numFmtId="0" fontId="14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35"/>
  <sheetViews>
    <sheetView tabSelected="1" topLeftCell="A2" zoomScaleNormal="100" workbookViewId="0">
      <selection activeCell="J23" sqref="J23:J24"/>
    </sheetView>
  </sheetViews>
  <sheetFormatPr defaultRowHeight="12.75"/>
  <cols>
    <col min="1" max="1" width="3.7109375" customWidth="1"/>
    <col min="2" max="2" width="25.28515625" customWidth="1"/>
    <col min="3" max="13" width="10.7109375" customWidth="1"/>
    <col min="14" max="14" width="15.7109375" hidden="1" customWidth="1"/>
  </cols>
  <sheetData>
    <row r="2" spans="1:14" ht="16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6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6.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>
      <c r="A5" s="4"/>
      <c r="B5" s="4"/>
      <c r="C5" s="4"/>
      <c r="D5" s="4"/>
      <c r="E5" s="4"/>
      <c r="F5" s="4"/>
      <c r="G5" s="4"/>
      <c r="H5" s="5"/>
      <c r="I5" s="5"/>
      <c r="J5" s="5"/>
      <c r="K5" s="6" t="s">
        <v>3</v>
      </c>
      <c r="L5" s="6"/>
      <c r="M5" s="6"/>
    </row>
    <row r="6" spans="1:14">
      <c r="A6" s="7"/>
      <c r="B6" s="8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10" t="s">
        <v>12</v>
      </c>
      <c r="K6" s="10" t="s">
        <v>13</v>
      </c>
      <c r="L6" s="11" t="s">
        <v>14</v>
      </c>
      <c r="M6" s="11" t="s">
        <v>15</v>
      </c>
    </row>
    <row r="7" spans="1:14">
      <c r="A7" s="12"/>
      <c r="B7" s="13">
        <v>-1</v>
      </c>
      <c r="C7" s="13">
        <v>-2</v>
      </c>
      <c r="D7" s="13">
        <v>-3</v>
      </c>
      <c r="E7" s="13">
        <v>-4</v>
      </c>
      <c r="F7" s="13">
        <v>-5</v>
      </c>
      <c r="G7" s="13">
        <v>-6</v>
      </c>
      <c r="H7" s="13">
        <v>-7</v>
      </c>
      <c r="I7" s="13">
        <v>-8</v>
      </c>
      <c r="J7" s="13">
        <v>-9</v>
      </c>
      <c r="K7" s="13">
        <v>-10</v>
      </c>
      <c r="L7" s="13">
        <v>-11</v>
      </c>
      <c r="M7" s="13">
        <v>-12</v>
      </c>
      <c r="N7" s="14" t="s">
        <v>16</v>
      </c>
    </row>
    <row r="8" spans="1:14" ht="16.5" customHeight="1">
      <c r="A8" s="15"/>
      <c r="B8" s="16" t="s">
        <v>17</v>
      </c>
      <c r="C8" s="17">
        <v>34563743</v>
      </c>
      <c r="D8" s="17">
        <v>51956433</v>
      </c>
      <c r="E8" s="17">
        <v>121699913</v>
      </c>
      <c r="F8" s="18">
        <v>190168158</v>
      </c>
      <c r="G8" s="18">
        <v>304102300</v>
      </c>
      <c r="H8" s="18">
        <v>316248135</v>
      </c>
      <c r="I8" s="18">
        <v>354335859</v>
      </c>
      <c r="J8" s="18">
        <v>405328951</v>
      </c>
      <c r="K8" s="18">
        <v>462545077</v>
      </c>
      <c r="L8" s="19">
        <v>503452417</v>
      </c>
      <c r="M8" s="19">
        <f>401556719+201568537</f>
        <v>603125256</v>
      </c>
      <c r="N8" s="20" t="s">
        <v>18</v>
      </c>
    </row>
    <row r="9" spans="1:14" ht="16.5" customHeight="1">
      <c r="A9" s="21" t="s">
        <v>19</v>
      </c>
      <c r="B9" s="22" t="s">
        <v>20</v>
      </c>
      <c r="C9" s="23">
        <v>13747995</v>
      </c>
      <c r="D9" s="23">
        <v>19569438</v>
      </c>
      <c r="E9" s="23">
        <v>45642959</v>
      </c>
      <c r="F9" s="24">
        <v>70555562</v>
      </c>
      <c r="G9" s="24">
        <v>79482694</v>
      </c>
      <c r="H9" s="24">
        <v>120098375</v>
      </c>
      <c r="I9" s="24">
        <v>143204756</v>
      </c>
      <c r="J9" s="25">
        <v>158964236</v>
      </c>
      <c r="K9" s="25">
        <v>169889021</v>
      </c>
      <c r="L9" s="25">
        <v>180970411</v>
      </c>
      <c r="M9" s="25">
        <f>196482166+3257301+4956900+1377070</f>
        <v>206073437</v>
      </c>
      <c r="N9" s="26" t="s">
        <v>21</v>
      </c>
    </row>
    <row r="10" spans="1:14" ht="16.5" customHeight="1">
      <c r="A10" s="21" t="s">
        <v>22</v>
      </c>
      <c r="B10" s="22" t="s">
        <v>23</v>
      </c>
      <c r="C10" s="23">
        <v>3207629</v>
      </c>
      <c r="D10" s="23">
        <v>4509520</v>
      </c>
      <c r="E10" s="23">
        <v>10512620</v>
      </c>
      <c r="F10" s="24">
        <v>15487862</v>
      </c>
      <c r="G10" s="24">
        <v>17641273</v>
      </c>
      <c r="H10" s="24">
        <v>26233798</v>
      </c>
      <c r="I10" s="24">
        <v>28599562</v>
      </c>
      <c r="J10" s="25">
        <v>31234695</v>
      </c>
      <c r="K10" s="25">
        <v>34466352</v>
      </c>
      <c r="L10" s="25">
        <v>37173767</v>
      </c>
      <c r="M10" s="25">
        <f>47197242+150</f>
        <v>47197392</v>
      </c>
      <c r="N10" s="27">
        <v>2210</v>
      </c>
    </row>
    <row r="11" spans="1:14" s="32" customFormat="1" ht="25.5">
      <c r="A11" s="28">
        <v>3</v>
      </c>
      <c r="B11" s="29" t="s">
        <v>24</v>
      </c>
      <c r="C11" s="30">
        <v>1820735</v>
      </c>
      <c r="D11" s="30">
        <v>2964233</v>
      </c>
      <c r="E11" s="30">
        <v>7310505</v>
      </c>
      <c r="F11" s="30">
        <v>4844398</v>
      </c>
      <c r="G11" s="30">
        <v>5186866</v>
      </c>
      <c r="H11" s="30">
        <v>7559369</v>
      </c>
      <c r="I11" s="30">
        <v>9890068</v>
      </c>
      <c r="J11" s="30">
        <v>11326022</v>
      </c>
      <c r="K11" s="30">
        <v>12400373</v>
      </c>
      <c r="L11" s="30">
        <v>16103341</v>
      </c>
      <c r="M11" s="30">
        <f>5902207+13326176+127</f>
        <v>19228510</v>
      </c>
      <c r="N11" s="31" t="s">
        <v>25</v>
      </c>
    </row>
    <row r="12" spans="1:14" ht="16.5" customHeight="1">
      <c r="A12" s="21" t="s">
        <v>26</v>
      </c>
      <c r="B12" s="22" t="s">
        <v>27</v>
      </c>
      <c r="C12" s="23">
        <v>1943785</v>
      </c>
      <c r="D12" s="23">
        <v>2473120</v>
      </c>
      <c r="E12" s="23">
        <v>8162316</v>
      </c>
      <c r="F12" s="24">
        <v>18586707</v>
      </c>
      <c r="G12" s="24">
        <v>25173071</v>
      </c>
      <c r="H12" s="24">
        <v>27465490</v>
      </c>
      <c r="I12" s="24">
        <v>31081604</v>
      </c>
      <c r="J12" s="25">
        <v>33013249</v>
      </c>
      <c r="K12" s="25">
        <v>39780347</v>
      </c>
      <c r="L12" s="25">
        <v>43461139</v>
      </c>
      <c r="M12" s="25">
        <f>1212902+38268787</f>
        <v>39481689</v>
      </c>
      <c r="N12" s="27" t="s">
        <v>28</v>
      </c>
    </row>
    <row r="13" spans="1:14" ht="16.5" customHeight="1">
      <c r="A13" s="21" t="s">
        <v>29</v>
      </c>
      <c r="B13" s="22" t="s">
        <v>30</v>
      </c>
      <c r="C13" s="23">
        <v>293706</v>
      </c>
      <c r="D13" s="23">
        <v>306167</v>
      </c>
      <c r="E13" s="23">
        <v>566204</v>
      </c>
      <c r="F13" s="24">
        <v>723656</v>
      </c>
      <c r="G13" s="24">
        <v>920263</v>
      </c>
      <c r="H13" s="24">
        <v>1446081</v>
      </c>
      <c r="I13" s="24">
        <v>1562920</v>
      </c>
      <c r="J13" s="25">
        <v>1757714</v>
      </c>
      <c r="K13" s="25">
        <v>1930867</v>
      </c>
      <c r="L13" s="25">
        <v>1404398</v>
      </c>
      <c r="M13" s="25">
        <v>3061337</v>
      </c>
      <c r="N13" s="27">
        <v>2230</v>
      </c>
    </row>
    <row r="14" spans="1:14" ht="16.5" customHeight="1">
      <c r="A14" s="21" t="s">
        <v>31</v>
      </c>
      <c r="B14" s="22" t="s">
        <v>32</v>
      </c>
      <c r="C14" s="23">
        <v>849458</v>
      </c>
      <c r="D14" s="23">
        <v>1557046</v>
      </c>
      <c r="E14" s="23">
        <v>4021865</v>
      </c>
      <c r="F14" s="24">
        <v>14119211</v>
      </c>
      <c r="G14" s="24">
        <v>22653748</v>
      </c>
      <c r="H14" s="24">
        <v>40976857</v>
      </c>
      <c r="I14" s="24">
        <v>41673856</v>
      </c>
      <c r="J14" s="25">
        <v>50742412</v>
      </c>
      <c r="K14" s="25">
        <v>60926917</v>
      </c>
      <c r="L14" s="25">
        <v>78532861</v>
      </c>
      <c r="M14" s="25">
        <f>56975573+2112</f>
        <v>56977685</v>
      </c>
      <c r="N14" s="27">
        <v>2235</v>
      </c>
    </row>
    <row r="15" spans="1:14" ht="16.5" customHeight="1">
      <c r="A15" s="21" t="s">
        <v>33</v>
      </c>
      <c r="B15" s="22" t="s">
        <v>34</v>
      </c>
      <c r="C15" s="23">
        <v>629565</v>
      </c>
      <c r="D15" s="23">
        <v>762939</v>
      </c>
      <c r="E15" s="23">
        <v>1819798</v>
      </c>
      <c r="F15" s="24">
        <v>3746627</v>
      </c>
      <c r="G15" s="24">
        <v>3601196</v>
      </c>
      <c r="H15" s="24">
        <v>6585041</v>
      </c>
      <c r="I15" s="24">
        <v>7182310</v>
      </c>
      <c r="J15" s="25">
        <v>7380494</v>
      </c>
      <c r="K15" s="25">
        <v>8365290</v>
      </c>
      <c r="L15" s="25">
        <v>6014136</v>
      </c>
      <c r="M15" s="25">
        <v>8589980</v>
      </c>
      <c r="N15" s="27">
        <v>2401</v>
      </c>
    </row>
    <row r="16" spans="1:14" ht="16.5" customHeight="1">
      <c r="A16" s="21" t="s">
        <v>35</v>
      </c>
      <c r="B16" s="22" t="s">
        <v>36</v>
      </c>
      <c r="C16" s="23">
        <v>386309</v>
      </c>
      <c r="D16" s="23">
        <v>545441</v>
      </c>
      <c r="E16" s="23">
        <v>1392927</v>
      </c>
      <c r="F16" s="24">
        <v>2160270</v>
      </c>
      <c r="G16" s="24">
        <v>2081569</v>
      </c>
      <c r="H16" s="24">
        <v>2425192</v>
      </c>
      <c r="I16" s="24">
        <v>2743367</v>
      </c>
      <c r="J16" s="25">
        <v>2585270</v>
      </c>
      <c r="K16" s="25">
        <v>2994447</v>
      </c>
      <c r="L16" s="25">
        <v>2986698</v>
      </c>
      <c r="M16" s="25">
        <v>3356866</v>
      </c>
      <c r="N16" s="27">
        <v>2403</v>
      </c>
    </row>
    <row r="17" spans="1:14" ht="16.5" customHeight="1">
      <c r="A17" s="21" t="s">
        <v>37</v>
      </c>
      <c r="B17" s="22" t="s">
        <v>38</v>
      </c>
      <c r="C17" s="23">
        <v>566033</v>
      </c>
      <c r="D17" s="23">
        <v>935161</v>
      </c>
      <c r="E17" s="23">
        <v>1333939</v>
      </c>
      <c r="F17" s="24">
        <v>823640</v>
      </c>
      <c r="G17" s="24">
        <v>814014</v>
      </c>
      <c r="H17" s="24">
        <v>964058</v>
      </c>
      <c r="I17" s="24">
        <v>932991</v>
      </c>
      <c r="J17" s="25">
        <v>1063961</v>
      </c>
      <c r="K17" s="25">
        <v>949356</v>
      </c>
      <c r="L17" s="25">
        <v>957439</v>
      </c>
      <c r="M17" s="25">
        <v>1173125</v>
      </c>
      <c r="N17" s="27">
        <v>2404</v>
      </c>
    </row>
    <row r="18" spans="1:14" ht="16.5" customHeight="1">
      <c r="A18" s="21" t="s">
        <v>39</v>
      </c>
      <c r="B18" s="22" t="s">
        <v>40</v>
      </c>
      <c r="C18" s="23">
        <v>172599</v>
      </c>
      <c r="D18" s="23">
        <v>269472</v>
      </c>
      <c r="E18" s="23">
        <v>699646</v>
      </c>
      <c r="F18" s="24">
        <v>586860</v>
      </c>
      <c r="G18" s="24">
        <v>752047</v>
      </c>
      <c r="H18" s="24">
        <v>1049578</v>
      </c>
      <c r="I18" s="24">
        <v>989111</v>
      </c>
      <c r="J18" s="25">
        <v>1035073</v>
      </c>
      <c r="K18" s="25">
        <v>898001</v>
      </c>
      <c r="L18" s="25">
        <v>1138550</v>
      </c>
      <c r="M18" s="25">
        <v>1353528</v>
      </c>
      <c r="N18" s="27">
        <v>2405</v>
      </c>
    </row>
    <row r="19" spans="1:14" ht="16.5" customHeight="1">
      <c r="A19" s="21" t="s">
        <v>41</v>
      </c>
      <c r="B19" s="22" t="s">
        <v>42</v>
      </c>
      <c r="C19" s="23">
        <v>535637</v>
      </c>
      <c r="D19" s="23">
        <v>876320</v>
      </c>
      <c r="E19" s="23">
        <v>1629136</v>
      </c>
      <c r="F19" s="24">
        <v>1638114</v>
      </c>
      <c r="G19" s="24">
        <v>1938337</v>
      </c>
      <c r="H19" s="24">
        <v>2746500</v>
      </c>
      <c r="I19" s="24">
        <v>3019489</v>
      </c>
      <c r="J19" s="25">
        <v>3085301</v>
      </c>
      <c r="K19" s="25">
        <v>3444910</v>
      </c>
      <c r="L19" s="25">
        <v>4238728</v>
      </c>
      <c r="M19" s="25">
        <v>3865887</v>
      </c>
      <c r="N19" s="27">
        <v>2406</v>
      </c>
    </row>
    <row r="20" spans="1:14" ht="16.5" customHeight="1">
      <c r="A20" s="21" t="s">
        <v>43</v>
      </c>
      <c r="B20" s="22" t="s">
        <v>44</v>
      </c>
      <c r="C20" s="23">
        <v>265363</v>
      </c>
      <c r="D20" s="23">
        <v>401614</v>
      </c>
      <c r="E20" s="23">
        <v>975092</v>
      </c>
      <c r="F20" s="24">
        <v>801348</v>
      </c>
      <c r="G20" s="24">
        <v>869427</v>
      </c>
      <c r="H20" s="24">
        <v>1374282</v>
      </c>
      <c r="I20" s="24">
        <v>1542297</v>
      </c>
      <c r="J20" s="25">
        <v>1564392</v>
      </c>
      <c r="K20" s="25">
        <v>1617700</v>
      </c>
      <c r="L20" s="25">
        <v>1592341</v>
      </c>
      <c r="M20" s="25">
        <v>1690213</v>
      </c>
      <c r="N20" s="27">
        <v>2408</v>
      </c>
    </row>
    <row r="21" spans="1:14" ht="16.5" customHeight="1">
      <c r="A21" s="21" t="s">
        <v>45</v>
      </c>
      <c r="B21" s="22" t="s">
        <v>46</v>
      </c>
      <c r="C21" s="23">
        <v>154652</v>
      </c>
      <c r="D21" s="23">
        <v>266990</v>
      </c>
      <c r="E21" s="23">
        <v>589814</v>
      </c>
      <c r="F21" s="24">
        <v>666326</v>
      </c>
      <c r="G21" s="24">
        <v>722555</v>
      </c>
      <c r="H21" s="24">
        <v>979971</v>
      </c>
      <c r="I21" s="24">
        <v>1102372</v>
      </c>
      <c r="J21" s="25">
        <v>1196553</v>
      </c>
      <c r="K21" s="25">
        <v>1253444</v>
      </c>
      <c r="L21" s="25">
        <v>1296242</v>
      </c>
      <c r="M21" s="25">
        <v>1283904</v>
      </c>
      <c r="N21" s="27">
        <v>2415</v>
      </c>
    </row>
    <row r="22" spans="1:14" ht="16.5" customHeight="1">
      <c r="A22" s="21" t="s">
        <v>47</v>
      </c>
      <c r="B22" s="22" t="s">
        <v>48</v>
      </c>
      <c r="C22" s="23">
        <v>144737</v>
      </c>
      <c r="D22" s="23">
        <v>188972</v>
      </c>
      <c r="E22" s="23">
        <v>385099</v>
      </c>
      <c r="F22" s="24">
        <v>798137</v>
      </c>
      <c r="G22" s="24">
        <v>1217117</v>
      </c>
      <c r="H22" s="24">
        <v>1625318</v>
      </c>
      <c r="I22" s="24">
        <v>1666165</v>
      </c>
      <c r="J22" s="25">
        <v>1027465</v>
      </c>
      <c r="K22" s="25">
        <v>1448682</v>
      </c>
      <c r="L22" s="25">
        <v>1377762</v>
      </c>
      <c r="M22" s="25">
        <v>1615183</v>
      </c>
      <c r="N22" s="27">
        <v>2425</v>
      </c>
    </row>
    <row r="23" spans="1:14" s="32" customFormat="1" ht="24.75" customHeight="1">
      <c r="A23" s="28" t="s">
        <v>49</v>
      </c>
      <c r="B23" s="29" t="s">
        <v>50</v>
      </c>
      <c r="C23" s="30">
        <v>338357</v>
      </c>
      <c r="D23" s="30">
        <v>291015</v>
      </c>
      <c r="E23" s="30">
        <v>119940</v>
      </c>
      <c r="F23" s="30">
        <v>3074610</v>
      </c>
      <c r="G23" s="30">
        <v>2269376</v>
      </c>
      <c r="H23" s="30">
        <v>3021006</v>
      </c>
      <c r="I23" s="30">
        <v>2831149</v>
      </c>
      <c r="J23" s="30">
        <v>3416876</v>
      </c>
      <c r="K23" s="30">
        <v>2492259</v>
      </c>
      <c r="L23" s="30">
        <v>2528425</v>
      </c>
      <c r="M23" s="30">
        <v>3099397</v>
      </c>
      <c r="N23" s="31">
        <v>2501</v>
      </c>
    </row>
    <row r="24" spans="1:14" ht="16.5" customHeight="1">
      <c r="A24" s="21" t="s">
        <v>51</v>
      </c>
      <c r="B24" s="33" t="s">
        <v>52</v>
      </c>
      <c r="C24" s="34">
        <v>2075339</v>
      </c>
      <c r="D24" s="34">
        <v>3918507</v>
      </c>
      <c r="E24" s="34">
        <v>1578981</v>
      </c>
      <c r="F24" s="24">
        <v>2834207</v>
      </c>
      <c r="G24" s="24">
        <v>2430957</v>
      </c>
      <c r="H24" s="24">
        <v>6311855</v>
      </c>
      <c r="I24" s="24">
        <v>5376893</v>
      </c>
      <c r="J24" s="24">
        <v>5312700</v>
      </c>
      <c r="K24" s="24">
        <v>7189476</v>
      </c>
      <c r="L24" s="25">
        <v>10236997</v>
      </c>
      <c r="M24" s="25">
        <v>69246891</v>
      </c>
      <c r="N24" s="27">
        <v>2505</v>
      </c>
    </row>
    <row r="25" spans="1:14" ht="16.5" customHeight="1">
      <c r="A25" s="21">
        <v>17</v>
      </c>
      <c r="B25" s="22" t="s">
        <v>53</v>
      </c>
      <c r="C25" s="23">
        <v>268478</v>
      </c>
      <c r="D25" s="23">
        <v>121228</v>
      </c>
      <c r="E25" s="23">
        <v>113881</v>
      </c>
      <c r="F25" s="24">
        <v>156844</v>
      </c>
      <c r="G25" s="24">
        <v>188675</v>
      </c>
      <c r="H25" s="24">
        <v>287877</v>
      </c>
      <c r="I25" s="24">
        <v>322777</v>
      </c>
      <c r="J25" s="25">
        <v>347359</v>
      </c>
      <c r="K25" s="25">
        <v>296634</v>
      </c>
      <c r="L25" s="25">
        <v>276826</v>
      </c>
      <c r="M25" s="25">
        <v>224477</v>
      </c>
      <c r="N25" s="27">
        <v>2506</v>
      </c>
    </row>
    <row r="26" spans="1:14" ht="16.5" customHeight="1">
      <c r="A26" s="21">
        <v>18</v>
      </c>
      <c r="B26" s="22" t="s">
        <v>54</v>
      </c>
      <c r="C26" s="23">
        <v>585430</v>
      </c>
      <c r="D26" s="23">
        <v>1051929</v>
      </c>
      <c r="E26" s="23">
        <v>3597150</v>
      </c>
      <c r="F26" s="24">
        <v>4893621</v>
      </c>
      <c r="G26" s="24">
        <v>4800089</v>
      </c>
      <c r="H26" s="24">
        <v>6923750</v>
      </c>
      <c r="I26" s="24">
        <v>7819947</v>
      </c>
      <c r="J26" s="25">
        <v>9708857</v>
      </c>
      <c r="K26" s="25">
        <v>10989190</v>
      </c>
      <c r="L26" s="25">
        <v>13210489</v>
      </c>
      <c r="M26" s="25">
        <v>14523285</v>
      </c>
      <c r="N26" s="27" t="s">
        <v>55</v>
      </c>
    </row>
    <row r="27" spans="1:14" ht="16.5" customHeight="1">
      <c r="A27" s="21">
        <v>19</v>
      </c>
      <c r="B27" s="22" t="s">
        <v>56</v>
      </c>
      <c r="C27" s="23">
        <v>569788</v>
      </c>
      <c r="D27" s="23">
        <v>856235</v>
      </c>
      <c r="E27" s="23">
        <v>1908695</v>
      </c>
      <c r="F27" s="24">
        <v>2103002</v>
      </c>
      <c r="G27" s="24">
        <v>2473618</v>
      </c>
      <c r="H27" s="24">
        <v>3307978</v>
      </c>
      <c r="I27" s="24">
        <v>3378684</v>
      </c>
      <c r="J27" s="25">
        <v>2765230</v>
      </c>
      <c r="K27" s="25">
        <v>2402612</v>
      </c>
      <c r="L27" s="25">
        <v>2736767</v>
      </c>
      <c r="M27" s="25">
        <f>1879018+513499</f>
        <v>2392517</v>
      </c>
      <c r="N27" s="27" t="s">
        <v>57</v>
      </c>
    </row>
    <row r="28" spans="1:14" ht="16.5" customHeight="1">
      <c r="A28" s="21">
        <v>20</v>
      </c>
      <c r="B28" s="22" t="s">
        <v>58</v>
      </c>
      <c r="C28" s="23">
        <v>785672</v>
      </c>
      <c r="D28" s="23">
        <v>1122306</v>
      </c>
      <c r="E28" s="23">
        <v>3319514</v>
      </c>
      <c r="F28" s="24">
        <v>2787614</v>
      </c>
      <c r="G28" s="24">
        <v>2802821</v>
      </c>
      <c r="H28" s="24">
        <v>3725651</v>
      </c>
      <c r="I28" s="24">
        <v>3736937</v>
      </c>
      <c r="J28" s="25">
        <v>3742865</v>
      </c>
      <c r="K28" s="25">
        <v>4094390</v>
      </c>
      <c r="L28" s="25">
        <v>4758793</v>
      </c>
      <c r="M28" s="25">
        <v>4699154</v>
      </c>
      <c r="N28" s="27">
        <v>2702</v>
      </c>
    </row>
    <row r="29" spans="1:14" ht="16.5" customHeight="1">
      <c r="A29" s="21">
        <v>21</v>
      </c>
      <c r="B29" s="22" t="s">
        <v>59</v>
      </c>
      <c r="C29" s="23">
        <v>291895</v>
      </c>
      <c r="D29" s="23">
        <v>447523</v>
      </c>
      <c r="E29" s="23">
        <v>1916413</v>
      </c>
      <c r="F29" s="24">
        <v>936181</v>
      </c>
      <c r="G29" s="24">
        <v>1052506</v>
      </c>
      <c r="H29" s="24">
        <v>1082709</v>
      </c>
      <c r="I29" s="24">
        <v>1094958</v>
      </c>
      <c r="J29" s="25">
        <v>1946363</v>
      </c>
      <c r="K29" s="25">
        <v>2133483</v>
      </c>
      <c r="L29" s="25">
        <v>2292582</v>
      </c>
      <c r="M29" s="25">
        <v>2342970</v>
      </c>
      <c r="N29" s="27">
        <v>2711</v>
      </c>
    </row>
    <row r="30" spans="1:14" ht="16.5" customHeight="1">
      <c r="A30" s="21">
        <v>22</v>
      </c>
      <c r="B30" s="22" t="s">
        <v>60</v>
      </c>
      <c r="C30" s="23">
        <v>331484</v>
      </c>
      <c r="D30" s="23">
        <v>822192</v>
      </c>
      <c r="E30" s="23">
        <v>1497955</v>
      </c>
      <c r="F30" s="24">
        <v>579024</v>
      </c>
      <c r="G30" s="24">
        <v>84375374</v>
      </c>
      <c r="H30" s="24">
        <v>2091905</v>
      </c>
      <c r="I30" s="24">
        <v>2830779</v>
      </c>
      <c r="J30" s="25">
        <v>3808474</v>
      </c>
      <c r="K30" s="25">
        <v>18649230</v>
      </c>
      <c r="L30" s="25">
        <v>10304459</v>
      </c>
      <c r="M30" s="25">
        <f>3534378+10420</f>
        <v>3544798</v>
      </c>
      <c r="N30" s="27" t="s">
        <v>61</v>
      </c>
    </row>
    <row r="31" spans="1:14" ht="16.5" customHeight="1">
      <c r="A31" s="21">
        <v>23</v>
      </c>
      <c r="B31" s="22" t="s">
        <v>62</v>
      </c>
      <c r="C31" s="23">
        <v>476311</v>
      </c>
      <c r="D31" s="23">
        <v>676620</v>
      </c>
      <c r="E31" s="23">
        <v>1117997</v>
      </c>
      <c r="F31" s="24">
        <v>1280143</v>
      </c>
      <c r="G31" s="24">
        <v>1614091</v>
      </c>
      <c r="H31" s="24">
        <v>1877246</v>
      </c>
      <c r="I31" s="24">
        <v>2180000</v>
      </c>
      <c r="J31" s="25">
        <v>3134522</v>
      </c>
      <c r="K31" s="25">
        <v>2845945</v>
      </c>
      <c r="L31" s="25">
        <v>3262305</v>
      </c>
      <c r="M31" s="25">
        <v>3495745</v>
      </c>
      <c r="N31" s="27">
        <v>2851</v>
      </c>
    </row>
    <row r="32" spans="1:14" ht="16.5" customHeight="1">
      <c r="A32" s="21">
        <v>24</v>
      </c>
      <c r="B32" s="22" t="s">
        <v>63</v>
      </c>
      <c r="C32" s="23">
        <v>917807</v>
      </c>
      <c r="D32" s="23">
        <v>1438282</v>
      </c>
      <c r="E32" s="23">
        <v>3497919</v>
      </c>
      <c r="F32" s="24">
        <v>4302340</v>
      </c>
      <c r="G32" s="24">
        <v>4803026</v>
      </c>
      <c r="H32" s="24">
        <v>5473485</v>
      </c>
      <c r="I32" s="24">
        <v>4631605</v>
      </c>
      <c r="J32" s="25">
        <v>5729562</v>
      </c>
      <c r="K32" s="25">
        <v>5713514</v>
      </c>
      <c r="L32" s="25">
        <v>6144076</v>
      </c>
      <c r="M32" s="25">
        <v>6922057</v>
      </c>
      <c r="N32" s="27">
        <v>3054</v>
      </c>
    </row>
    <row r="33" spans="1:14" ht="16.5" customHeight="1">
      <c r="A33" s="21">
        <v>25</v>
      </c>
      <c r="B33" s="22" t="s">
        <v>64</v>
      </c>
      <c r="C33" s="23">
        <v>461684</v>
      </c>
      <c r="D33" s="23">
        <v>1054282</v>
      </c>
      <c r="E33" s="23">
        <v>2063846</v>
      </c>
      <c r="F33" s="24">
        <v>4067111</v>
      </c>
      <c r="G33" s="24">
        <v>3482994</v>
      </c>
      <c r="H33" s="24">
        <v>4293834</v>
      </c>
      <c r="I33" s="24">
        <v>5387934</v>
      </c>
      <c r="J33" s="25">
        <v>4456074</v>
      </c>
      <c r="K33" s="25">
        <v>4699971</v>
      </c>
      <c r="L33" s="25">
        <v>8220930</v>
      </c>
      <c r="M33" s="25">
        <v>7083965</v>
      </c>
      <c r="N33" s="27">
        <v>3055</v>
      </c>
    </row>
    <row r="34" spans="1:14" ht="16.5" customHeight="1">
      <c r="A34" s="35">
        <v>26</v>
      </c>
      <c r="B34" s="36" t="s">
        <v>65</v>
      </c>
      <c r="C34" s="37">
        <v>2743295</v>
      </c>
      <c r="D34" s="37">
        <v>4529881</v>
      </c>
      <c r="E34" s="37">
        <v>15925702</v>
      </c>
      <c r="F34" s="38">
        <v>27614743</v>
      </c>
      <c r="G34" s="38">
        <v>30754596</v>
      </c>
      <c r="H34" s="38">
        <v>36320929</v>
      </c>
      <c r="I34" s="38">
        <v>39553328</v>
      </c>
      <c r="J34" s="39">
        <v>54983232</v>
      </c>
      <c r="K34" s="39">
        <v>60672666</v>
      </c>
      <c r="L34" s="40">
        <v>62231955</v>
      </c>
      <c r="M34" s="40">
        <f>M8-SUM(M9:M33)</f>
        <v>90601264</v>
      </c>
      <c r="N34" s="14" t="s">
        <v>66</v>
      </c>
    </row>
    <row r="35" spans="1:14" ht="13.5">
      <c r="A35" s="41"/>
      <c r="E35" s="42"/>
      <c r="F35" s="42"/>
      <c r="G35" s="42"/>
      <c r="H35" s="43" t="s">
        <v>67</v>
      </c>
      <c r="I35" s="43"/>
      <c r="J35" s="43"/>
      <c r="K35" s="43"/>
      <c r="L35" s="43"/>
      <c r="M35" s="43"/>
    </row>
  </sheetData>
  <mergeCells count="5">
    <mergeCell ref="A2:M2"/>
    <mergeCell ref="A3:M3"/>
    <mergeCell ref="A4:M4"/>
    <mergeCell ref="K5:M5"/>
    <mergeCell ref="H35:M35"/>
  </mergeCells>
  <printOptions horizontalCentered="1"/>
  <pageMargins left="0.25" right="0.25" top="0.39370078740157499" bottom="0.39370078740157499" header="0.511811023622047" footer="0.511811023622047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T-13.13(1)</vt:lpstr>
      <vt:lpstr>'T-13.13(1)'!Print_Area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2019-06-02T16:40:14Z</dcterms:created>
  <dcterms:modified xsi:type="dcterms:W3CDTF">2019-06-02T16:40:15Z</dcterms:modified>
</cp:coreProperties>
</file>