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8 ( New Format)" sheetId="1" r:id="rId1"/>
  </sheets>
  <definedNames>
    <definedName name="_xlnm.Print_Area" localSheetId="0">'T-13.18 ( New Format)'!$A$2:$E$44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D38" i="1"/>
  <c r="C38" i="1"/>
  <c r="B38" i="1"/>
  <c r="E34" i="1"/>
  <c r="D34" i="1"/>
  <c r="C34" i="1"/>
  <c r="B34" i="1"/>
  <c r="E33" i="1"/>
  <c r="D33" i="1"/>
  <c r="C33" i="1"/>
  <c r="B33" i="1"/>
  <c r="E30" i="1"/>
  <c r="D30" i="1"/>
  <c r="C30" i="1"/>
  <c r="B30" i="1"/>
  <c r="E27" i="1"/>
  <c r="D27" i="1"/>
  <c r="C27" i="1"/>
  <c r="B27" i="1"/>
  <c r="E20" i="1"/>
  <c r="D20" i="1"/>
  <c r="C20" i="1"/>
  <c r="B20" i="1"/>
  <c r="E19" i="1"/>
  <c r="D19" i="1"/>
  <c r="C19" i="1"/>
  <c r="B19" i="1"/>
  <c r="E13" i="1"/>
  <c r="D13" i="1"/>
  <c r="C13" i="1"/>
  <c r="B13" i="1"/>
  <c r="E10" i="1"/>
  <c r="D10" i="1"/>
  <c r="C10" i="1"/>
  <c r="B10" i="1"/>
  <c r="E9" i="1"/>
  <c r="E42" i="1" s="1"/>
  <c r="E43" i="1" s="1"/>
  <c r="D9" i="1"/>
  <c r="D42" i="1" s="1"/>
  <c r="D43" i="1" s="1"/>
  <c r="C9" i="1"/>
  <c r="C42" i="1" s="1"/>
  <c r="C43" i="1" s="1"/>
  <c r="B9" i="1"/>
  <c r="B42" i="1" s="1"/>
  <c r="B43" i="1" s="1"/>
</calcChain>
</file>

<file path=xl/sharedStrings.xml><?xml version="1.0" encoding="utf-8"?>
<sst xmlns="http://schemas.openxmlformats.org/spreadsheetml/2006/main" count="47" uniqueCount="41">
  <si>
    <t>TABLE- 13.18(a)</t>
  </si>
  <si>
    <t>Income and Outlay Account of Administrative Departments of the Government of West Bengal (Since 2011-12)</t>
  </si>
  <si>
    <t>Expenditure ( Actual )</t>
  </si>
  <si>
    <r>
      <t xml:space="preserve">( </t>
    </r>
    <r>
      <rPr>
        <i/>
        <sz val="9"/>
        <rFont val="Rupee Foradian"/>
        <family val="2"/>
      </rPr>
      <t>`</t>
    </r>
    <r>
      <rPr>
        <i/>
        <sz val="9"/>
        <rFont val="Arial Narrow"/>
        <family val="2"/>
      </rPr>
      <t xml:space="preserve"> in Lakh)</t>
    </r>
  </si>
  <si>
    <t>Items</t>
  </si>
  <si>
    <t>Expenditure</t>
  </si>
  <si>
    <t>2011-12</t>
  </si>
  <si>
    <t>2012-13</t>
  </si>
  <si>
    <t>2013-14</t>
  </si>
  <si>
    <t>2014-15*</t>
  </si>
  <si>
    <t>1. Government Final Consumption Expenditure (GFCF)</t>
  </si>
  <si>
    <t>1.1 Compensation of Employees</t>
  </si>
  <si>
    <t>a) Wages &amp; Salaries</t>
  </si>
  <si>
    <t>b) Pension</t>
  </si>
  <si>
    <t>1.2 Net Purchases of Goods &amp; Services</t>
  </si>
  <si>
    <t>a) Purchases</t>
  </si>
  <si>
    <t>b) Maintenance</t>
  </si>
  <si>
    <t>c) Less Sales</t>
  </si>
  <si>
    <t>1.3 Transfer in Kind</t>
  </si>
  <si>
    <t>1.4 CFC</t>
  </si>
  <si>
    <t>2. Net Interest Paid to</t>
  </si>
  <si>
    <t>2.1 Public Authorities</t>
  </si>
  <si>
    <t>a) Center</t>
  </si>
  <si>
    <t>b) States</t>
  </si>
  <si>
    <t>c) Local Authorities</t>
  </si>
  <si>
    <t>2.2 Foreign Agencies</t>
  </si>
  <si>
    <t>2.3 Others</t>
  </si>
  <si>
    <t>2.4 Less Commercial Interest</t>
  </si>
  <si>
    <t>3. Total Subsidies</t>
  </si>
  <si>
    <t>3.1 Production Subsidies</t>
  </si>
  <si>
    <t>3.2 Product Subsidies</t>
  </si>
  <si>
    <t>4. Total Current Transfers to 
( Other than Inter-Government)</t>
  </si>
  <si>
    <t>4.1 Other Sectors</t>
  </si>
  <si>
    <t>4.2 Foreign</t>
  </si>
  <si>
    <t>5. total Inter-Governement Transfers</t>
  </si>
  <si>
    <t>5.1 Current to</t>
  </si>
  <si>
    <t>5.2 Capital to</t>
  </si>
  <si>
    <t>6. total Current Expenditure (1+2+3+4+5)</t>
  </si>
  <si>
    <t>7. Surplus on Current Account</t>
  </si>
  <si>
    <t>*Revised Estimate</t>
  </si>
  <si>
    <t>Source :  Budget Publication, Finance ( Budget ) Department,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</si>
</sst>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9"/>
      <name val="Arial Narrow"/>
      <family val="2"/>
    </font>
    <font>
      <i/>
      <sz val="9"/>
      <name val="Rupee Foradian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left" vertical="center" indent="2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 indent="2"/>
    </xf>
    <xf numFmtId="0" fontId="6" fillId="0" borderId="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 indent="2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right" indent="2"/>
    </xf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 indent="2"/>
    </xf>
    <xf numFmtId="0" fontId="3" fillId="0" borderId="0" xfId="0" applyFont="1" applyAlignment="1"/>
    <xf numFmtId="0" fontId="8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zoomScaleNormal="100" workbookViewId="0">
      <selection activeCell="B20" sqref="B20"/>
    </sheetView>
  </sheetViews>
  <sheetFormatPr defaultRowHeight="12.75"/>
  <cols>
    <col min="1" max="1" width="45.28515625" customWidth="1"/>
    <col min="2" max="5" width="15.7109375" customWidth="1"/>
  </cols>
  <sheetData>
    <row r="2" spans="1:13" ht="16.5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 ht="16.5">
      <c r="A3" s="3" t="s">
        <v>1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</row>
    <row r="4" spans="1:13" ht="16.5">
      <c r="A4" s="3" t="s">
        <v>2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</row>
    <row r="5" spans="1:13" ht="13.5">
      <c r="D5" s="5" t="s">
        <v>3</v>
      </c>
      <c r="E5" s="5"/>
    </row>
    <row r="6" spans="1:13">
      <c r="A6" s="6" t="s">
        <v>4</v>
      </c>
      <c r="B6" s="7" t="s">
        <v>5</v>
      </c>
      <c r="C6" s="7"/>
      <c r="D6" s="7"/>
      <c r="E6" s="7"/>
    </row>
    <row r="7" spans="1:13">
      <c r="A7" s="8"/>
      <c r="B7" s="9" t="s">
        <v>6</v>
      </c>
      <c r="C7" s="9" t="s">
        <v>7</v>
      </c>
      <c r="D7" s="9" t="s">
        <v>8</v>
      </c>
      <c r="E7" s="9" t="s">
        <v>9</v>
      </c>
    </row>
    <row r="8" spans="1:13">
      <c r="A8" s="10">
        <v>-1</v>
      </c>
      <c r="B8" s="11">
        <v>-2</v>
      </c>
      <c r="C8" s="11">
        <v>-3</v>
      </c>
      <c r="D8" s="11">
        <v>-4</v>
      </c>
      <c r="E8" s="11">
        <v>-5</v>
      </c>
    </row>
    <row r="9" spans="1:13">
      <c r="A9" s="12" t="s">
        <v>10</v>
      </c>
      <c r="B9" s="13">
        <f>SUM(B10,B13,B17,B18)</f>
        <v>2317396</v>
      </c>
      <c r="C9" s="13">
        <f>SUM(C10,C13,C17,C18)</f>
        <v>2203361</v>
      </c>
      <c r="D9" s="13">
        <f>SUM(D10,D13,D17,D18)</f>
        <v>2515932</v>
      </c>
      <c r="E9" s="13">
        <f>SUM(E10,E13,E17,E18)</f>
        <v>2827741</v>
      </c>
    </row>
    <row r="10" spans="1:13">
      <c r="A10" s="14" t="s">
        <v>11</v>
      </c>
      <c r="B10" s="15">
        <f>SUM(B11:B12)</f>
        <v>1926077</v>
      </c>
      <c r="C10" s="15">
        <f>SUM(C11:C12)</f>
        <v>2112838</v>
      </c>
      <c r="D10" s="15">
        <f>SUM(D11:D12)</f>
        <v>2250781</v>
      </c>
      <c r="E10" s="15">
        <f>SUM(E11:E12)</f>
        <v>2465522</v>
      </c>
    </row>
    <row r="11" spans="1:13">
      <c r="A11" s="16" t="s">
        <v>12</v>
      </c>
      <c r="B11" s="15">
        <v>1031036</v>
      </c>
      <c r="C11" s="15">
        <v>1135959</v>
      </c>
      <c r="D11" s="15">
        <v>1206618</v>
      </c>
      <c r="E11" s="15">
        <v>1330826</v>
      </c>
    </row>
    <row r="12" spans="1:13">
      <c r="A12" s="16" t="s">
        <v>13</v>
      </c>
      <c r="B12" s="15">
        <v>895041</v>
      </c>
      <c r="C12" s="15">
        <v>976879</v>
      </c>
      <c r="D12" s="15">
        <v>1044163</v>
      </c>
      <c r="E12" s="15">
        <v>1134696</v>
      </c>
    </row>
    <row r="13" spans="1:13">
      <c r="A13" s="14" t="s">
        <v>14</v>
      </c>
      <c r="B13" s="15">
        <f>SUM(B14:B15)-B16</f>
        <v>391319</v>
      </c>
      <c r="C13" s="15">
        <f>SUM(C14:C15)-C16</f>
        <v>90523</v>
      </c>
      <c r="D13" s="15">
        <f>SUM(D14:D15)-D16</f>
        <v>265151</v>
      </c>
      <c r="E13" s="15">
        <f>SUM(E14:E15)-E16</f>
        <v>362219</v>
      </c>
    </row>
    <row r="14" spans="1:13">
      <c r="A14" s="16" t="s">
        <v>15</v>
      </c>
      <c r="B14" s="15">
        <v>357464</v>
      </c>
      <c r="C14" s="15">
        <v>315235</v>
      </c>
      <c r="D14" s="15">
        <v>388860</v>
      </c>
      <c r="E14" s="15">
        <v>485520</v>
      </c>
    </row>
    <row r="15" spans="1:13">
      <c r="A15" s="16" t="s">
        <v>16</v>
      </c>
      <c r="B15" s="15">
        <v>62983</v>
      </c>
      <c r="C15" s="15">
        <v>75455</v>
      </c>
      <c r="D15" s="15">
        <v>91772</v>
      </c>
      <c r="E15" s="15">
        <v>103950</v>
      </c>
    </row>
    <row r="16" spans="1:13">
      <c r="A16" s="16" t="s">
        <v>17</v>
      </c>
      <c r="B16" s="15">
        <v>29128</v>
      </c>
      <c r="C16" s="15">
        <v>300167</v>
      </c>
      <c r="D16" s="15">
        <v>215481</v>
      </c>
      <c r="E16" s="15">
        <v>227251</v>
      </c>
    </row>
    <row r="17" spans="1:5">
      <c r="A17" s="14" t="s">
        <v>18</v>
      </c>
      <c r="B17" s="15">
        <v>0</v>
      </c>
      <c r="C17" s="15">
        <v>0</v>
      </c>
      <c r="D17" s="15">
        <v>0</v>
      </c>
      <c r="E17" s="15">
        <v>0</v>
      </c>
    </row>
    <row r="18" spans="1:5">
      <c r="A18" s="14" t="s">
        <v>19</v>
      </c>
      <c r="B18" s="15">
        <v>0</v>
      </c>
      <c r="C18" s="15">
        <v>0</v>
      </c>
      <c r="D18" s="15">
        <v>0</v>
      </c>
      <c r="E18" s="15">
        <v>0</v>
      </c>
    </row>
    <row r="19" spans="1:5">
      <c r="A19" s="12" t="s">
        <v>20</v>
      </c>
      <c r="B19" s="13">
        <f>SUM(B20,B24,B25)-B26</f>
        <v>1589599</v>
      </c>
      <c r="C19" s="13">
        <f>SUM(C20,C24,C25)-C26</f>
        <v>1757070</v>
      </c>
      <c r="D19" s="13">
        <f>SUM(D20,D24,D25)-D26</f>
        <v>2075681</v>
      </c>
      <c r="E19" s="13">
        <f>SUM(E20,E24,E25)-E26</f>
        <v>2174050</v>
      </c>
    </row>
    <row r="20" spans="1:5">
      <c r="A20" s="14" t="s">
        <v>21</v>
      </c>
      <c r="B20" s="15">
        <f>SUM(B21:B23)</f>
        <v>11726</v>
      </c>
      <c r="C20" s="15">
        <f>SUM(C21:C23)</f>
        <v>949706</v>
      </c>
      <c r="D20" s="15">
        <f>SUM(D21:D23)</f>
        <v>970797</v>
      </c>
      <c r="E20" s="15">
        <f>SUM(E21:E23)</f>
        <v>1020266</v>
      </c>
    </row>
    <row r="21" spans="1:5">
      <c r="A21" s="16" t="s">
        <v>22</v>
      </c>
      <c r="B21" s="15">
        <v>11268</v>
      </c>
      <c r="C21" s="15">
        <v>947544</v>
      </c>
      <c r="D21" s="15">
        <v>865509</v>
      </c>
      <c r="E21" s="15">
        <v>912989</v>
      </c>
    </row>
    <row r="22" spans="1:5">
      <c r="A22" s="16" t="s">
        <v>23</v>
      </c>
      <c r="B22" s="15">
        <v>458</v>
      </c>
      <c r="C22" s="15">
        <v>1322</v>
      </c>
      <c r="D22" s="15">
        <v>105036</v>
      </c>
      <c r="E22" s="15">
        <v>107027</v>
      </c>
    </row>
    <row r="23" spans="1:5">
      <c r="A23" s="16" t="s">
        <v>24</v>
      </c>
      <c r="B23" s="15">
        <v>0</v>
      </c>
      <c r="C23" s="15">
        <v>840</v>
      </c>
      <c r="D23" s="15">
        <v>252</v>
      </c>
      <c r="E23" s="15">
        <v>250</v>
      </c>
    </row>
    <row r="24" spans="1:5">
      <c r="A24" s="14" t="s">
        <v>25</v>
      </c>
      <c r="B24" s="15">
        <v>0</v>
      </c>
      <c r="C24" s="15">
        <v>0</v>
      </c>
      <c r="D24" s="15">
        <v>2837</v>
      </c>
      <c r="E24" s="15">
        <v>2979</v>
      </c>
    </row>
    <row r="25" spans="1:5">
      <c r="A25" s="14" t="s">
        <v>26</v>
      </c>
      <c r="B25" s="15">
        <v>1577873</v>
      </c>
      <c r="C25" s="15">
        <v>807364</v>
      </c>
      <c r="D25" s="15">
        <v>1102047</v>
      </c>
      <c r="E25" s="15">
        <v>1150805</v>
      </c>
    </row>
    <row r="26" spans="1:5">
      <c r="A26" s="14" t="s">
        <v>27</v>
      </c>
      <c r="B26" s="15">
        <v>0</v>
      </c>
      <c r="C26" s="15">
        <v>0</v>
      </c>
      <c r="D26" s="15">
        <v>0</v>
      </c>
      <c r="E26" s="15">
        <v>0</v>
      </c>
    </row>
    <row r="27" spans="1:5">
      <c r="A27" s="12" t="s">
        <v>28</v>
      </c>
      <c r="B27" s="13">
        <f>SUM(B28:B29)</f>
        <v>573297</v>
      </c>
      <c r="C27" s="13">
        <f>SUM(C28:C29)</f>
        <v>732776</v>
      </c>
      <c r="D27" s="13">
        <f>SUM(D28:D29)</f>
        <v>644327</v>
      </c>
      <c r="E27" s="13">
        <f>SUM(E28:E29)</f>
        <v>749270</v>
      </c>
    </row>
    <row r="28" spans="1:5">
      <c r="A28" s="14" t="s">
        <v>29</v>
      </c>
      <c r="B28" s="15">
        <v>320676</v>
      </c>
      <c r="C28" s="15">
        <v>296353</v>
      </c>
      <c r="D28" s="15">
        <v>314184</v>
      </c>
      <c r="E28" s="15">
        <v>361897</v>
      </c>
    </row>
    <row r="29" spans="1:5">
      <c r="A29" s="14" t="s">
        <v>30</v>
      </c>
      <c r="B29" s="15">
        <v>252621</v>
      </c>
      <c r="C29" s="15">
        <v>436423</v>
      </c>
      <c r="D29" s="15">
        <v>330143</v>
      </c>
      <c r="E29" s="15">
        <v>387373</v>
      </c>
    </row>
    <row r="30" spans="1:5" ht="25.5">
      <c r="A30" s="17" t="s">
        <v>31</v>
      </c>
      <c r="B30" s="13">
        <f>SUM(B31:B32)</f>
        <v>1836628</v>
      </c>
      <c r="C30" s="13">
        <f>SUM(C31:C32)</f>
        <v>867834</v>
      </c>
      <c r="D30" s="13">
        <f>SUM(D31:D32)</f>
        <v>551866</v>
      </c>
      <c r="E30" s="13">
        <f>SUM(E31:E32)</f>
        <v>772235</v>
      </c>
    </row>
    <row r="31" spans="1:5">
      <c r="A31" s="14" t="s">
        <v>32</v>
      </c>
      <c r="B31" s="15">
        <v>1836568</v>
      </c>
      <c r="C31" s="15">
        <v>867834</v>
      </c>
      <c r="D31" s="15">
        <v>551866</v>
      </c>
      <c r="E31" s="15">
        <v>772235</v>
      </c>
    </row>
    <row r="32" spans="1:5">
      <c r="A32" s="14" t="s">
        <v>33</v>
      </c>
      <c r="B32" s="15">
        <v>60</v>
      </c>
      <c r="C32" s="15">
        <v>0</v>
      </c>
      <c r="D32" s="15">
        <v>0</v>
      </c>
      <c r="E32" s="15">
        <v>0</v>
      </c>
    </row>
    <row r="33" spans="1:5">
      <c r="A33" s="12" t="s">
        <v>34</v>
      </c>
      <c r="B33" s="13">
        <f>SUM(B34,B38)</f>
        <v>915695</v>
      </c>
      <c r="C33" s="13">
        <f>SUM(C34,C38)</f>
        <v>2301796</v>
      </c>
      <c r="D33" s="13">
        <f>SUM(D34,D38)</f>
        <v>2941524</v>
      </c>
      <c r="E33" s="13">
        <f>SUM(E34,E38)</f>
        <v>3535709</v>
      </c>
    </row>
    <row r="34" spans="1:5">
      <c r="A34" s="14" t="s">
        <v>35</v>
      </c>
      <c r="B34" s="15">
        <f>SUM(B35:B37)</f>
        <v>907300</v>
      </c>
      <c r="C34" s="15">
        <f>SUM(C35:C37)</f>
        <v>2265493</v>
      </c>
      <c r="D34" s="15">
        <f>SUM(D35:D37)</f>
        <v>2856102</v>
      </c>
      <c r="E34" s="15">
        <f>SUM(E35:E37)</f>
        <v>3441415</v>
      </c>
    </row>
    <row r="35" spans="1:5">
      <c r="A35" s="16" t="s">
        <v>22</v>
      </c>
      <c r="B35" s="15">
        <v>0</v>
      </c>
      <c r="C35" s="15">
        <v>0</v>
      </c>
      <c r="D35" s="15">
        <v>0</v>
      </c>
      <c r="E35" s="15">
        <v>0</v>
      </c>
    </row>
    <row r="36" spans="1:5">
      <c r="A36" s="16" t="s">
        <v>23</v>
      </c>
      <c r="B36" s="15">
        <v>353251</v>
      </c>
      <c r="C36" s="15">
        <v>1587449</v>
      </c>
      <c r="D36" s="15">
        <v>2253549</v>
      </c>
      <c r="E36" s="15">
        <v>2489881</v>
      </c>
    </row>
    <row r="37" spans="1:5">
      <c r="A37" s="16" t="s">
        <v>24</v>
      </c>
      <c r="B37" s="15">
        <v>554049</v>
      </c>
      <c r="C37" s="15">
        <v>678044</v>
      </c>
      <c r="D37" s="15">
        <v>602553</v>
      </c>
      <c r="E37" s="15">
        <v>951534</v>
      </c>
    </row>
    <row r="38" spans="1:5">
      <c r="A38" s="14" t="s">
        <v>36</v>
      </c>
      <c r="B38" s="15">
        <f>SUM(B39:B41)</f>
        <v>8395</v>
      </c>
      <c r="C38" s="15">
        <f>SUM(C39:C41)</f>
        <v>36303</v>
      </c>
      <c r="D38" s="15">
        <f>SUM(D39:D41)</f>
        <v>85422</v>
      </c>
      <c r="E38" s="15">
        <f>SUM(E39:E41)</f>
        <v>94294</v>
      </c>
    </row>
    <row r="39" spans="1:5">
      <c r="A39" s="16" t="s">
        <v>22</v>
      </c>
      <c r="B39" s="15">
        <v>0</v>
      </c>
      <c r="C39" s="15">
        <v>0</v>
      </c>
      <c r="D39" s="15">
        <v>0</v>
      </c>
      <c r="E39" s="15">
        <v>0</v>
      </c>
    </row>
    <row r="40" spans="1:5">
      <c r="A40" s="16" t="s">
        <v>23</v>
      </c>
      <c r="B40" s="15">
        <v>8214</v>
      </c>
      <c r="C40" s="15">
        <v>36303</v>
      </c>
      <c r="D40" s="15">
        <v>85422</v>
      </c>
      <c r="E40" s="15">
        <v>94294</v>
      </c>
    </row>
    <row r="41" spans="1:5">
      <c r="A41" s="16" t="s">
        <v>24</v>
      </c>
      <c r="B41" s="15">
        <v>181</v>
      </c>
      <c r="C41" s="15">
        <v>0</v>
      </c>
      <c r="D41" s="15">
        <v>0</v>
      </c>
      <c r="E41" s="15">
        <v>0</v>
      </c>
    </row>
    <row r="42" spans="1:5">
      <c r="A42" s="12" t="s">
        <v>37</v>
      </c>
      <c r="B42" s="13">
        <f>B9+B19+B27+B30+B33</f>
        <v>7232615</v>
      </c>
      <c r="C42" s="13">
        <f>C9+C19+C27+C30+C33</f>
        <v>7862837</v>
      </c>
      <c r="D42" s="13">
        <f>D9+D19+D27+D30+D33</f>
        <v>8729330</v>
      </c>
      <c r="E42" s="13">
        <f>E9+E19+E27+E30+E33</f>
        <v>10059005</v>
      </c>
    </row>
    <row r="43" spans="1:5">
      <c r="A43" s="18" t="s">
        <v>38</v>
      </c>
      <c r="B43" s="19">
        <f>5899030-B42</f>
        <v>-1333585</v>
      </c>
      <c r="C43" s="19">
        <f>6515905-C42</f>
        <v>-1346932</v>
      </c>
      <c r="D43" s="19">
        <f>7067950-D42</f>
        <v>-1661380</v>
      </c>
      <c r="E43" s="19">
        <f>9401600-E42</f>
        <v>-657405</v>
      </c>
    </row>
    <row r="44" spans="1:5" ht="13.5">
      <c r="A44" s="20" t="s">
        <v>39</v>
      </c>
      <c r="B44" s="21" t="s">
        <v>40</v>
      </c>
      <c r="C44" s="21"/>
      <c r="D44" s="21"/>
      <c r="E44" s="21"/>
    </row>
  </sheetData>
  <mergeCells count="7">
    <mergeCell ref="B44:E44"/>
    <mergeCell ref="A2:E2"/>
    <mergeCell ref="A3:E3"/>
    <mergeCell ref="A4:E4"/>
    <mergeCell ref="D5:E5"/>
    <mergeCell ref="A6:A7"/>
    <mergeCell ref="B6:E6"/>
  </mergeCells>
  <printOptions horizontalCentered="1"/>
  <pageMargins left="0.25" right="0.25" top="0.39300000000000002" bottom="0.39300000000000002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T-13.18 ( New Format)</vt:lpstr>
      <vt:lpstr>'T-13.18 ( New Format)'!Print_Area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2019-06-02T16:40:22Z</dcterms:created>
  <dcterms:modified xsi:type="dcterms:W3CDTF">2019-06-02T16:40:23Z</dcterms:modified>
</cp:coreProperties>
</file>