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8800" windowHeight="12300"/>
  </bookViews>
  <sheets>
    <sheet name="T-13.2(a)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" i="1" l="1"/>
  <c r="H71" i="1"/>
  <c r="G71" i="1"/>
  <c r="F71" i="1"/>
  <c r="E71" i="1"/>
  <c r="D71" i="1"/>
  <c r="C71" i="1"/>
  <c r="I65" i="1"/>
  <c r="I63" i="1" s="1"/>
  <c r="I46" i="1" s="1"/>
  <c r="H65" i="1"/>
  <c r="G65" i="1"/>
  <c r="F65" i="1"/>
  <c r="E65" i="1"/>
  <c r="E63" i="1" s="1"/>
  <c r="D65" i="1"/>
  <c r="C65" i="1"/>
  <c r="H63" i="1"/>
  <c r="G63" i="1"/>
  <c r="F63" i="1"/>
  <c r="D63" i="1"/>
  <c r="D46" i="1" s="1"/>
  <c r="C63" i="1"/>
  <c r="I58" i="1"/>
  <c r="H58" i="1"/>
  <c r="G58" i="1"/>
  <c r="G47" i="1" s="1"/>
  <c r="G46" i="1" s="1"/>
  <c r="F58" i="1"/>
  <c r="E58" i="1"/>
  <c r="D58" i="1"/>
  <c r="C58" i="1"/>
  <c r="C47" i="1" s="1"/>
  <c r="C46" i="1" s="1"/>
  <c r="I47" i="1"/>
  <c r="H47" i="1"/>
  <c r="H46" i="1" s="1"/>
  <c r="E47" i="1"/>
  <c r="E46" i="1" s="1"/>
  <c r="F46" i="1"/>
  <c r="F32" i="1" l="1"/>
  <c r="F28" i="1"/>
  <c r="F26" i="1" s="1"/>
  <c r="F8" i="1" s="1"/>
  <c r="E25" i="1"/>
  <c r="D25" i="1"/>
  <c r="C25" i="1"/>
  <c r="F9" i="1"/>
  <c r="E9" i="1"/>
  <c r="D9" i="1"/>
  <c r="C9" i="1"/>
</calcChain>
</file>

<file path=xl/sharedStrings.xml><?xml version="1.0" encoding="utf-8"?>
<sst xmlns="http://schemas.openxmlformats.org/spreadsheetml/2006/main" count="86" uniqueCount="55">
  <si>
    <t>TABLE-13.2 (a)</t>
  </si>
  <si>
    <t>General Statement of  Revenue Receipts of the Government of West Bengal (Since 2011-12)</t>
  </si>
  <si>
    <t>( Actual )</t>
  </si>
  <si>
    <r>
      <t xml:space="preserve">( </t>
    </r>
    <r>
      <rPr>
        <i/>
        <sz val="10"/>
        <color indexed="8"/>
        <rFont val="Rupee Foradian"/>
        <family val="2"/>
      </rPr>
      <t>`</t>
    </r>
    <r>
      <rPr>
        <i/>
        <sz val="10"/>
        <color indexed="8"/>
        <rFont val="Arial Narrow"/>
        <family val="2"/>
      </rPr>
      <t xml:space="preserve"> in Thousand )</t>
    </r>
  </si>
  <si>
    <t>Heads of Revenue</t>
  </si>
  <si>
    <t>2011-12</t>
  </si>
  <si>
    <t>2012-13</t>
  </si>
  <si>
    <t>2013-14</t>
  </si>
  <si>
    <t>2014-15</t>
  </si>
  <si>
    <t>Total Revenue Receipts( I + II + III )</t>
  </si>
  <si>
    <t>I.</t>
  </si>
  <si>
    <t>State's Own Tax Revenue :</t>
  </si>
  <si>
    <t>Agricultural Income Tax</t>
  </si>
  <si>
    <t>Land Revenue</t>
  </si>
  <si>
    <t>State Excise Duties</t>
  </si>
  <si>
    <t>Stamps &amp; Registration Fees</t>
  </si>
  <si>
    <t>Electricity Duty</t>
  </si>
  <si>
    <t>Sales Tax</t>
  </si>
  <si>
    <t>Motor Spirit Sales Tax</t>
  </si>
  <si>
    <t>Taxes on  Immovable Property 
other than Agricultural Land</t>
  </si>
  <si>
    <t>Taxes on Vehicles</t>
  </si>
  <si>
    <t>Other Taxes on Income and Expenditure</t>
  </si>
  <si>
    <t>Taxes on Goods and Passengers</t>
  </si>
  <si>
    <t>Other Taxes and Duties</t>
  </si>
  <si>
    <t>i)  Entertainment Tax</t>
  </si>
  <si>
    <t>ii)  Betting Tax</t>
  </si>
  <si>
    <t>iii)  Raw Jute Tax</t>
  </si>
  <si>
    <t>iv)  Taxes on Entry of Goods into Local  and Kolkata Metropolitan Areas and otherTaxes</t>
  </si>
  <si>
    <t>II.</t>
  </si>
  <si>
    <t>State Non-Tax Revenue :</t>
  </si>
  <si>
    <t xml:space="preserve"> Interest Receipts, Dividends and Profits</t>
  </si>
  <si>
    <t>Other Non-Tax Revenue</t>
  </si>
  <si>
    <t>i) General Services</t>
  </si>
  <si>
    <t>ii ) Social and Community Services</t>
  </si>
  <si>
    <t>iii) Economic Services</t>
  </si>
  <si>
    <t>III.</t>
  </si>
  <si>
    <t>Grants-in-Aid and Contributions :</t>
  </si>
  <si>
    <t>Grants-in-Aid from Central Government</t>
  </si>
  <si>
    <t>Share of Centrlal Tax</t>
  </si>
  <si>
    <t>Source:Receipts under Consolidated Fund and Explanatory Memorandum thereon</t>
  </si>
  <si>
    <t>TABLE-13.2</t>
  </si>
  <si>
    <t>General Statement of  Revenue Receipts of the Government of West Bengal (Upto 2010-11)</t>
  </si>
  <si>
    <t>1990-91</t>
  </si>
  <si>
    <t>1995-96</t>
  </si>
  <si>
    <t>2000-01</t>
  </si>
  <si>
    <t>2007-08</t>
  </si>
  <si>
    <t>2008-09</t>
  </si>
  <si>
    <t>2009-10</t>
  </si>
  <si>
    <t>2010-11</t>
  </si>
  <si>
    <t>(-)392</t>
  </si>
  <si>
    <t>(-)26046</t>
  </si>
  <si>
    <t>Stamps</t>
  </si>
  <si>
    <t>Registration</t>
  </si>
  <si>
    <t>-</t>
  </si>
  <si>
    <t>iv)  Taxes on Entry of Goods into Local  and 
      Kolkata Metropolitan Areas and otherTaxes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</si>
</sst>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2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i/>
      <sz val="10"/>
      <color indexed="8"/>
      <name val="Arial Narrow"/>
      <family val="2"/>
    </font>
    <font>
      <i/>
      <sz val="10"/>
      <color indexed="8"/>
      <name val="Rupee Foradian"/>
      <family val="2"/>
    </font>
    <font>
      <b/>
      <sz val="10"/>
      <name val="Arial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i/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5" fillId="0" borderId="2" xfId="0" applyFont="1" applyBorder="1" applyAlignment="1"/>
    <xf numFmtId="49" fontId="6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0" fontId="8" fillId="0" borderId="2" xfId="0" applyFont="1" applyBorder="1" applyAlignment="1"/>
    <xf numFmtId="164" fontId="9" fillId="0" borderId="2" xfId="0" applyNumberFormat="1" applyFont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/>
    </xf>
    <xf numFmtId="0" fontId="8" fillId="0" borderId="0" xfId="0" applyFont="1" applyAlignment="1"/>
    <xf numFmtId="49" fontId="6" fillId="0" borderId="0" xfId="0" applyNumberFormat="1" applyFont="1"/>
    <xf numFmtId="0" fontId="7" fillId="0" borderId="2" xfId="0" applyFont="1" applyBorder="1" applyAlignment="1">
      <alignment horizontal="right" indent="2"/>
    </xf>
    <xf numFmtId="0" fontId="7" fillId="0" borderId="2" xfId="0" applyFont="1" applyFill="1" applyBorder="1" applyAlignment="1">
      <alignment horizontal="right" indent="2"/>
    </xf>
    <xf numFmtId="1" fontId="7" fillId="0" borderId="2" xfId="0" applyNumberFormat="1" applyFont="1" applyBorder="1" applyAlignment="1">
      <alignment horizontal="right" indent="2"/>
    </xf>
    <xf numFmtId="49" fontId="6" fillId="0" borderId="2" xfId="0" applyNumberFormat="1" applyFont="1" applyBorder="1" applyAlignment="1">
      <alignment horizontal="center"/>
    </xf>
    <xf numFmtId="49" fontId="6" fillId="0" borderId="2" xfId="0" applyNumberFormat="1" applyFont="1" applyFill="1" applyBorder="1"/>
    <xf numFmtId="0" fontId="10" fillId="0" borderId="2" xfId="0" applyFont="1" applyBorder="1" applyAlignment="1">
      <alignment horizontal="right" indent="2"/>
    </xf>
    <xf numFmtId="1" fontId="10" fillId="0" borderId="2" xfId="0" applyNumberFormat="1" applyFont="1" applyBorder="1" applyAlignment="1">
      <alignment horizontal="right" indent="2"/>
    </xf>
    <xf numFmtId="0" fontId="9" fillId="0" borderId="0" xfId="0" applyFont="1" applyAlignment="1"/>
    <xf numFmtId="49" fontId="9" fillId="0" borderId="0" xfId="0" applyNumberFormat="1" applyFont="1"/>
    <xf numFmtId="1" fontId="9" fillId="0" borderId="0" xfId="0" applyNumberFormat="1" applyFont="1" applyFill="1" applyBorder="1" applyAlignment="1">
      <alignment horizontal="right" indent="2"/>
    </xf>
    <xf numFmtId="0" fontId="10" fillId="0" borderId="0" xfId="0" applyFont="1" applyAlignment="1">
      <alignment horizontal="right" indent="2"/>
    </xf>
    <xf numFmtId="0" fontId="10" fillId="0" borderId="0" xfId="0" applyFont="1" applyFill="1" applyAlignment="1">
      <alignment horizontal="right" indent="2"/>
    </xf>
    <xf numFmtId="1" fontId="9" fillId="0" borderId="0" xfId="0" applyNumberFormat="1" applyFont="1" applyAlignment="1">
      <alignment horizontal="right" indent="2"/>
    </xf>
    <xf numFmtId="1" fontId="0" fillId="0" borderId="0" xfId="0" applyNumberFormat="1"/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wrapText="1"/>
    </xf>
    <xf numFmtId="1" fontId="9" fillId="0" borderId="0" xfId="0" applyNumberFormat="1" applyFont="1" applyAlignment="1">
      <alignment horizontal="right" vertical="center" indent="2"/>
    </xf>
    <xf numFmtId="49" fontId="9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 indent="1"/>
    </xf>
    <xf numFmtId="49" fontId="9" fillId="0" borderId="0" xfId="0" applyNumberFormat="1" applyFont="1" applyAlignment="1">
      <alignment horizontal="left" vertical="top" wrapText="1" indent="1"/>
    </xf>
    <xf numFmtId="1" fontId="10" fillId="0" borderId="0" xfId="0" applyNumberFormat="1" applyFont="1" applyAlignment="1">
      <alignment horizontal="right" vertical="center" wrapText="1" indent="2"/>
    </xf>
    <xf numFmtId="0" fontId="10" fillId="0" borderId="0" xfId="0" applyFont="1" applyAlignment="1">
      <alignment horizontal="right" vertical="center" wrapText="1" indent="2"/>
    </xf>
    <xf numFmtId="0" fontId="10" fillId="0" borderId="0" xfId="0" applyFont="1" applyFill="1" applyAlignment="1">
      <alignment horizontal="right" vertical="center" wrapText="1" indent="2"/>
    </xf>
    <xf numFmtId="49" fontId="6" fillId="0" borderId="2" xfId="0" applyNumberFormat="1" applyFont="1" applyBorder="1"/>
    <xf numFmtId="0" fontId="10" fillId="0" borderId="2" xfId="0" applyFont="1" applyFill="1" applyBorder="1" applyAlignment="1">
      <alignment horizontal="right" indent="2"/>
    </xf>
    <xf numFmtId="0" fontId="10" fillId="0" borderId="0" xfId="0" applyFont="1" applyFill="1" applyBorder="1" applyAlignment="1">
      <alignment horizontal="right" indent="2"/>
    </xf>
    <xf numFmtId="1" fontId="9" fillId="0" borderId="1" xfId="0" applyNumberFormat="1" applyFont="1" applyFill="1" applyBorder="1" applyAlignment="1">
      <alignment horizontal="right" indent="2"/>
    </xf>
    <xf numFmtId="1" fontId="10" fillId="0" borderId="1" xfId="0" applyNumberFormat="1" applyFont="1" applyBorder="1" applyAlignment="1">
      <alignment horizontal="right" indent="2"/>
    </xf>
    <xf numFmtId="0" fontId="9" fillId="0" borderId="1" xfId="0" applyFont="1" applyBorder="1" applyAlignment="1"/>
    <xf numFmtId="49" fontId="9" fillId="0" borderId="1" xfId="0" applyNumberFormat="1" applyFont="1" applyBorder="1"/>
    <xf numFmtId="0" fontId="10" fillId="0" borderId="1" xfId="0" applyFont="1" applyBorder="1" applyAlignment="1">
      <alignment horizontal="right" indent="2"/>
    </xf>
    <xf numFmtId="0" fontId="10" fillId="0" borderId="1" xfId="0" applyFont="1" applyFill="1" applyBorder="1" applyAlignment="1">
      <alignment horizontal="right" indent="2"/>
    </xf>
    <xf numFmtId="0" fontId="0" fillId="0" borderId="0" xfId="0" applyAlignment="1"/>
    <xf numFmtId="0" fontId="10" fillId="0" borderId="0" xfId="0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right"/>
    </xf>
    <xf numFmtId="49" fontId="11" fillId="0" borderId="3" xfId="0" applyNumberFormat="1" applyFont="1" applyBorder="1" applyAlignment="1">
      <alignment horizontal="right" wrapText="1"/>
    </xf>
    <xf numFmtId="0" fontId="10" fillId="0" borderId="1" xfId="0" applyFont="1" applyBorder="1" applyAlignment="1">
      <alignment horizontal="right"/>
    </xf>
    <xf numFmtId="49" fontId="6" fillId="0" borderId="0" xfId="0" applyNumberFormat="1" applyFont="1" applyAlignment="1">
      <alignment horizontal="right" indent="2"/>
    </xf>
    <xf numFmtId="49" fontId="6" fillId="0" borderId="2" xfId="0" applyNumberFormat="1" applyFont="1" applyBorder="1" applyAlignment="1">
      <alignment horizontal="right" indent="2"/>
    </xf>
    <xf numFmtId="164" fontId="9" fillId="0" borderId="2" xfId="0" applyNumberFormat="1" applyFont="1" applyBorder="1" applyAlignment="1">
      <alignment horizontal="left" indent="5"/>
    </xf>
    <xf numFmtId="1" fontId="6" fillId="0" borderId="0" xfId="0" applyNumberFormat="1" applyFont="1" applyAlignment="1">
      <alignment horizontal="right" indent="1"/>
    </xf>
    <xf numFmtId="1" fontId="9" fillId="0" borderId="2" xfId="0" applyNumberFormat="1" applyFont="1" applyBorder="1" applyAlignment="1">
      <alignment horizontal="right" indent="1"/>
    </xf>
    <xf numFmtId="1" fontId="9" fillId="0" borderId="0" xfId="0" applyNumberFormat="1" applyFont="1" applyAlignment="1">
      <alignment horizontal="right" indent="1"/>
    </xf>
    <xf numFmtId="49" fontId="9" fillId="0" borderId="0" xfId="0" applyNumberFormat="1" applyFont="1" applyAlignment="1">
      <alignment horizontal="right" indent="1"/>
    </xf>
    <xf numFmtId="0" fontId="10" fillId="0" borderId="0" xfId="0" applyFont="1" applyBorder="1" applyAlignment="1">
      <alignment horizontal="right" indent="1"/>
    </xf>
    <xf numFmtId="1" fontId="9" fillId="0" borderId="0" xfId="0" applyNumberFormat="1" applyFont="1" applyAlignment="1">
      <alignment horizontal="right" vertical="center" indent="1"/>
    </xf>
    <xf numFmtId="1" fontId="9" fillId="0" borderId="0" xfId="0" applyNumberFormat="1" applyFont="1" applyAlignment="1">
      <alignment horizontal="right" vertical="center" wrapText="1" indent="1"/>
    </xf>
    <xf numFmtId="0" fontId="10" fillId="0" borderId="0" xfId="0" applyFont="1" applyBorder="1" applyAlignment="1">
      <alignment horizontal="right" vertical="center" wrapText="1" indent="1"/>
    </xf>
    <xf numFmtId="0" fontId="10" fillId="0" borderId="0" xfId="0" applyFont="1" applyFill="1" applyBorder="1" applyAlignment="1">
      <alignment horizontal="right" indent="1"/>
    </xf>
    <xf numFmtId="0" fontId="10" fillId="0" borderId="2" xfId="0" applyFont="1" applyFill="1" applyBorder="1" applyAlignment="1">
      <alignment horizontal="right" indent="1"/>
    </xf>
    <xf numFmtId="1" fontId="9" fillId="0" borderId="1" xfId="0" applyNumberFormat="1" applyFont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2"/>
  <sheetViews>
    <sheetView tabSelected="1" zoomScaleNormal="100" workbookViewId="0">
      <selection activeCell="A39" sqref="A39:I72"/>
    </sheetView>
  </sheetViews>
  <sheetFormatPr defaultRowHeight="12.75"/>
  <cols>
    <col min="2" max="2" width="36.85546875" customWidth="1"/>
    <col min="3" max="3" width="17.5703125" customWidth="1"/>
    <col min="4" max="4" width="16.140625" customWidth="1"/>
    <col min="5" max="5" width="16.42578125" customWidth="1"/>
    <col min="6" max="6" width="17" customWidth="1"/>
  </cols>
  <sheetData>
    <row r="2" spans="1:7" ht="16.5">
      <c r="A2" s="46" t="s">
        <v>0</v>
      </c>
      <c r="B2" s="46"/>
      <c r="C2" s="46"/>
      <c r="D2" s="46"/>
      <c r="E2" s="46"/>
      <c r="F2" s="46"/>
    </row>
    <row r="3" spans="1:7" ht="16.5">
      <c r="A3" s="47" t="s">
        <v>1</v>
      </c>
      <c r="B3" s="47"/>
      <c r="C3" s="47"/>
      <c r="D3" s="47"/>
      <c r="E3" s="47"/>
      <c r="F3" s="47"/>
    </row>
    <row r="4" spans="1:7" ht="16.5">
      <c r="A4" s="47" t="s">
        <v>2</v>
      </c>
      <c r="B4" s="47"/>
      <c r="C4" s="47"/>
      <c r="D4" s="47"/>
      <c r="E4" s="47"/>
      <c r="F4" s="47"/>
    </row>
    <row r="5" spans="1:7">
      <c r="A5" s="1"/>
      <c r="B5" s="1"/>
      <c r="E5" s="48" t="s">
        <v>3</v>
      </c>
      <c r="F5" s="48"/>
    </row>
    <row r="6" spans="1:7">
      <c r="A6" s="2"/>
      <c r="B6" s="3" t="s">
        <v>4</v>
      </c>
      <c r="C6" s="4" t="s">
        <v>5</v>
      </c>
      <c r="D6" s="4" t="s">
        <v>6</v>
      </c>
      <c r="E6" s="5" t="s">
        <v>7</v>
      </c>
      <c r="F6" s="5" t="s">
        <v>8</v>
      </c>
    </row>
    <row r="7" spans="1:7">
      <c r="A7" s="6"/>
      <c r="B7" s="7">
        <v>-1</v>
      </c>
      <c r="C7" s="7">
        <v>-2</v>
      </c>
      <c r="D7" s="7">
        <v>-3</v>
      </c>
      <c r="E7" s="8">
        <v>-4</v>
      </c>
      <c r="F7" s="9">
        <v>-5</v>
      </c>
    </row>
    <row r="8" spans="1:7">
      <c r="A8" s="10"/>
      <c r="B8" s="11" t="s">
        <v>9</v>
      </c>
      <c r="C8" s="12">
        <v>587550383</v>
      </c>
      <c r="D8" s="12">
        <v>682957476</v>
      </c>
      <c r="E8" s="13">
        <v>728817889</v>
      </c>
      <c r="F8" s="14">
        <f>F9+F26+F32</f>
        <v>865142088</v>
      </c>
    </row>
    <row r="9" spans="1:7">
      <c r="A9" s="15" t="s">
        <v>10</v>
      </c>
      <c r="B9" s="16" t="s">
        <v>11</v>
      </c>
      <c r="C9" s="17">
        <f>SUM(C10:C21)</f>
        <v>249381457</v>
      </c>
      <c r="D9" s="17">
        <f>SUM(D10:D21)</f>
        <v>328084853</v>
      </c>
      <c r="E9" s="18">
        <f>SUM(E10:E21)</f>
        <v>358305503</v>
      </c>
      <c r="F9" s="18">
        <f>SUM(F10:F21)</f>
        <v>394121769</v>
      </c>
    </row>
    <row r="10" spans="1:7">
      <c r="A10" s="19">
        <v>1</v>
      </c>
      <c r="B10" s="20" t="s">
        <v>12</v>
      </c>
      <c r="C10" s="21">
        <v>108800</v>
      </c>
      <c r="D10" s="22">
        <v>122035</v>
      </c>
      <c r="E10" s="23">
        <v>176033</v>
      </c>
      <c r="F10" s="21">
        <v>108209</v>
      </c>
    </row>
    <row r="11" spans="1:7">
      <c r="A11" s="19">
        <v>2</v>
      </c>
      <c r="B11" s="20" t="s">
        <v>13</v>
      </c>
      <c r="C11" s="21">
        <v>18722342</v>
      </c>
      <c r="D11" s="22">
        <v>20237186</v>
      </c>
      <c r="E11" s="23">
        <v>22535378</v>
      </c>
      <c r="F11" s="21">
        <v>22757354</v>
      </c>
    </row>
    <row r="12" spans="1:7">
      <c r="A12" s="19">
        <v>3</v>
      </c>
      <c r="B12" s="20" t="s">
        <v>14</v>
      </c>
      <c r="C12" s="24">
        <v>21170387</v>
      </c>
      <c r="D12" s="22">
        <v>26214315</v>
      </c>
      <c r="E12" s="23">
        <v>30176557</v>
      </c>
      <c r="F12" s="24">
        <v>35870235</v>
      </c>
    </row>
    <row r="13" spans="1:7">
      <c r="A13" s="19">
        <v>4</v>
      </c>
      <c r="B13" s="20" t="s">
        <v>15</v>
      </c>
      <c r="C13" s="24">
        <v>27316778</v>
      </c>
      <c r="D13" s="24">
        <v>43572276</v>
      </c>
      <c r="E13" s="24">
        <v>40530684</v>
      </c>
      <c r="F13" s="24">
        <v>41961978</v>
      </c>
      <c r="G13" s="25"/>
    </row>
    <row r="14" spans="1:7">
      <c r="A14" s="19">
        <v>5</v>
      </c>
      <c r="B14" s="20" t="s">
        <v>16</v>
      </c>
      <c r="C14" s="24">
        <v>4081889</v>
      </c>
      <c r="D14" s="22">
        <v>18371450</v>
      </c>
      <c r="E14" s="23">
        <v>12132968</v>
      </c>
      <c r="F14" s="24">
        <v>19468325</v>
      </c>
    </row>
    <row r="15" spans="1:7">
      <c r="A15" s="19">
        <v>6</v>
      </c>
      <c r="B15" s="20" t="s">
        <v>17</v>
      </c>
      <c r="C15" s="24">
        <v>158883700</v>
      </c>
      <c r="D15" s="22">
        <v>185546789</v>
      </c>
      <c r="E15" s="23">
        <v>219310934</v>
      </c>
      <c r="F15" s="24">
        <v>240219094</v>
      </c>
    </row>
    <row r="16" spans="1:7">
      <c r="A16" s="19">
        <v>7</v>
      </c>
      <c r="B16" s="20" t="s">
        <v>18</v>
      </c>
      <c r="C16" s="24">
        <v>386</v>
      </c>
      <c r="D16" s="22">
        <v>774</v>
      </c>
      <c r="E16" s="23">
        <v>8</v>
      </c>
      <c r="F16" s="24">
        <v>31</v>
      </c>
    </row>
    <row r="17" spans="1:8" ht="25.5">
      <c r="A17" s="26">
        <v>8</v>
      </c>
      <c r="B17" s="27" t="s">
        <v>19</v>
      </c>
      <c r="C17" s="28">
        <v>319</v>
      </c>
      <c r="D17" s="28">
        <v>20</v>
      </c>
      <c r="E17" s="28">
        <v>67</v>
      </c>
      <c r="F17" s="28">
        <v>-294</v>
      </c>
    </row>
    <row r="18" spans="1:8">
      <c r="A18" s="19">
        <v>9</v>
      </c>
      <c r="B18" s="20" t="s">
        <v>20</v>
      </c>
      <c r="C18" s="24">
        <v>10072254</v>
      </c>
      <c r="D18" s="22">
        <v>12215481</v>
      </c>
      <c r="E18" s="23">
        <v>13506564</v>
      </c>
      <c r="F18" s="24">
        <v>15046805</v>
      </c>
    </row>
    <row r="19" spans="1:8">
      <c r="A19" s="19">
        <v>10</v>
      </c>
      <c r="B19" s="20" t="s">
        <v>21</v>
      </c>
      <c r="C19" s="24">
        <v>4266752</v>
      </c>
      <c r="D19" s="22">
        <v>4480079</v>
      </c>
      <c r="E19" s="23">
        <v>4652822</v>
      </c>
      <c r="F19" s="24">
        <v>4643497</v>
      </c>
    </row>
    <row r="20" spans="1:8">
      <c r="A20" s="19">
        <v>11</v>
      </c>
      <c r="B20" s="20" t="s">
        <v>22</v>
      </c>
      <c r="C20" s="24">
        <v>-16022</v>
      </c>
      <c r="D20" s="22">
        <v>12837206</v>
      </c>
      <c r="E20" s="23">
        <v>9995842</v>
      </c>
      <c r="F20" s="24">
        <v>8588559</v>
      </c>
    </row>
    <row r="21" spans="1:8">
      <c r="A21" s="19">
        <v>12</v>
      </c>
      <c r="B21" s="20" t="s">
        <v>23</v>
      </c>
      <c r="C21" s="24">
        <v>4773872</v>
      </c>
      <c r="D21" s="22">
        <v>4487242</v>
      </c>
      <c r="E21" s="23">
        <v>5287646</v>
      </c>
      <c r="F21" s="24">
        <v>5457976</v>
      </c>
    </row>
    <row r="22" spans="1:8">
      <c r="A22" s="29"/>
      <c r="B22" s="30" t="s">
        <v>24</v>
      </c>
      <c r="C22" s="24">
        <v>590534</v>
      </c>
      <c r="D22" s="22">
        <v>671411</v>
      </c>
      <c r="E22" s="23">
        <v>703821</v>
      </c>
      <c r="F22" s="24">
        <v>805695</v>
      </c>
    </row>
    <row r="23" spans="1:8">
      <c r="A23" s="29"/>
      <c r="B23" s="30" t="s">
        <v>25</v>
      </c>
      <c r="C23" s="24">
        <v>50033</v>
      </c>
      <c r="D23" s="22">
        <v>55070</v>
      </c>
      <c r="E23" s="23">
        <v>128285</v>
      </c>
      <c r="F23" s="24">
        <v>133206</v>
      </c>
    </row>
    <row r="24" spans="1:8">
      <c r="A24" s="10"/>
      <c r="B24" s="30" t="s">
        <v>26</v>
      </c>
      <c r="C24" s="24">
        <v>0</v>
      </c>
      <c r="D24" s="22">
        <v>0</v>
      </c>
      <c r="E24" s="23">
        <v>0</v>
      </c>
      <c r="F24" s="24">
        <v>0</v>
      </c>
    </row>
    <row r="25" spans="1:8" ht="25.5">
      <c r="A25" s="10"/>
      <c r="B25" s="31" t="s">
        <v>27</v>
      </c>
      <c r="C25" s="32">
        <f>C21-SUM(C22:C24)</f>
        <v>4133305</v>
      </c>
      <c r="D25" s="33">
        <f>D21-SUM(D22:D24)</f>
        <v>3760761</v>
      </c>
      <c r="E25" s="34">
        <f>E21-SUM(E22:E24)</f>
        <v>4455540</v>
      </c>
      <c r="F25" s="34">
        <v>4519075</v>
      </c>
    </row>
    <row r="26" spans="1:8">
      <c r="A26" s="15" t="s">
        <v>28</v>
      </c>
      <c r="B26" s="35" t="s">
        <v>29</v>
      </c>
      <c r="C26" s="17">
        <v>13402496</v>
      </c>
      <c r="D26" s="17">
        <v>19181509</v>
      </c>
      <c r="E26" s="36">
        <v>20227179</v>
      </c>
      <c r="F26" s="18">
        <f>SUM(F27:F28)</f>
        <v>16266614</v>
      </c>
      <c r="H26" s="37"/>
    </row>
    <row r="27" spans="1:8">
      <c r="A27" s="19">
        <v>1</v>
      </c>
      <c r="B27" s="20" t="s">
        <v>30</v>
      </c>
      <c r="C27" s="22">
        <v>2925588</v>
      </c>
      <c r="D27" s="22">
        <v>9364399</v>
      </c>
      <c r="E27" s="23">
        <v>9946453</v>
      </c>
      <c r="F27" s="21">
        <v>2830996</v>
      </c>
      <c r="H27" s="23"/>
    </row>
    <row r="28" spans="1:8">
      <c r="A28" s="19">
        <v>2</v>
      </c>
      <c r="B28" s="20" t="s">
        <v>31</v>
      </c>
      <c r="C28" s="22">
        <v>10476908</v>
      </c>
      <c r="D28" s="22">
        <v>9817110</v>
      </c>
      <c r="E28" s="23">
        <v>10280726</v>
      </c>
      <c r="F28" s="21">
        <f>SUM(F29:F31)</f>
        <v>13435618</v>
      </c>
      <c r="H28" s="23"/>
    </row>
    <row r="29" spans="1:8">
      <c r="A29" s="29"/>
      <c r="B29" s="30" t="s">
        <v>32</v>
      </c>
      <c r="C29" s="22">
        <v>5131039</v>
      </c>
      <c r="D29" s="22">
        <v>4647430</v>
      </c>
      <c r="E29" s="23">
        <v>5089064</v>
      </c>
      <c r="F29" s="21">
        <v>7677371</v>
      </c>
      <c r="H29" s="23"/>
    </row>
    <row r="30" spans="1:8">
      <c r="A30" s="29"/>
      <c r="B30" s="30" t="s">
        <v>33</v>
      </c>
      <c r="C30" s="22">
        <v>1515624</v>
      </c>
      <c r="D30" s="22">
        <v>1844223</v>
      </c>
      <c r="E30" s="23">
        <v>2122394</v>
      </c>
      <c r="F30" s="21">
        <v>2284002</v>
      </c>
    </row>
    <row r="31" spans="1:8">
      <c r="A31" s="29"/>
      <c r="B31" s="30" t="s">
        <v>34</v>
      </c>
      <c r="C31" s="22">
        <v>3830245</v>
      </c>
      <c r="D31" s="22">
        <v>3325457</v>
      </c>
      <c r="E31" s="23">
        <v>3069268</v>
      </c>
      <c r="F31" s="38">
        <v>3474245</v>
      </c>
    </row>
    <row r="32" spans="1:8">
      <c r="A32" s="15" t="s">
        <v>35</v>
      </c>
      <c r="B32" s="35" t="s">
        <v>36</v>
      </c>
      <c r="C32" s="17">
        <v>324666430</v>
      </c>
      <c r="D32" s="17">
        <v>335691114</v>
      </c>
      <c r="E32" s="36">
        <v>350285207</v>
      </c>
      <c r="F32" s="39">
        <f>SUM(F33:F34)</f>
        <v>454753705</v>
      </c>
    </row>
    <row r="33" spans="1:9">
      <c r="A33" s="19">
        <v>1</v>
      </c>
      <c r="B33" s="20" t="s">
        <v>37</v>
      </c>
      <c r="C33" s="22">
        <v>138888230</v>
      </c>
      <c r="D33" s="22">
        <v>123428414</v>
      </c>
      <c r="E33" s="23">
        <v>118534907</v>
      </c>
      <c r="F33" s="21">
        <v>208806367</v>
      </c>
    </row>
    <row r="34" spans="1:9">
      <c r="A34" s="40">
        <v>2</v>
      </c>
      <c r="B34" s="41" t="s">
        <v>38</v>
      </c>
      <c r="C34" s="42">
        <v>185778200</v>
      </c>
      <c r="D34" s="42">
        <v>212262700</v>
      </c>
      <c r="E34" s="43">
        <v>231750300</v>
      </c>
      <c r="F34" s="38">
        <v>245947338</v>
      </c>
    </row>
    <row r="35" spans="1:9" ht="13.5">
      <c r="A35" s="44"/>
      <c r="B35" s="45"/>
      <c r="C35" s="49" t="s">
        <v>39</v>
      </c>
      <c r="D35" s="49"/>
      <c r="E35" s="49"/>
      <c r="F35" s="49"/>
    </row>
    <row r="40" spans="1:9" ht="16.5">
      <c r="A40" s="46" t="s">
        <v>40</v>
      </c>
      <c r="B40" s="46"/>
      <c r="C40" s="46"/>
      <c r="D40" s="46"/>
      <c r="E40" s="46"/>
      <c r="F40" s="46"/>
      <c r="G40" s="46"/>
      <c r="H40" s="46"/>
      <c r="I40" s="46"/>
    </row>
    <row r="41" spans="1:9" ht="16.5">
      <c r="A41" s="47" t="s">
        <v>41</v>
      </c>
      <c r="B41" s="47"/>
      <c r="C41" s="47"/>
      <c r="D41" s="47"/>
      <c r="E41" s="47"/>
      <c r="F41" s="47"/>
      <c r="G41" s="47"/>
      <c r="H41" s="47"/>
      <c r="I41" s="47"/>
    </row>
    <row r="42" spans="1:9" ht="16.5">
      <c r="A42" s="47" t="s">
        <v>2</v>
      </c>
      <c r="B42" s="47"/>
      <c r="C42" s="47"/>
      <c r="D42" s="47"/>
      <c r="E42" s="47"/>
      <c r="F42" s="47"/>
      <c r="G42" s="47"/>
      <c r="H42" s="47"/>
      <c r="I42" s="47"/>
    </row>
    <row r="43" spans="1:9">
      <c r="A43" s="1"/>
      <c r="B43" s="1"/>
      <c r="C43" s="1"/>
      <c r="D43" s="1"/>
      <c r="E43" s="1"/>
      <c r="G43" s="50"/>
      <c r="H43" s="48" t="s">
        <v>3</v>
      </c>
      <c r="I43" s="48"/>
    </row>
    <row r="44" spans="1:9">
      <c r="A44" s="2"/>
      <c r="B44" s="3" t="s">
        <v>4</v>
      </c>
      <c r="C44" s="51" t="s">
        <v>42</v>
      </c>
      <c r="D44" s="51" t="s">
        <v>43</v>
      </c>
      <c r="E44" s="51" t="s">
        <v>44</v>
      </c>
      <c r="F44" s="52" t="s">
        <v>45</v>
      </c>
      <c r="G44" s="52" t="s">
        <v>46</v>
      </c>
      <c r="H44" s="52" t="s">
        <v>47</v>
      </c>
      <c r="I44" s="52" t="s">
        <v>48</v>
      </c>
    </row>
    <row r="45" spans="1:9">
      <c r="A45" s="6"/>
      <c r="B45" s="7">
        <v>-1</v>
      </c>
      <c r="C45" s="53">
        <v>-2</v>
      </c>
      <c r="D45" s="7">
        <v>-3</v>
      </c>
      <c r="E45" s="53">
        <v>-4</v>
      </c>
      <c r="F45" s="7">
        <v>-5</v>
      </c>
      <c r="G45" s="53">
        <v>-6</v>
      </c>
      <c r="H45" s="7">
        <v>-7</v>
      </c>
      <c r="I45" s="53">
        <v>-8</v>
      </c>
    </row>
    <row r="46" spans="1:9">
      <c r="A46" s="10"/>
      <c r="B46" s="11" t="s">
        <v>9</v>
      </c>
      <c r="C46" s="54">
        <f t="shared" ref="C46:I46" si="0">SUM(C47+C63+C69)</f>
        <v>41092395</v>
      </c>
      <c r="D46" s="54">
        <f t="shared" si="0"/>
        <v>73760463</v>
      </c>
      <c r="E46" s="54">
        <f t="shared" si="0"/>
        <v>145221768</v>
      </c>
      <c r="F46" s="54">
        <f t="shared" si="0"/>
        <v>301673848</v>
      </c>
      <c r="G46" s="54">
        <f t="shared" si="0"/>
        <v>369043943</v>
      </c>
      <c r="H46" s="54">
        <f t="shared" si="0"/>
        <v>369216458</v>
      </c>
      <c r="I46" s="54">
        <f t="shared" si="0"/>
        <v>472641975</v>
      </c>
    </row>
    <row r="47" spans="1:9">
      <c r="A47" s="15" t="s">
        <v>10</v>
      </c>
      <c r="B47" s="16" t="s">
        <v>11</v>
      </c>
      <c r="C47" s="55">
        <f>SUM(C48:C58)</f>
        <v>21336895</v>
      </c>
      <c r="D47" s="55">
        <v>41328640</v>
      </c>
      <c r="E47" s="55">
        <f>SUM(E48:E58)</f>
        <v>59175671</v>
      </c>
      <c r="F47" s="55">
        <v>131263409</v>
      </c>
      <c r="G47" s="55">
        <f>SUM(G48:G58)</f>
        <v>144191488</v>
      </c>
      <c r="H47" s="55">
        <f>SUM(H48:H58)</f>
        <v>169104027</v>
      </c>
      <c r="I47" s="55">
        <f>SUM(I48:I58)</f>
        <v>211287429</v>
      </c>
    </row>
    <row r="48" spans="1:9">
      <c r="A48" s="19">
        <v>1</v>
      </c>
      <c r="B48" s="20" t="s">
        <v>12</v>
      </c>
      <c r="C48" s="56">
        <v>299885</v>
      </c>
      <c r="D48" s="57" t="s">
        <v>49</v>
      </c>
      <c r="E48" s="56">
        <v>29279</v>
      </c>
      <c r="F48" s="56" t="s">
        <v>50</v>
      </c>
      <c r="G48" s="58">
        <v>35117</v>
      </c>
      <c r="H48" s="56">
        <v>88627</v>
      </c>
      <c r="I48" s="56">
        <v>158535</v>
      </c>
    </row>
    <row r="49" spans="1:9">
      <c r="A49" s="19">
        <v>2</v>
      </c>
      <c r="B49" s="20" t="s">
        <v>13</v>
      </c>
      <c r="C49" s="56">
        <v>2180591</v>
      </c>
      <c r="D49" s="56">
        <v>7553103</v>
      </c>
      <c r="E49" s="56">
        <v>5107984</v>
      </c>
      <c r="F49" s="56">
        <v>10395837</v>
      </c>
      <c r="G49" s="58">
        <v>9837836</v>
      </c>
      <c r="H49" s="56">
        <v>9289217</v>
      </c>
      <c r="I49" s="56">
        <v>12536565</v>
      </c>
    </row>
    <row r="50" spans="1:9">
      <c r="A50" s="19">
        <v>3</v>
      </c>
      <c r="B50" s="20" t="s">
        <v>14</v>
      </c>
      <c r="C50" s="56">
        <v>1642931</v>
      </c>
      <c r="D50" s="56">
        <v>2667750</v>
      </c>
      <c r="E50" s="56">
        <v>4616110</v>
      </c>
      <c r="F50" s="56">
        <v>9354663</v>
      </c>
      <c r="G50" s="58">
        <v>10829437</v>
      </c>
      <c r="H50" s="56">
        <v>14438122</v>
      </c>
      <c r="I50" s="56">
        <v>17833399</v>
      </c>
    </row>
    <row r="51" spans="1:9">
      <c r="A51" s="19">
        <v>4</v>
      </c>
      <c r="B51" s="20" t="s">
        <v>51</v>
      </c>
      <c r="C51" s="56">
        <v>1055013</v>
      </c>
      <c r="D51" s="56">
        <v>2770047</v>
      </c>
      <c r="E51" s="56">
        <v>4037378</v>
      </c>
      <c r="F51" s="56">
        <v>5452152</v>
      </c>
      <c r="G51" s="58">
        <v>8843034</v>
      </c>
      <c r="H51" s="56">
        <v>8564147</v>
      </c>
      <c r="I51" s="56">
        <v>9852758</v>
      </c>
    </row>
    <row r="52" spans="1:9">
      <c r="A52" s="19">
        <v>5</v>
      </c>
      <c r="B52" s="20" t="s">
        <v>52</v>
      </c>
      <c r="C52" s="56">
        <v>392816</v>
      </c>
      <c r="D52" s="56">
        <v>269953</v>
      </c>
      <c r="E52" s="56">
        <v>702756</v>
      </c>
      <c r="F52" s="56">
        <v>8717424</v>
      </c>
      <c r="G52" s="58">
        <v>6251840</v>
      </c>
      <c r="H52" s="56">
        <v>9578086</v>
      </c>
      <c r="I52" s="56">
        <v>12799389</v>
      </c>
    </row>
    <row r="53" spans="1:9">
      <c r="A53" s="19">
        <v>6</v>
      </c>
      <c r="B53" s="20" t="s">
        <v>16</v>
      </c>
      <c r="C53" s="56">
        <v>293860</v>
      </c>
      <c r="D53" s="56">
        <v>515553</v>
      </c>
      <c r="E53" s="56">
        <v>1601949</v>
      </c>
      <c r="F53" s="56">
        <v>5066931</v>
      </c>
      <c r="G53" s="58">
        <v>5875212</v>
      </c>
      <c r="H53" s="56">
        <v>6645749</v>
      </c>
      <c r="I53" s="56">
        <v>7690921</v>
      </c>
    </row>
    <row r="54" spans="1:9">
      <c r="A54" s="19">
        <v>7</v>
      </c>
      <c r="B54" s="20" t="s">
        <v>17</v>
      </c>
      <c r="C54" s="56">
        <v>12266014</v>
      </c>
      <c r="D54" s="56">
        <v>24472013</v>
      </c>
      <c r="E54" s="56">
        <v>36714170</v>
      </c>
      <c r="F54" s="56">
        <v>80603295</v>
      </c>
      <c r="G54" s="58">
        <v>89548930</v>
      </c>
      <c r="H54" s="56">
        <v>105095756</v>
      </c>
      <c r="I54" s="56">
        <v>132755837</v>
      </c>
    </row>
    <row r="55" spans="1:9">
      <c r="A55" s="19">
        <v>8</v>
      </c>
      <c r="B55" s="20" t="s">
        <v>18</v>
      </c>
      <c r="C55" s="57" t="s">
        <v>53</v>
      </c>
      <c r="D55" s="56">
        <v>302</v>
      </c>
      <c r="E55" s="57" t="s">
        <v>53</v>
      </c>
      <c r="F55" s="56">
        <v>1263</v>
      </c>
      <c r="G55" s="58">
        <v>2011</v>
      </c>
      <c r="H55" s="56">
        <v>611</v>
      </c>
      <c r="I55" s="56">
        <v>1828</v>
      </c>
    </row>
    <row r="56" spans="1:9" ht="25.5">
      <c r="A56" s="26">
        <v>9</v>
      </c>
      <c r="B56" s="27" t="s">
        <v>19</v>
      </c>
      <c r="C56" s="59">
        <v>17635</v>
      </c>
      <c r="D56" s="59">
        <v>19277</v>
      </c>
      <c r="E56" s="59">
        <v>11782</v>
      </c>
      <c r="F56" s="59">
        <v>4046</v>
      </c>
      <c r="G56" s="59">
        <v>856</v>
      </c>
      <c r="H56" s="59">
        <v>763</v>
      </c>
      <c r="I56" s="59">
        <v>234</v>
      </c>
    </row>
    <row r="57" spans="1:9">
      <c r="A57" s="19">
        <v>10</v>
      </c>
      <c r="B57" s="20" t="s">
        <v>20</v>
      </c>
      <c r="C57" s="56">
        <v>717632</v>
      </c>
      <c r="D57" s="56">
        <v>1191307</v>
      </c>
      <c r="E57" s="56">
        <v>2825274</v>
      </c>
      <c r="F57" s="56">
        <v>5320672</v>
      </c>
      <c r="G57" s="58">
        <v>6080140</v>
      </c>
      <c r="H57" s="56">
        <v>7743395</v>
      </c>
      <c r="I57" s="56">
        <v>9360094</v>
      </c>
    </row>
    <row r="58" spans="1:9">
      <c r="A58" s="19">
        <v>11</v>
      </c>
      <c r="B58" s="20" t="s">
        <v>23</v>
      </c>
      <c r="C58" s="56">
        <f t="shared" ref="C58:I58" si="1">SUM(C59:C62)</f>
        <v>2470518</v>
      </c>
      <c r="D58" s="56">
        <f t="shared" si="1"/>
        <v>1869727</v>
      </c>
      <c r="E58" s="56">
        <f>SUM(E59:E62)</f>
        <v>3528989</v>
      </c>
      <c r="F58" s="56">
        <f t="shared" si="1"/>
        <v>6373172</v>
      </c>
      <c r="G58" s="56">
        <f t="shared" si="1"/>
        <v>6887075</v>
      </c>
      <c r="H58" s="56">
        <f t="shared" si="1"/>
        <v>7659554</v>
      </c>
      <c r="I58" s="56">
        <f t="shared" si="1"/>
        <v>8297869</v>
      </c>
    </row>
    <row r="59" spans="1:9">
      <c r="A59" s="29"/>
      <c r="B59" s="30" t="s">
        <v>24</v>
      </c>
      <c r="C59" s="56">
        <v>364589</v>
      </c>
      <c r="D59" s="56">
        <v>385157</v>
      </c>
      <c r="E59" s="56">
        <v>496922</v>
      </c>
      <c r="F59" s="56">
        <v>300669</v>
      </c>
      <c r="G59" s="58">
        <v>381900</v>
      </c>
      <c r="H59" s="56">
        <v>415999</v>
      </c>
      <c r="I59" s="56">
        <v>377077</v>
      </c>
    </row>
    <row r="60" spans="1:9">
      <c r="A60" s="29"/>
      <c r="B60" s="30" t="s">
        <v>25</v>
      </c>
      <c r="C60" s="56">
        <v>26059</v>
      </c>
      <c r="D60" s="56">
        <v>38555</v>
      </c>
      <c r="E60" s="56">
        <v>59504</v>
      </c>
      <c r="F60" s="56">
        <v>100289</v>
      </c>
      <c r="G60" s="58">
        <v>58592</v>
      </c>
      <c r="H60" s="56">
        <v>96166</v>
      </c>
      <c r="I60" s="56">
        <v>105105</v>
      </c>
    </row>
    <row r="61" spans="1:9">
      <c r="A61" s="10"/>
      <c r="B61" s="30" t="s">
        <v>26</v>
      </c>
      <c r="C61" s="56">
        <v>94902</v>
      </c>
      <c r="D61" s="56">
        <v>54047</v>
      </c>
      <c r="E61" s="56">
        <v>13292</v>
      </c>
      <c r="F61" s="56">
        <v>0</v>
      </c>
      <c r="G61" s="58">
        <v>0</v>
      </c>
      <c r="H61" s="56">
        <v>0</v>
      </c>
      <c r="I61" s="56">
        <v>0</v>
      </c>
    </row>
    <row r="62" spans="1:9" ht="25.5">
      <c r="A62" s="10"/>
      <c r="B62" s="31" t="s">
        <v>54</v>
      </c>
      <c r="C62" s="60">
        <v>1984968</v>
      </c>
      <c r="D62" s="60">
        <v>1391968</v>
      </c>
      <c r="E62" s="60">
        <v>2959271</v>
      </c>
      <c r="F62" s="60">
        <v>5972214</v>
      </c>
      <c r="G62" s="61">
        <v>6446583</v>
      </c>
      <c r="H62" s="60">
        <v>7147389</v>
      </c>
      <c r="I62" s="60">
        <v>7815687</v>
      </c>
    </row>
    <row r="63" spans="1:9">
      <c r="A63" s="15" t="s">
        <v>28</v>
      </c>
      <c r="B63" s="35" t="s">
        <v>29</v>
      </c>
      <c r="C63" s="55">
        <f t="shared" ref="C63:I63" si="2">SUM(C64:C65)</f>
        <v>2191750</v>
      </c>
      <c r="D63" s="55">
        <f t="shared" si="2"/>
        <v>3274757</v>
      </c>
      <c r="E63" s="55">
        <f t="shared" si="2"/>
        <v>12145289</v>
      </c>
      <c r="F63" s="55">
        <f t="shared" si="2"/>
        <v>14730861</v>
      </c>
      <c r="G63" s="55">
        <f t="shared" si="2"/>
        <v>49663912</v>
      </c>
      <c r="H63" s="55">
        <f t="shared" si="2"/>
        <v>24381075</v>
      </c>
      <c r="I63" s="55">
        <f t="shared" si="2"/>
        <v>23804902</v>
      </c>
    </row>
    <row r="64" spans="1:9">
      <c r="A64" s="19">
        <v>1</v>
      </c>
      <c r="B64" s="20" t="s">
        <v>30</v>
      </c>
      <c r="C64" s="56">
        <v>449285</v>
      </c>
      <c r="D64" s="56">
        <v>513471</v>
      </c>
      <c r="E64" s="56">
        <v>6767749</v>
      </c>
      <c r="F64" s="56">
        <v>6961770</v>
      </c>
      <c r="G64" s="62">
        <v>40059483</v>
      </c>
      <c r="H64" s="56">
        <v>3633080</v>
      </c>
      <c r="I64" s="56">
        <v>7179119</v>
      </c>
    </row>
    <row r="65" spans="1:9">
      <c r="A65" s="19">
        <v>2</v>
      </c>
      <c r="B65" s="20" t="s">
        <v>31</v>
      </c>
      <c r="C65" s="56">
        <f t="shared" ref="C65:I65" si="3">SUM(C66:C68)</f>
        <v>1742465</v>
      </c>
      <c r="D65" s="56">
        <f t="shared" si="3"/>
        <v>2761286</v>
      </c>
      <c r="E65" s="56">
        <f t="shared" si="3"/>
        <v>5377540</v>
      </c>
      <c r="F65" s="56">
        <f t="shared" si="3"/>
        <v>7769091</v>
      </c>
      <c r="G65" s="56">
        <f t="shared" si="3"/>
        <v>9604429</v>
      </c>
      <c r="H65" s="56">
        <f t="shared" si="3"/>
        <v>20747995</v>
      </c>
      <c r="I65" s="56">
        <f t="shared" si="3"/>
        <v>16625783</v>
      </c>
    </row>
    <row r="66" spans="1:9">
      <c r="A66" s="29"/>
      <c r="B66" s="30" t="s">
        <v>32</v>
      </c>
      <c r="C66" s="56">
        <v>489597</v>
      </c>
      <c r="D66" s="56">
        <v>877198</v>
      </c>
      <c r="E66" s="56">
        <v>2051221</v>
      </c>
      <c r="F66" s="56">
        <v>2434963</v>
      </c>
      <c r="G66" s="58">
        <v>2948087</v>
      </c>
      <c r="H66" s="56">
        <v>3922026</v>
      </c>
      <c r="I66" s="56">
        <v>2614957</v>
      </c>
    </row>
    <row r="67" spans="1:9">
      <c r="A67" s="29"/>
      <c r="B67" s="30" t="s">
        <v>33</v>
      </c>
      <c r="C67" s="56">
        <v>404028</v>
      </c>
      <c r="D67" s="56">
        <v>476378</v>
      </c>
      <c r="E67" s="56">
        <v>801649</v>
      </c>
      <c r="F67" s="56">
        <v>1132401</v>
      </c>
      <c r="G67" s="58">
        <v>1488315</v>
      </c>
      <c r="H67" s="56">
        <v>1929489</v>
      </c>
      <c r="I67" s="56">
        <v>1879894</v>
      </c>
    </row>
    <row r="68" spans="1:9">
      <c r="A68" s="29"/>
      <c r="B68" s="30" t="s">
        <v>34</v>
      </c>
      <c r="C68" s="56">
        <v>848840</v>
      </c>
      <c r="D68" s="56">
        <v>1407710</v>
      </c>
      <c r="E68" s="56">
        <v>2524670</v>
      </c>
      <c r="F68" s="56">
        <v>4201727</v>
      </c>
      <c r="G68" s="58">
        <v>5168027</v>
      </c>
      <c r="H68" s="56">
        <v>14896480</v>
      </c>
      <c r="I68" s="56">
        <v>12130932</v>
      </c>
    </row>
    <row r="69" spans="1:9">
      <c r="A69" s="15" t="s">
        <v>35</v>
      </c>
      <c r="B69" s="35" t="s">
        <v>36</v>
      </c>
      <c r="C69" s="55">
        <v>17563750</v>
      </c>
      <c r="D69" s="55">
        <v>29157066</v>
      </c>
      <c r="E69" s="55">
        <v>73900808</v>
      </c>
      <c r="F69" s="55">
        <v>155679578</v>
      </c>
      <c r="G69" s="63">
        <v>175188543</v>
      </c>
      <c r="H69" s="55">
        <v>175731356</v>
      </c>
      <c r="I69" s="55">
        <v>237549644</v>
      </c>
    </row>
    <row r="70" spans="1:9">
      <c r="A70" s="19">
        <v>1</v>
      </c>
      <c r="B70" s="20" t="s">
        <v>37</v>
      </c>
      <c r="C70" s="56">
        <v>7123344</v>
      </c>
      <c r="D70" s="56">
        <v>8984322</v>
      </c>
      <c r="E70" s="56">
        <v>31544908</v>
      </c>
      <c r="F70" s="56">
        <v>48388978</v>
      </c>
      <c r="G70" s="62">
        <v>61970743</v>
      </c>
      <c r="H70" s="56">
        <v>59353956</v>
      </c>
      <c r="I70" s="56">
        <v>78000144</v>
      </c>
    </row>
    <row r="71" spans="1:9">
      <c r="A71" s="40">
        <v>2</v>
      </c>
      <c r="B71" s="41" t="s">
        <v>38</v>
      </c>
      <c r="C71" s="64">
        <f t="shared" ref="C71:I71" si="4">(C69-C70)</f>
        <v>10440406</v>
      </c>
      <c r="D71" s="64">
        <f t="shared" si="4"/>
        <v>20172744</v>
      </c>
      <c r="E71" s="64">
        <f t="shared" si="4"/>
        <v>42355900</v>
      </c>
      <c r="F71" s="64">
        <f t="shared" si="4"/>
        <v>107290600</v>
      </c>
      <c r="G71" s="64">
        <f t="shared" si="4"/>
        <v>113217800</v>
      </c>
      <c r="H71" s="64">
        <f t="shared" si="4"/>
        <v>116377400</v>
      </c>
      <c r="I71" s="64">
        <f t="shared" si="4"/>
        <v>159549500</v>
      </c>
    </row>
    <row r="72" spans="1:9" ht="13.5">
      <c r="A72" s="44"/>
      <c r="B72" s="45"/>
      <c r="C72" s="45"/>
      <c r="F72" s="49" t="s">
        <v>39</v>
      </c>
      <c r="G72" s="49"/>
      <c r="H72" s="49"/>
      <c r="I72" s="49"/>
    </row>
  </sheetData>
  <mergeCells count="10">
    <mergeCell ref="A40:I40"/>
    <mergeCell ref="A41:I41"/>
    <mergeCell ref="A42:I42"/>
    <mergeCell ref="H43:I43"/>
    <mergeCell ref="F72:I72"/>
    <mergeCell ref="A2:F2"/>
    <mergeCell ref="A3:F3"/>
    <mergeCell ref="A4:F4"/>
    <mergeCell ref="E5:F5"/>
    <mergeCell ref="C35:F35"/>
  </mergeCells>
  <printOptions horizontalCentere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T-13.2(a)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2019-06-02T16:39:57Z</dcterms:created>
  <dcterms:modified xsi:type="dcterms:W3CDTF">2019-06-04T08:06:13Z</dcterms:modified>
</cp:coreProperties>
</file>