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1" l="1"/>
  <c r="F200" i="1"/>
  <c r="E200" i="1"/>
  <c r="D200" i="1"/>
  <c r="G197" i="1"/>
  <c r="F197" i="1"/>
  <c r="E197" i="1"/>
  <c r="D197" i="1"/>
  <c r="G190" i="1"/>
  <c r="F190" i="1"/>
  <c r="E190" i="1"/>
  <c r="D190" i="1"/>
  <c r="G186" i="1"/>
  <c r="F186" i="1"/>
  <c r="E186" i="1"/>
  <c r="D186" i="1"/>
  <c r="G183" i="1"/>
  <c r="F183" i="1"/>
  <c r="E183" i="1"/>
  <c r="D183" i="1"/>
  <c r="G177" i="1"/>
  <c r="F177" i="1"/>
  <c r="E177" i="1"/>
  <c r="D177" i="1"/>
  <c r="G174" i="1"/>
  <c r="F174" i="1"/>
  <c r="E174" i="1"/>
  <c r="D174" i="1"/>
  <c r="G169" i="1"/>
  <c r="F169" i="1"/>
  <c r="E169" i="1"/>
  <c r="D169" i="1"/>
  <c r="G158" i="1"/>
  <c r="G157" i="1" s="1"/>
  <c r="G130" i="1" s="1"/>
  <c r="F158" i="1"/>
  <c r="E158" i="1"/>
  <c r="D158" i="1"/>
  <c r="G155" i="1"/>
  <c r="F155" i="1"/>
  <c r="E155" i="1"/>
  <c r="D155" i="1"/>
  <c r="G150" i="1"/>
  <c r="F150" i="1"/>
  <c r="E150" i="1"/>
  <c r="D150" i="1"/>
  <c r="G148" i="1"/>
  <c r="F148" i="1"/>
  <c r="E148" i="1"/>
  <c r="D148" i="1"/>
  <c r="G146" i="1"/>
  <c r="F146" i="1"/>
  <c r="E146" i="1"/>
  <c r="D146" i="1"/>
  <c r="G144" i="1"/>
  <c r="F144" i="1"/>
  <c r="E144" i="1"/>
  <c r="D144" i="1"/>
  <c r="G140" i="1"/>
  <c r="F140" i="1"/>
  <c r="E140" i="1"/>
  <c r="D140" i="1"/>
  <c r="G137" i="1"/>
  <c r="F137" i="1"/>
  <c r="E137" i="1"/>
  <c r="D137" i="1"/>
  <c r="G132" i="1"/>
  <c r="F132" i="1"/>
  <c r="E132" i="1"/>
  <c r="D132" i="1"/>
  <c r="G131" i="1"/>
  <c r="F130" i="1"/>
  <c r="E130" i="1"/>
  <c r="D130" i="1"/>
  <c r="G121" i="1" l="1"/>
  <c r="F121" i="1"/>
  <c r="E121" i="1"/>
  <c r="D121" i="1"/>
  <c r="G111" i="1"/>
  <c r="F111" i="1"/>
  <c r="E111" i="1"/>
  <c r="D111" i="1"/>
  <c r="G108" i="1"/>
  <c r="F108" i="1"/>
  <c r="E108" i="1"/>
  <c r="D108" i="1"/>
  <c r="G98" i="1"/>
  <c r="F98" i="1"/>
  <c r="E98" i="1"/>
  <c r="D98" i="1"/>
  <c r="G92" i="1"/>
  <c r="F92" i="1"/>
  <c r="E92" i="1"/>
  <c r="D92" i="1"/>
  <c r="J19" i="1" l="1"/>
  <c r="J13" i="1"/>
  <c r="I13" i="1"/>
  <c r="H13" i="1"/>
  <c r="G13" i="1"/>
  <c r="J9" i="1"/>
  <c r="I9" i="1"/>
  <c r="H9" i="1"/>
  <c r="G9" i="1"/>
</calcChain>
</file>

<file path=xl/sharedStrings.xml><?xml version="1.0" encoding="utf-8"?>
<sst xmlns="http://schemas.openxmlformats.org/spreadsheetml/2006/main" count="303" uniqueCount="175">
  <si>
    <t>TABLE-13.3</t>
  </si>
  <si>
    <t>General Statement of  Revenue Expenditure  of the Government of West Bengal ( Upto 2010-11)</t>
  </si>
  <si>
    <t>( Actual )</t>
  </si>
  <si>
    <r>
      <t xml:space="preserve">( </t>
    </r>
    <r>
      <rPr>
        <i/>
        <sz val="10"/>
        <color indexed="8"/>
        <rFont val="Rupee Foradian"/>
        <family val="2"/>
      </rPr>
      <t>`</t>
    </r>
    <r>
      <rPr>
        <i/>
        <sz val="10"/>
        <color indexed="8"/>
        <rFont val="Arial Narrow"/>
        <family val="2"/>
      </rPr>
      <t xml:space="preserve"> in Thousand )</t>
    </r>
  </si>
  <si>
    <t>Heads of Expenditure</t>
  </si>
  <si>
    <t>1990-91</t>
  </si>
  <si>
    <t>1995-96</t>
  </si>
  <si>
    <t>2000-01</t>
  </si>
  <si>
    <t>2007-08</t>
  </si>
  <si>
    <t>2008-09</t>
  </si>
  <si>
    <t>2009-10</t>
  </si>
  <si>
    <t>2010-11</t>
  </si>
  <si>
    <t>Total Revenue Expenditure ( I + II + III )</t>
  </si>
  <si>
    <t>I.</t>
  </si>
  <si>
    <t>I</t>
  </si>
  <si>
    <t>General Services ( A to E )</t>
  </si>
  <si>
    <t>(A)</t>
  </si>
  <si>
    <t>Organs of State :</t>
  </si>
  <si>
    <t>Parliament and State Legislature</t>
  </si>
  <si>
    <t>Administration of Justice</t>
  </si>
  <si>
    <t>Elections</t>
  </si>
  <si>
    <t>(B)</t>
  </si>
  <si>
    <t>Fiscal Services :</t>
  </si>
  <si>
    <t>Collection of Taxes on 
Income and Expenditure</t>
  </si>
  <si>
    <t>Collection of Taxes on 
Property and Capital Transaction</t>
  </si>
  <si>
    <t>Collection of Taxes on 
Commodities and Services</t>
  </si>
  <si>
    <t>Other Fiscal Services</t>
  </si>
  <si>
    <t>(C )</t>
  </si>
  <si>
    <t>Interest Payment and 
Servicing of Debt</t>
  </si>
  <si>
    <t>(D)</t>
  </si>
  <si>
    <t>Administrative Services</t>
  </si>
  <si>
    <t>Police</t>
  </si>
  <si>
    <t>Jails</t>
  </si>
  <si>
    <t>Printing and Stationery</t>
  </si>
  <si>
    <t>Public Works</t>
  </si>
  <si>
    <t>Other Administrative Services</t>
  </si>
  <si>
    <t>(E)</t>
  </si>
  <si>
    <t xml:space="preserve">Pensions and Miscellaneous     
        General Services                                        </t>
  </si>
  <si>
    <t>TABLE-13.3 (Contd.)</t>
  </si>
  <si>
    <t>II.</t>
  </si>
  <si>
    <t>II</t>
  </si>
  <si>
    <t>Developmental Expenditure( A + B )</t>
  </si>
  <si>
    <t>Social and Community Services :</t>
  </si>
  <si>
    <t xml:space="preserve"> Education, Sports, Art and Culture</t>
  </si>
  <si>
    <t xml:space="preserve"> Medical and Public Health</t>
  </si>
  <si>
    <t xml:space="preserve"> Family Planning, 
Sanitation and Water Supply</t>
  </si>
  <si>
    <t xml:space="preserve"> Housing and Urban Development</t>
  </si>
  <si>
    <t>Labour and Employment</t>
  </si>
  <si>
    <t>Social Security and Welfare</t>
  </si>
  <si>
    <t>Other Social and Community Services</t>
  </si>
  <si>
    <t>Economic Services</t>
  </si>
  <si>
    <t>(a)</t>
  </si>
  <si>
    <t>Agriculture and Allied Activities</t>
  </si>
  <si>
    <t>Crop Husbandry</t>
  </si>
  <si>
    <t>Soil and Water Conservation</t>
  </si>
  <si>
    <t>Animal Husbandry</t>
  </si>
  <si>
    <t>Dairy Development</t>
  </si>
  <si>
    <t>Fisheries</t>
  </si>
  <si>
    <t>Forestry and Wild Life</t>
  </si>
  <si>
    <t>Plantations</t>
  </si>
  <si>
    <t>-</t>
  </si>
  <si>
    <t>Food,Storage and Warehousing</t>
  </si>
  <si>
    <t>Agricultural Research and Education</t>
  </si>
  <si>
    <t>Co-operation</t>
  </si>
  <si>
    <t>Other Agricultural Programmes</t>
  </si>
  <si>
    <t>(b)</t>
  </si>
  <si>
    <t>Rural Development</t>
  </si>
  <si>
    <t>(i)</t>
  </si>
  <si>
    <t>Special Programmes for 
Rural Development</t>
  </si>
  <si>
    <t>(ii)</t>
  </si>
  <si>
    <t>Rural Employment</t>
  </si>
  <si>
    <t>(iii)</t>
  </si>
  <si>
    <t>Land Reforms</t>
  </si>
  <si>
    <t>(iv)</t>
  </si>
  <si>
    <t>Other Rural Development Programmes</t>
  </si>
  <si>
    <t>(c)</t>
  </si>
  <si>
    <t>Special Areas Programme</t>
  </si>
  <si>
    <t>(d)</t>
  </si>
  <si>
    <t>Irrigation and Flood Control</t>
  </si>
  <si>
    <t>Major and Medium Irrigation</t>
  </si>
  <si>
    <t>Minor Irrigation</t>
  </si>
  <si>
    <t>Command Area Development</t>
  </si>
  <si>
    <t>Flood Control</t>
  </si>
  <si>
    <t>(e)</t>
  </si>
  <si>
    <t>Energy</t>
  </si>
  <si>
    <t>Power</t>
  </si>
  <si>
    <t>Others</t>
  </si>
  <si>
    <t>(f)</t>
  </si>
  <si>
    <t>Industry and Minerals</t>
  </si>
  <si>
    <t>Village and Small Industries</t>
  </si>
  <si>
    <t>Industries</t>
  </si>
  <si>
    <t>Non-ferrous Mining and 
Metallurgical Industries</t>
  </si>
  <si>
    <t>(g)</t>
  </si>
  <si>
    <t>Transport</t>
  </si>
  <si>
    <t>Roads and Bridges</t>
  </si>
  <si>
    <t>Road Transport</t>
  </si>
  <si>
    <t>(h)</t>
  </si>
  <si>
    <t>Science, Technology and 
Environment</t>
  </si>
  <si>
    <t>General Economic Services</t>
  </si>
  <si>
    <t>Secretariat Economic Services</t>
  </si>
  <si>
    <t>Tourism</t>
  </si>
  <si>
    <t>Census, Surveys and Statistics</t>
  </si>
  <si>
    <t>III.</t>
  </si>
  <si>
    <t>III</t>
  </si>
  <si>
    <t xml:space="preserve"> Grants-in-Aid and Contributions</t>
  </si>
  <si>
    <t>Source :  Annual Financial Statements of the Government of West Bengal.</t>
  </si>
  <si>
    <t>TABLE-13.3 (a)</t>
  </si>
  <si>
    <t>General Statement of  Revenue Expenditure  of the Government of West Bengal ( Since 2011-12)</t>
  </si>
  <si>
    <t>2011-12</t>
  </si>
  <si>
    <t>2012-13</t>
  </si>
  <si>
    <t>2013-14</t>
  </si>
  <si>
    <t>2014-15</t>
  </si>
  <si>
    <t>State Legislatures</t>
  </si>
  <si>
    <t>Governor</t>
  </si>
  <si>
    <t>Council of Ministers</t>
  </si>
  <si>
    <t>Collection of Taxes on Income and Expenditure</t>
  </si>
  <si>
    <t>Land Revenue</t>
  </si>
  <si>
    <t>Stamps and Registration</t>
  </si>
  <si>
    <t>Collection of  Other Taxes on Property and CapitalTransaction</t>
  </si>
  <si>
    <t>State Excise</t>
  </si>
  <si>
    <t>Taxes on Sales, Trades etc</t>
  </si>
  <si>
    <t>Taxes on Vehicles</t>
  </si>
  <si>
    <t>Other Taxes and Duties on Commodities and Services</t>
  </si>
  <si>
    <t>Interest Payment and Servicing of Debt</t>
  </si>
  <si>
    <t xml:space="preserve">Appropriation for Reduction or Avoidance of Debt </t>
  </si>
  <si>
    <t>Interest Payments</t>
  </si>
  <si>
    <t>Public Service Commission</t>
  </si>
  <si>
    <t>Secretariat-General Services</t>
  </si>
  <si>
    <t>District Administration</t>
  </si>
  <si>
    <t>Treasury and Accounts Administration</t>
  </si>
  <si>
    <t>Stationery and Printing</t>
  </si>
  <si>
    <t xml:space="preserve">Pensions and Miscellaneous General Services                                        </t>
  </si>
  <si>
    <t>Pensions and Other Retirement Benefits</t>
  </si>
  <si>
    <t>Miscellameous General Services</t>
  </si>
  <si>
    <t>TABLE-13.3 (a) ( Contd.)</t>
  </si>
  <si>
    <t>Social Services</t>
  </si>
  <si>
    <t>Education, Sports, Art and Culture</t>
  </si>
  <si>
    <t>General Education</t>
  </si>
  <si>
    <t>Technical Education</t>
  </si>
  <si>
    <t>Sports and Youth Services</t>
  </si>
  <si>
    <t>Art and Culture</t>
  </si>
  <si>
    <t>Health and Family Welfare</t>
  </si>
  <si>
    <t>Medical and Public Health</t>
  </si>
  <si>
    <t>Family Welfare</t>
  </si>
  <si>
    <t>(c )</t>
  </si>
  <si>
    <t>Water Supply, Sanitation, 
Housing and Urban Development</t>
  </si>
  <si>
    <t>Water Supply Sanitation</t>
  </si>
  <si>
    <t>Housing</t>
  </si>
  <si>
    <t>Urban Development</t>
  </si>
  <si>
    <t>Information and Broadcasting</t>
  </si>
  <si>
    <t>Information and Publicity</t>
  </si>
  <si>
    <t>Welfare of Sc, ST and OBS's</t>
  </si>
  <si>
    <t>Welfare of SC, ST , OBC and Minorities</t>
  </si>
  <si>
    <t>Labour and Labour Welfare</t>
  </si>
  <si>
    <t>Social Welfare and Nutrition</t>
  </si>
  <si>
    <t>Nutrition</t>
  </si>
  <si>
    <t>Relief on account of Natural Calamities</t>
  </si>
  <si>
    <t>Other Social Services</t>
  </si>
  <si>
    <t>Secretariat-Social Services</t>
  </si>
  <si>
    <t>Special Programmes for Rural Development</t>
  </si>
  <si>
    <t>Hill Areas</t>
  </si>
  <si>
    <t>Other Special Areas Programmes</t>
  </si>
  <si>
    <t>Major Irrigation</t>
  </si>
  <si>
    <t>Medium Irrigation</t>
  </si>
  <si>
    <t>Non-conventonal Sources of Energy</t>
  </si>
  <si>
    <t>Non-ferrous Mining and Metallurgical Industries</t>
  </si>
  <si>
    <t>Ports and Lighthouses</t>
  </si>
  <si>
    <t>Civil Aviation</t>
  </si>
  <si>
    <t>Inland Water Transport</t>
  </si>
  <si>
    <t>Other Transport Services</t>
  </si>
  <si>
    <t>Science, Technology and Environment</t>
  </si>
  <si>
    <t>Other Scientific Research</t>
  </si>
  <si>
    <t>Ecology &amp; Environment</t>
  </si>
  <si>
    <t>Civil Supplies</t>
  </si>
  <si>
    <t>Other General Economic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</si>
</sst>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5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name val="Arial Narrow"/>
      <family val="2"/>
    </font>
    <font>
      <sz val="10"/>
      <color indexed="8"/>
      <name val="Arial Narrow"/>
      <family val="2"/>
    </font>
    <font>
      <i/>
      <sz val="10"/>
      <color indexed="8"/>
      <name val="Arial Narrow"/>
      <family val="2"/>
    </font>
    <font>
      <i/>
      <sz val="10"/>
      <color indexed="8"/>
      <name val="Rupee Foradian"/>
      <family val="2"/>
    </font>
    <font>
      <b/>
      <sz val="10"/>
      <color indexed="8"/>
      <name val="Arial Narrow Bold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sz val="10"/>
      <name val="Arial"/>
      <family val="2"/>
    </font>
    <font>
      <sz val="10"/>
      <color indexed="8"/>
      <name val="Arial Narrow Bold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right" vertical="center" indent="1"/>
    </xf>
    <xf numFmtId="49" fontId="9" fillId="0" borderId="2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vertical="center"/>
    </xf>
    <xf numFmtId="1" fontId="9" fillId="0" borderId="2" xfId="0" applyNumberFormat="1" applyFont="1" applyBorder="1" applyAlignment="1">
      <alignment horizontal="right" vertical="center" indent="1"/>
    </xf>
    <xf numFmtId="0" fontId="8" fillId="0" borderId="0" xfId="0" applyFont="1" applyAlignment="1"/>
    <xf numFmtId="0" fontId="10" fillId="0" borderId="0" xfId="0" applyFont="1" applyAlignment="1"/>
    <xf numFmtId="49" fontId="7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indent="1"/>
    </xf>
    <xf numFmtId="0" fontId="3" fillId="0" borderId="0" xfId="0" applyFont="1" applyBorder="1" applyAlignment="1">
      <alignment horizontal="right" inden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8" fillId="0" borderId="0" xfId="0" applyFont="1"/>
    <xf numFmtId="0" fontId="10" fillId="0" borderId="0" xfId="0" applyFont="1"/>
    <xf numFmtId="49" fontId="4" fillId="0" borderId="0" xfId="0" applyNumberFormat="1" applyFont="1" applyAlignment="1">
      <alignment horizontal="left" vertical="center" wrapText="1"/>
    </xf>
    <xf numFmtId="1" fontId="4" fillId="0" borderId="0" xfId="0" applyNumberFormat="1" applyFont="1" applyAlignment="1">
      <alignment horizontal="right" vertical="center" indent="1"/>
    </xf>
    <xf numFmtId="0" fontId="8" fillId="0" borderId="0" xfId="0" applyFont="1" applyAlignment="1">
      <alignment vertical="center"/>
    </xf>
    <xf numFmtId="49" fontId="7" fillId="0" borderId="0" xfId="0" applyNumberFormat="1" applyFont="1" applyAlignment="1">
      <alignment vertical="center" wrapText="1"/>
    </xf>
    <xf numFmtId="1" fontId="4" fillId="0" borderId="0" xfId="0" applyNumberFormat="1" applyFont="1" applyBorder="1" applyAlignment="1">
      <alignment horizontal="right" vertical="center" indent="1"/>
    </xf>
    <xf numFmtId="0" fontId="3" fillId="0" borderId="0" xfId="0" applyFont="1" applyBorder="1" applyAlignment="1">
      <alignment horizontal="right" vertical="center" indent="1"/>
    </xf>
    <xf numFmtId="0" fontId="8" fillId="0" borderId="1" xfId="0" applyFont="1" applyBorder="1"/>
    <xf numFmtId="0" fontId="10" fillId="0" borderId="1" xfId="0" applyFont="1" applyBorder="1"/>
    <xf numFmtId="49" fontId="7" fillId="0" borderId="1" xfId="0" applyNumberFormat="1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right" vertical="center" indent="1"/>
    </xf>
    <xf numFmtId="0" fontId="0" fillId="0" borderId="0" xfId="0" applyBorder="1"/>
    <xf numFmtId="164" fontId="4" fillId="0" borderId="0" xfId="0" applyNumberFormat="1" applyFont="1" applyBorder="1" applyAlignment="1"/>
    <xf numFmtId="164" fontId="4" fillId="0" borderId="0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9" fillId="0" borderId="2" xfId="0" applyNumberFormat="1" applyFont="1" applyBorder="1" applyAlignment="1">
      <alignment horizontal="right" indent="1"/>
    </xf>
    <xf numFmtId="49" fontId="11" fillId="0" borderId="0" xfId="0" applyNumberFormat="1" applyFont="1" applyAlignment="1">
      <alignment vertical="center"/>
    </xf>
    <xf numFmtId="0" fontId="3" fillId="0" borderId="0" xfId="0" applyFont="1" applyBorder="1"/>
    <xf numFmtId="0" fontId="10" fillId="0" borderId="0" xfId="0" applyFont="1" applyBorder="1"/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49" fontId="9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left" vertical="center"/>
    </xf>
    <xf numFmtId="49" fontId="5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11" fillId="0" borderId="0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right" indent="1"/>
    </xf>
    <xf numFmtId="0" fontId="12" fillId="0" borderId="3" xfId="0" applyFont="1" applyBorder="1" applyAlignment="1"/>
    <xf numFmtId="0" fontId="12" fillId="0" borderId="3" xfId="0" applyFont="1" applyBorder="1" applyAlignment="1">
      <alignment horizontal="right"/>
    </xf>
    <xf numFmtId="0" fontId="10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right" vertical="center" indent="1"/>
    </xf>
    <xf numFmtId="0" fontId="3" fillId="0" borderId="0" xfId="0" applyFont="1" applyAlignment="1"/>
    <xf numFmtId="0" fontId="13" fillId="0" borderId="0" xfId="0" applyFont="1" applyAlignment="1">
      <alignment horizontal="right" vertical="center" indent="1"/>
    </xf>
    <xf numFmtId="0" fontId="8" fillId="0" borderId="0" xfId="0" applyFont="1" applyAlignment="1">
      <alignment horizontal="right" vertical="center" indent="1"/>
    </xf>
    <xf numFmtId="0" fontId="3" fillId="0" borderId="0" xfId="0" applyFont="1" applyAlignment="1">
      <alignment horizontal="right" vertical="center" indent="1"/>
    </xf>
    <xf numFmtId="0" fontId="14" fillId="0" borderId="0" xfId="0" applyFont="1" applyAlignment="1">
      <alignment horizontal="right" vertical="center" indent="1"/>
    </xf>
    <xf numFmtId="1" fontId="13" fillId="0" borderId="0" xfId="0" applyNumberFormat="1" applyFont="1" applyAlignment="1">
      <alignment horizontal="right" vertical="center" indent="1"/>
    </xf>
    <xf numFmtId="49" fontId="4" fillId="0" borderId="0" xfId="0" applyNumberFormat="1" applyFont="1" applyAlignment="1">
      <alignment horizontal="left" vertical="top" wrapText="1"/>
    </xf>
    <xf numFmtId="0" fontId="8" fillId="0" borderId="0" xfId="0" applyFont="1" applyFill="1" applyAlignment="1">
      <alignment horizontal="right" vertical="center" indent="1"/>
    </xf>
    <xf numFmtId="0" fontId="14" fillId="0" borderId="0" xfId="0" applyFont="1" applyBorder="1" applyAlignment="1">
      <alignment horizontal="right" vertical="center" indent="1"/>
    </xf>
    <xf numFmtId="49" fontId="7" fillId="0" borderId="0" xfId="0" applyNumberFormat="1" applyFont="1" applyAlignment="1">
      <alignment horizontal="left" vertical="center" wrapText="1"/>
    </xf>
    <xf numFmtId="1" fontId="9" fillId="0" borderId="0" xfId="0" applyNumberFormat="1" applyFont="1" applyAlignment="1">
      <alignment horizontal="right" vertical="center" indent="1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indent="1"/>
    </xf>
    <xf numFmtId="0" fontId="8" fillId="0" borderId="0" xfId="0" applyFont="1" applyBorder="1" applyAlignment="1">
      <alignment horizontal="right" vertical="center" indent="1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 wrapText="1"/>
    </xf>
    <xf numFmtId="1" fontId="8" fillId="0" borderId="0" xfId="0" applyNumberFormat="1" applyFont="1" applyAlignment="1">
      <alignment horizontal="right" vertical="center" indent="1"/>
    </xf>
    <xf numFmtId="0" fontId="1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abSelected="1" topLeftCell="A110" workbookViewId="0">
      <selection activeCell="A124" sqref="A124:H207"/>
    </sheetView>
  </sheetViews>
  <sheetFormatPr defaultRowHeight="15"/>
  <cols>
    <col min="1" max="1" width="4" customWidth="1"/>
    <col min="2" max="2" width="3.7109375" bestFit="1" customWidth="1"/>
    <col min="3" max="3" width="23.5703125" bestFit="1" customWidth="1"/>
    <col min="4" max="5" width="15.140625" bestFit="1" customWidth="1"/>
    <col min="6" max="10" width="16.5703125" bestFit="1" customWidth="1"/>
  </cols>
  <sheetData>
    <row r="1" spans="1:10" ht="16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6.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6.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3"/>
      <c r="C4" s="4"/>
      <c r="D4" s="4"/>
      <c r="E4" s="4"/>
      <c r="F4" s="4"/>
      <c r="H4" s="5"/>
      <c r="I4" s="6" t="s">
        <v>3</v>
      </c>
      <c r="J4" s="6"/>
    </row>
    <row r="5" spans="1:10">
      <c r="A5" s="7" t="s">
        <v>4</v>
      </c>
      <c r="B5" s="7"/>
      <c r="C5" s="7"/>
      <c r="D5" s="8" t="s">
        <v>5</v>
      </c>
      <c r="E5" s="8" t="s">
        <v>6</v>
      </c>
      <c r="F5" s="8" t="s">
        <v>7</v>
      </c>
      <c r="G5" s="9" t="s">
        <v>8</v>
      </c>
      <c r="H5" s="9" t="s">
        <v>9</v>
      </c>
      <c r="I5" s="9" t="s">
        <v>10</v>
      </c>
      <c r="J5" s="9" t="s">
        <v>11</v>
      </c>
    </row>
    <row r="6" spans="1:10">
      <c r="A6" s="10">
        <v>-1</v>
      </c>
      <c r="B6" s="10"/>
      <c r="C6" s="10"/>
      <c r="D6" s="11">
        <v>-2</v>
      </c>
      <c r="E6" s="11">
        <v>-3</v>
      </c>
      <c r="F6" s="11">
        <v>-4</v>
      </c>
      <c r="G6" s="11">
        <v>-5</v>
      </c>
      <c r="H6" s="11">
        <v>-6</v>
      </c>
      <c r="I6" s="11">
        <v>-7</v>
      </c>
      <c r="J6" s="11">
        <v>-8</v>
      </c>
    </row>
    <row r="7" spans="1:10">
      <c r="A7" s="12" t="s">
        <v>12</v>
      </c>
      <c r="B7" s="12"/>
      <c r="C7" s="12"/>
      <c r="D7" s="13">
        <v>51281189</v>
      </c>
      <c r="E7" s="13">
        <v>86262660</v>
      </c>
      <c r="F7" s="13">
        <v>221034479</v>
      </c>
      <c r="G7" s="13">
        <v>383144223</v>
      </c>
      <c r="H7" s="13">
        <v>516133105</v>
      </c>
      <c r="I7" s="13">
        <v>584998806</v>
      </c>
      <c r="J7" s="13">
        <v>645381566</v>
      </c>
    </row>
    <row r="8" spans="1:10">
      <c r="A8" s="14" t="s">
        <v>13</v>
      </c>
      <c r="B8" s="15" t="s">
        <v>14</v>
      </c>
      <c r="C8" s="16" t="s">
        <v>15</v>
      </c>
      <c r="D8" s="17">
        <v>15461333</v>
      </c>
      <c r="E8" s="17">
        <v>32460890</v>
      </c>
      <c r="F8" s="17">
        <v>97129615</v>
      </c>
      <c r="G8" s="13">
        <v>188665785</v>
      </c>
      <c r="H8" s="13">
        <v>207754385</v>
      </c>
      <c r="I8" s="13">
        <v>263567868</v>
      </c>
      <c r="J8" s="13">
        <v>286804132</v>
      </c>
    </row>
    <row r="9" spans="1:10">
      <c r="A9" s="18" t="s">
        <v>16</v>
      </c>
      <c r="B9" s="19"/>
      <c r="C9" s="20" t="s">
        <v>17</v>
      </c>
      <c r="D9" s="21">
        <v>466029</v>
      </c>
      <c r="E9" s="21">
        <v>1184279</v>
      </c>
      <c r="F9" s="21">
        <v>1746192</v>
      </c>
      <c r="G9" s="22">
        <f>SUM(G10:G12)</f>
        <v>2745045</v>
      </c>
      <c r="H9" s="22">
        <f>SUM(H10:H12)</f>
        <v>2917297</v>
      </c>
      <c r="I9" s="22">
        <f>SUM(I10:I12)</f>
        <v>4876232</v>
      </c>
      <c r="J9" s="22">
        <f>SUM(J10:J12)</f>
        <v>6262816</v>
      </c>
    </row>
    <row r="10" spans="1:10">
      <c r="A10" s="18"/>
      <c r="B10" s="19"/>
      <c r="C10" s="23" t="s">
        <v>18</v>
      </c>
      <c r="D10" s="21">
        <v>50441</v>
      </c>
      <c r="E10" s="21">
        <v>88224</v>
      </c>
      <c r="F10" s="21">
        <v>175401</v>
      </c>
      <c r="G10" s="22">
        <v>329079</v>
      </c>
      <c r="H10" s="22">
        <v>308618</v>
      </c>
      <c r="I10" s="22">
        <v>388561</v>
      </c>
      <c r="J10" s="22">
        <v>456637</v>
      </c>
    </row>
    <row r="11" spans="1:10">
      <c r="A11" s="18"/>
      <c r="B11" s="19"/>
      <c r="C11" s="24" t="s">
        <v>19</v>
      </c>
      <c r="D11" s="21">
        <v>344209</v>
      </c>
      <c r="E11" s="21">
        <v>517892</v>
      </c>
      <c r="F11" s="21">
        <v>1138456</v>
      </c>
      <c r="G11" s="22">
        <v>1913140</v>
      </c>
      <c r="H11" s="22">
        <v>2083541</v>
      </c>
      <c r="I11" s="22">
        <v>2802005</v>
      </c>
      <c r="J11" s="22">
        <v>3748527</v>
      </c>
    </row>
    <row r="12" spans="1:10">
      <c r="A12" s="18"/>
      <c r="B12" s="19"/>
      <c r="C12" s="24" t="s">
        <v>20</v>
      </c>
      <c r="D12" s="21">
        <v>71379</v>
      </c>
      <c r="E12" s="21">
        <v>578163</v>
      </c>
      <c r="F12" s="21">
        <v>432335</v>
      </c>
      <c r="G12" s="22">
        <v>502826</v>
      </c>
      <c r="H12" s="22">
        <v>525138</v>
      </c>
      <c r="I12" s="22">
        <v>1685666</v>
      </c>
      <c r="J12" s="22">
        <v>2057652</v>
      </c>
    </row>
    <row r="13" spans="1:10">
      <c r="A13" s="25" t="s">
        <v>21</v>
      </c>
      <c r="B13" s="26"/>
      <c r="C13" s="20" t="s">
        <v>22</v>
      </c>
      <c r="D13" s="21">
        <v>1380535</v>
      </c>
      <c r="E13" s="21">
        <v>2054612</v>
      </c>
      <c r="F13" s="21">
        <v>4468193</v>
      </c>
      <c r="G13" s="22">
        <f>SUM(G14:G17)</f>
        <v>5883508</v>
      </c>
      <c r="H13" s="22">
        <f>SUM(H14:H17)</f>
        <v>6293982</v>
      </c>
      <c r="I13" s="22">
        <f>SUM(I14:I17)</f>
        <v>9402785</v>
      </c>
      <c r="J13" s="22">
        <f>SUM(J14:J17)</f>
        <v>10067024</v>
      </c>
    </row>
    <row r="14" spans="1:10" ht="25.5">
      <c r="A14" s="25"/>
      <c r="B14" s="26"/>
      <c r="C14" s="27" t="s">
        <v>23</v>
      </c>
      <c r="D14" s="28">
        <v>18650</v>
      </c>
      <c r="E14" s="28">
        <v>31104</v>
      </c>
      <c r="F14" s="28">
        <v>74951</v>
      </c>
      <c r="G14" s="28">
        <v>104748</v>
      </c>
      <c r="H14" s="28">
        <v>110817</v>
      </c>
      <c r="I14" s="28">
        <v>177402</v>
      </c>
      <c r="J14" s="28">
        <v>201485</v>
      </c>
    </row>
    <row r="15" spans="1:10" ht="25.5">
      <c r="A15" s="25"/>
      <c r="B15" s="26"/>
      <c r="C15" s="27" t="s">
        <v>24</v>
      </c>
      <c r="D15" s="28">
        <v>916194</v>
      </c>
      <c r="E15" s="28">
        <v>1374540</v>
      </c>
      <c r="F15" s="28">
        <v>2999898</v>
      </c>
      <c r="G15" s="28">
        <v>3933812</v>
      </c>
      <c r="H15" s="28">
        <v>4079559</v>
      </c>
      <c r="I15" s="28">
        <v>6254743</v>
      </c>
      <c r="J15" s="28">
        <v>6715498</v>
      </c>
    </row>
    <row r="16" spans="1:10" ht="25.5">
      <c r="A16" s="25"/>
      <c r="B16" s="26"/>
      <c r="C16" s="27" t="s">
        <v>25</v>
      </c>
      <c r="D16" s="28">
        <v>416060</v>
      </c>
      <c r="E16" s="28">
        <v>594019</v>
      </c>
      <c r="F16" s="28">
        <v>1187693</v>
      </c>
      <c r="G16" s="28">
        <v>1578579</v>
      </c>
      <c r="H16" s="28">
        <v>1824711</v>
      </c>
      <c r="I16" s="28">
        <v>2532570</v>
      </c>
      <c r="J16" s="28">
        <v>2846774</v>
      </c>
    </row>
    <row r="17" spans="1:12">
      <c r="A17" s="25"/>
      <c r="B17" s="26"/>
      <c r="C17" s="23" t="s">
        <v>26</v>
      </c>
      <c r="D17" s="21">
        <v>29631</v>
      </c>
      <c r="E17" s="21">
        <v>54949</v>
      </c>
      <c r="F17" s="21">
        <v>205651</v>
      </c>
      <c r="G17" s="22">
        <v>266369</v>
      </c>
      <c r="H17" s="22">
        <v>278895</v>
      </c>
      <c r="I17" s="22">
        <v>438070</v>
      </c>
      <c r="J17" s="22">
        <v>303267</v>
      </c>
    </row>
    <row r="18" spans="1:12" ht="25.5">
      <c r="A18" s="29" t="s">
        <v>27</v>
      </c>
      <c r="B18" s="26"/>
      <c r="C18" s="30" t="s">
        <v>28</v>
      </c>
      <c r="D18" s="31">
        <v>6269299</v>
      </c>
      <c r="E18" s="31">
        <v>16161701</v>
      </c>
      <c r="F18" s="31">
        <v>53375277</v>
      </c>
      <c r="G18" s="32">
        <v>115935614</v>
      </c>
      <c r="H18" s="32">
        <v>127409907</v>
      </c>
      <c r="I18" s="32">
        <v>140371154</v>
      </c>
      <c r="J18" s="32">
        <v>145172963</v>
      </c>
    </row>
    <row r="19" spans="1:12">
      <c r="A19" s="25" t="s">
        <v>29</v>
      </c>
      <c r="B19" s="26"/>
      <c r="C19" s="20" t="s">
        <v>30</v>
      </c>
      <c r="D19" s="21">
        <v>5455127</v>
      </c>
      <c r="E19" s="21">
        <v>8348663</v>
      </c>
      <c r="F19" s="21">
        <v>17942168</v>
      </c>
      <c r="G19" s="21">
        <v>23887097</v>
      </c>
      <c r="H19" s="21">
        <v>26574940</v>
      </c>
      <c r="I19" s="21">
        <v>43551628</v>
      </c>
      <c r="J19" s="21">
        <f>SUM(J20:J24)</f>
        <v>44292964</v>
      </c>
    </row>
    <row r="20" spans="1:12">
      <c r="A20" s="25"/>
      <c r="B20" s="26"/>
      <c r="C20" s="23" t="s">
        <v>31</v>
      </c>
      <c r="D20" s="21">
        <v>3421407</v>
      </c>
      <c r="E20" s="21">
        <v>5223616</v>
      </c>
      <c r="F20" s="21">
        <v>11222412</v>
      </c>
      <c r="G20" s="21">
        <v>14810632</v>
      </c>
      <c r="H20" s="21">
        <v>16690152</v>
      </c>
      <c r="I20" s="21">
        <v>26960879</v>
      </c>
      <c r="J20" s="21">
        <v>29977320</v>
      </c>
    </row>
    <row r="21" spans="1:12">
      <c r="A21" s="25"/>
      <c r="B21" s="26"/>
      <c r="C21" s="23" t="s">
        <v>32</v>
      </c>
      <c r="D21" s="21">
        <v>201656</v>
      </c>
      <c r="E21" s="21">
        <v>289320</v>
      </c>
      <c r="F21" s="21">
        <v>532224</v>
      </c>
      <c r="G21" s="21">
        <v>848301</v>
      </c>
      <c r="H21" s="21">
        <v>1008299</v>
      </c>
      <c r="I21" s="21">
        <v>1345513</v>
      </c>
      <c r="J21" s="21">
        <v>1480394</v>
      </c>
    </row>
    <row r="22" spans="1:12">
      <c r="A22" s="25"/>
      <c r="B22" s="26"/>
      <c r="C22" s="23" t="s">
        <v>33</v>
      </c>
      <c r="D22" s="21">
        <v>104008</v>
      </c>
      <c r="E22" s="21">
        <v>102778</v>
      </c>
      <c r="F22" s="21">
        <v>156576</v>
      </c>
      <c r="G22" s="21">
        <v>197362</v>
      </c>
      <c r="H22" s="21">
        <v>213104</v>
      </c>
      <c r="I22" s="21">
        <v>294206</v>
      </c>
      <c r="J22" s="21">
        <v>317423</v>
      </c>
    </row>
    <row r="23" spans="1:12">
      <c r="A23" s="3"/>
      <c r="B23" s="26"/>
      <c r="C23" s="23" t="s">
        <v>34</v>
      </c>
      <c r="D23" s="21">
        <v>505518</v>
      </c>
      <c r="E23" s="21">
        <v>912901</v>
      </c>
      <c r="F23" s="21">
        <v>1957694</v>
      </c>
      <c r="G23" s="21">
        <v>3118642</v>
      </c>
      <c r="H23" s="21">
        <v>3270416</v>
      </c>
      <c r="I23" s="21">
        <v>4007348</v>
      </c>
      <c r="J23" s="21">
        <v>3454730</v>
      </c>
    </row>
    <row r="24" spans="1:12">
      <c r="A24" s="3"/>
      <c r="B24" s="26"/>
      <c r="C24" s="23" t="s">
        <v>35</v>
      </c>
      <c r="D24" s="21">
        <v>1222538</v>
      </c>
      <c r="E24" s="21">
        <v>1820048</v>
      </c>
      <c r="F24" s="21">
        <v>4073262</v>
      </c>
      <c r="G24" s="21">
        <v>4912160</v>
      </c>
      <c r="H24" s="21">
        <v>5392969</v>
      </c>
      <c r="I24" s="21">
        <v>10943682</v>
      </c>
      <c r="J24" s="21">
        <v>9063097</v>
      </c>
    </row>
    <row r="25" spans="1:12" ht="25.5">
      <c r="A25" s="33" t="s">
        <v>36</v>
      </c>
      <c r="B25" s="34"/>
      <c r="C25" s="35" t="s">
        <v>37</v>
      </c>
      <c r="D25" s="36">
        <v>1890343</v>
      </c>
      <c r="E25" s="36">
        <v>4711635</v>
      </c>
      <c r="F25" s="36">
        <v>19597785</v>
      </c>
      <c r="G25" s="36">
        <v>40214521</v>
      </c>
      <c r="H25" s="36">
        <v>44558259</v>
      </c>
      <c r="I25" s="36">
        <v>65366069</v>
      </c>
      <c r="J25" s="36">
        <v>81008365</v>
      </c>
    </row>
    <row r="26" spans="1:12" ht="16.5">
      <c r="A26" s="1" t="s">
        <v>38</v>
      </c>
      <c r="B26" s="1"/>
      <c r="C26" s="1"/>
      <c r="D26" s="1"/>
      <c r="E26" s="1"/>
      <c r="F26" s="1"/>
      <c r="G26" s="1"/>
      <c r="H26" s="1"/>
      <c r="I26" s="1"/>
      <c r="J26" s="1"/>
    </row>
    <row r="27" spans="1:12" ht="16.5">
      <c r="A27" s="2" t="s">
        <v>1</v>
      </c>
      <c r="B27" s="2"/>
      <c r="C27" s="2"/>
      <c r="D27" s="2"/>
      <c r="E27" s="2"/>
      <c r="F27" s="2"/>
      <c r="G27" s="2"/>
      <c r="H27" s="2"/>
      <c r="I27" s="2"/>
      <c r="J27" s="2"/>
    </row>
    <row r="28" spans="1:12" ht="16.5">
      <c r="A28" s="2" t="s">
        <v>2</v>
      </c>
      <c r="B28" s="2"/>
      <c r="C28" s="2"/>
      <c r="D28" s="2"/>
      <c r="E28" s="2"/>
      <c r="F28" s="2"/>
      <c r="G28" s="2"/>
      <c r="H28" s="2"/>
      <c r="I28" s="2"/>
      <c r="J28" s="2"/>
    </row>
    <row r="29" spans="1:12">
      <c r="A29" s="3"/>
      <c r="C29" s="4"/>
      <c r="D29" s="4"/>
      <c r="E29" s="4"/>
      <c r="F29" s="4"/>
      <c r="H29" s="5"/>
      <c r="I29" s="6" t="s">
        <v>3</v>
      </c>
      <c r="J29" s="6"/>
      <c r="K29" s="37"/>
      <c r="L29" s="37"/>
    </row>
    <row r="30" spans="1:12">
      <c r="A30" s="7" t="s">
        <v>4</v>
      </c>
      <c r="B30" s="7"/>
      <c r="C30" s="7"/>
      <c r="D30" s="8" t="s">
        <v>5</v>
      </c>
      <c r="E30" s="8" t="s">
        <v>6</v>
      </c>
      <c r="F30" s="8" t="s">
        <v>7</v>
      </c>
      <c r="G30" s="9" t="s">
        <v>8</v>
      </c>
      <c r="H30" s="9" t="s">
        <v>9</v>
      </c>
      <c r="I30" s="9" t="s">
        <v>10</v>
      </c>
      <c r="J30" s="9" t="s">
        <v>11</v>
      </c>
      <c r="K30" s="37"/>
      <c r="L30" s="37"/>
    </row>
    <row r="31" spans="1:12">
      <c r="A31" s="10">
        <v>-1</v>
      </c>
      <c r="B31" s="10"/>
      <c r="C31" s="10"/>
      <c r="D31" s="11">
        <v>-2</v>
      </c>
      <c r="E31" s="11">
        <v>-3</v>
      </c>
      <c r="F31" s="11">
        <v>-4</v>
      </c>
      <c r="G31" s="11">
        <v>-5</v>
      </c>
      <c r="H31" s="11">
        <v>-6</v>
      </c>
      <c r="I31" s="11">
        <v>-7</v>
      </c>
      <c r="J31" s="11">
        <v>-8</v>
      </c>
      <c r="K31" s="38"/>
      <c r="L31" s="39"/>
    </row>
    <row r="32" spans="1:12">
      <c r="A32" s="40" t="s">
        <v>39</v>
      </c>
      <c r="B32" s="41" t="s">
        <v>40</v>
      </c>
      <c r="C32" s="16" t="s">
        <v>41</v>
      </c>
      <c r="D32" s="42">
        <v>34563743</v>
      </c>
      <c r="E32" s="42">
        <v>51956433</v>
      </c>
      <c r="F32" s="42">
        <v>121699913</v>
      </c>
      <c r="G32" s="42">
        <v>190168158</v>
      </c>
      <c r="H32" s="42">
        <v>304102300</v>
      </c>
      <c r="I32" s="42">
        <v>317378059</v>
      </c>
      <c r="J32" s="42">
        <v>354335859</v>
      </c>
      <c r="K32" s="37"/>
      <c r="L32" s="37"/>
    </row>
    <row r="33" spans="1:10">
      <c r="A33" s="25" t="s">
        <v>16</v>
      </c>
      <c r="B33" s="26"/>
      <c r="C33" s="43" t="s">
        <v>42</v>
      </c>
      <c r="D33" s="21">
        <v>22953515</v>
      </c>
      <c r="E33" s="21">
        <v>33725171</v>
      </c>
      <c r="F33" s="21">
        <v>84153574</v>
      </c>
      <c r="G33" s="21">
        <v>134630098</v>
      </c>
      <c r="H33" s="21">
        <v>163848206</v>
      </c>
      <c r="I33" s="21">
        <v>239959626</v>
      </c>
      <c r="J33" s="21">
        <v>273430959</v>
      </c>
    </row>
    <row r="34" spans="1:10">
      <c r="A34" s="3"/>
      <c r="B34" s="26"/>
      <c r="C34" s="23" t="s">
        <v>43</v>
      </c>
      <c r="D34" s="21">
        <v>13747995</v>
      </c>
      <c r="E34" s="21">
        <v>19569438</v>
      </c>
      <c r="F34" s="21">
        <v>45642959</v>
      </c>
      <c r="G34" s="21">
        <v>70555562</v>
      </c>
      <c r="H34" s="21">
        <v>79482694</v>
      </c>
      <c r="I34" s="21">
        <v>120098375</v>
      </c>
      <c r="J34" s="21">
        <v>143204756</v>
      </c>
    </row>
    <row r="35" spans="1:10">
      <c r="A35" s="3"/>
      <c r="B35" s="26"/>
      <c r="C35" s="23" t="s">
        <v>44</v>
      </c>
      <c r="D35" s="21">
        <v>3207629</v>
      </c>
      <c r="E35" s="21">
        <v>4509520</v>
      </c>
      <c r="F35" s="21">
        <v>10512620</v>
      </c>
      <c r="G35" s="21">
        <v>15487862</v>
      </c>
      <c r="H35" s="21">
        <v>17641273</v>
      </c>
      <c r="I35" s="21">
        <v>26233798</v>
      </c>
      <c r="J35" s="21">
        <v>28599562</v>
      </c>
    </row>
    <row r="36" spans="1:10" ht="25.5">
      <c r="A36" s="3"/>
      <c r="B36" s="26"/>
      <c r="C36" s="27" t="s">
        <v>45</v>
      </c>
      <c r="D36" s="21">
        <v>1820735</v>
      </c>
      <c r="E36" s="21">
        <v>2964233</v>
      </c>
      <c r="F36" s="21">
        <v>7310505</v>
      </c>
      <c r="G36" s="21">
        <v>4844398</v>
      </c>
      <c r="H36" s="21">
        <v>5186866</v>
      </c>
      <c r="I36" s="21">
        <v>7559369</v>
      </c>
      <c r="J36" s="21">
        <v>9890068</v>
      </c>
    </row>
    <row r="37" spans="1:10">
      <c r="A37" s="44"/>
      <c r="B37" s="45"/>
      <c r="C37" s="46" t="s">
        <v>46</v>
      </c>
      <c r="D37" s="21">
        <v>1943785</v>
      </c>
      <c r="E37" s="21">
        <v>2473120</v>
      </c>
      <c r="F37" s="21">
        <v>8162316</v>
      </c>
      <c r="G37" s="21">
        <v>18586707</v>
      </c>
      <c r="H37" s="21">
        <v>25173071</v>
      </c>
      <c r="I37" s="21">
        <v>27465490</v>
      </c>
      <c r="J37" s="21">
        <v>31081604</v>
      </c>
    </row>
    <row r="38" spans="1:10">
      <c r="A38" s="47"/>
      <c r="B38" s="47"/>
      <c r="C38" s="46" t="s">
        <v>47</v>
      </c>
      <c r="D38" s="21">
        <v>293706</v>
      </c>
      <c r="E38" s="21">
        <v>306167</v>
      </c>
      <c r="F38" s="21">
        <v>566204</v>
      </c>
      <c r="G38" s="21">
        <v>723656</v>
      </c>
      <c r="H38" s="21">
        <v>920263</v>
      </c>
      <c r="I38" s="21">
        <v>1446081</v>
      </c>
      <c r="J38" s="21">
        <v>1562920</v>
      </c>
    </row>
    <row r="39" spans="1:10">
      <c r="A39" s="8"/>
      <c r="B39" s="8"/>
      <c r="C39" s="23" t="s">
        <v>48</v>
      </c>
      <c r="D39" s="21">
        <v>849458</v>
      </c>
      <c r="E39" s="21">
        <v>1557046</v>
      </c>
      <c r="F39" s="21">
        <v>4021865</v>
      </c>
      <c r="G39" s="21">
        <v>14119211</v>
      </c>
      <c r="H39" s="21">
        <v>22653748</v>
      </c>
      <c r="I39" s="21">
        <v>40976857</v>
      </c>
      <c r="J39" s="21">
        <v>41673856</v>
      </c>
    </row>
    <row r="40" spans="1:10">
      <c r="A40" s="8"/>
      <c r="B40" s="8"/>
      <c r="C40" s="23" t="s">
        <v>49</v>
      </c>
      <c r="D40" s="21">
        <v>1090207</v>
      </c>
      <c r="E40" s="21">
        <v>2345647</v>
      </c>
      <c r="F40" s="21">
        <v>7937105</v>
      </c>
      <c r="G40" s="21">
        <v>10312702</v>
      </c>
      <c r="H40" s="21">
        <v>12790291</v>
      </c>
      <c r="I40" s="21">
        <v>16179656</v>
      </c>
      <c r="J40" s="21">
        <v>17418193</v>
      </c>
    </row>
    <row r="41" spans="1:10">
      <c r="A41" s="48" t="s">
        <v>21</v>
      </c>
      <c r="B41" s="8"/>
      <c r="C41" s="20" t="s">
        <v>50</v>
      </c>
      <c r="D41" s="21">
        <v>11610228</v>
      </c>
      <c r="E41" s="21">
        <v>18231262</v>
      </c>
      <c r="F41" s="21">
        <v>37546339</v>
      </c>
      <c r="G41" s="21">
        <v>55538060</v>
      </c>
      <c r="H41" s="21">
        <v>140254094</v>
      </c>
      <c r="I41" s="21">
        <v>77418433</v>
      </c>
      <c r="J41" s="21">
        <v>80904900</v>
      </c>
    </row>
    <row r="42" spans="1:10">
      <c r="A42" s="48"/>
      <c r="B42" s="48" t="s">
        <v>51</v>
      </c>
      <c r="C42" s="43" t="s">
        <v>52</v>
      </c>
      <c r="D42" s="21">
        <v>3087883</v>
      </c>
      <c r="E42" s="21">
        <v>4406490</v>
      </c>
      <c r="F42" s="21">
        <v>9160408</v>
      </c>
      <c r="G42" s="21">
        <v>11433691</v>
      </c>
      <c r="H42" s="21">
        <v>12925121</v>
      </c>
      <c r="I42" s="21">
        <v>18364542</v>
      </c>
      <c r="J42" s="21">
        <v>19519544</v>
      </c>
    </row>
    <row r="43" spans="1:10">
      <c r="A43" s="8"/>
      <c r="B43" s="8"/>
      <c r="C43" s="24" t="s">
        <v>53</v>
      </c>
      <c r="D43" s="21">
        <v>629565</v>
      </c>
      <c r="E43" s="21">
        <v>762939</v>
      </c>
      <c r="F43" s="21">
        <v>1819798</v>
      </c>
      <c r="G43" s="21">
        <v>3746627</v>
      </c>
      <c r="H43" s="21">
        <v>3601196</v>
      </c>
      <c r="I43" s="21">
        <v>6585041</v>
      </c>
      <c r="J43" s="21">
        <v>7182310</v>
      </c>
    </row>
    <row r="44" spans="1:10">
      <c r="A44" s="8"/>
      <c r="B44" s="8"/>
      <c r="C44" s="24" t="s">
        <v>54</v>
      </c>
      <c r="D44" s="21">
        <v>78724</v>
      </c>
      <c r="E44" s="21">
        <v>127934</v>
      </c>
      <c r="F44" s="21">
        <v>209715</v>
      </c>
      <c r="G44" s="21">
        <v>134445</v>
      </c>
      <c r="H44" s="21">
        <v>240952</v>
      </c>
      <c r="I44" s="21">
        <v>203798</v>
      </c>
      <c r="J44" s="21">
        <v>226270</v>
      </c>
    </row>
    <row r="45" spans="1:10">
      <c r="A45" s="8"/>
      <c r="B45" s="8"/>
      <c r="C45" s="24" t="s">
        <v>55</v>
      </c>
      <c r="D45" s="21">
        <v>386309</v>
      </c>
      <c r="E45" s="21">
        <v>545441</v>
      </c>
      <c r="F45" s="21">
        <v>1392927</v>
      </c>
      <c r="G45" s="21">
        <v>2160270</v>
      </c>
      <c r="H45" s="21">
        <v>2081569</v>
      </c>
      <c r="I45" s="21">
        <v>2425192</v>
      </c>
      <c r="J45" s="21">
        <v>2743367</v>
      </c>
    </row>
    <row r="46" spans="1:10">
      <c r="A46" s="8"/>
      <c r="B46" s="8"/>
      <c r="C46" s="24" t="s">
        <v>56</v>
      </c>
      <c r="D46" s="21">
        <v>566033</v>
      </c>
      <c r="E46" s="21">
        <v>935161</v>
      </c>
      <c r="F46" s="21">
        <v>1333939</v>
      </c>
      <c r="G46" s="21">
        <v>823640</v>
      </c>
      <c r="H46" s="21">
        <v>814014</v>
      </c>
      <c r="I46" s="21">
        <v>964058</v>
      </c>
      <c r="J46" s="21">
        <v>932991</v>
      </c>
    </row>
    <row r="47" spans="1:10">
      <c r="A47" s="8"/>
      <c r="B47" s="8"/>
      <c r="C47" s="24" t="s">
        <v>57</v>
      </c>
      <c r="D47" s="21">
        <v>172599</v>
      </c>
      <c r="E47" s="21">
        <v>269472</v>
      </c>
      <c r="F47" s="21">
        <v>699646</v>
      </c>
      <c r="G47" s="21">
        <v>586860</v>
      </c>
      <c r="H47" s="21">
        <v>752047</v>
      </c>
      <c r="I47" s="21">
        <v>1049578</v>
      </c>
      <c r="J47" s="21">
        <v>989111</v>
      </c>
    </row>
    <row r="48" spans="1:10">
      <c r="A48" s="8"/>
      <c r="B48" s="8"/>
      <c r="C48" s="24" t="s">
        <v>58</v>
      </c>
      <c r="D48" s="21">
        <v>535637</v>
      </c>
      <c r="E48" s="21">
        <v>876320</v>
      </c>
      <c r="F48" s="21">
        <v>1629136</v>
      </c>
      <c r="G48" s="21">
        <v>1638114</v>
      </c>
      <c r="H48" s="21">
        <v>1938337</v>
      </c>
      <c r="I48" s="21">
        <v>2746500</v>
      </c>
      <c r="J48" s="21">
        <v>3019489</v>
      </c>
    </row>
    <row r="49" spans="1:10">
      <c r="A49" s="8"/>
      <c r="B49" s="8"/>
      <c r="C49" s="24" t="s">
        <v>59</v>
      </c>
      <c r="D49" s="21">
        <v>107660</v>
      </c>
      <c r="E49" s="21" t="s">
        <v>60</v>
      </c>
      <c r="F49" s="21" t="s">
        <v>60</v>
      </c>
      <c r="G49" s="21" t="s">
        <v>60</v>
      </c>
      <c r="H49" s="21" t="s">
        <v>60</v>
      </c>
      <c r="I49" s="21" t="s">
        <v>60</v>
      </c>
      <c r="J49" s="21" t="s">
        <v>60</v>
      </c>
    </row>
    <row r="50" spans="1:10">
      <c r="A50" s="8"/>
      <c r="B50" s="8"/>
      <c r="C50" s="24" t="s">
        <v>61</v>
      </c>
      <c r="D50" s="21">
        <v>265363</v>
      </c>
      <c r="E50" s="21">
        <v>401614</v>
      </c>
      <c r="F50" s="21">
        <v>975092</v>
      </c>
      <c r="G50" s="21">
        <v>801348</v>
      </c>
      <c r="H50" s="21">
        <v>869427</v>
      </c>
      <c r="I50" s="21">
        <v>1374282</v>
      </c>
      <c r="J50" s="21">
        <v>1542297</v>
      </c>
    </row>
    <row r="51" spans="1:10">
      <c r="A51" s="8"/>
      <c r="B51" s="8"/>
      <c r="C51" s="24" t="s">
        <v>62</v>
      </c>
      <c r="D51" s="21">
        <v>154652</v>
      </c>
      <c r="E51" s="21">
        <v>266990</v>
      </c>
      <c r="F51" s="21">
        <v>589814</v>
      </c>
      <c r="G51" s="21">
        <v>666326</v>
      </c>
      <c r="H51" s="21">
        <v>722555</v>
      </c>
      <c r="I51" s="21">
        <v>979971</v>
      </c>
      <c r="J51" s="21">
        <v>1102372</v>
      </c>
    </row>
    <row r="52" spans="1:10">
      <c r="A52" s="8"/>
      <c r="B52" s="8"/>
      <c r="C52" s="24" t="s">
        <v>63</v>
      </c>
      <c r="D52" s="21">
        <v>144737</v>
      </c>
      <c r="E52" s="21">
        <v>188972</v>
      </c>
      <c r="F52" s="21">
        <v>385099</v>
      </c>
      <c r="G52" s="21">
        <v>798137</v>
      </c>
      <c r="H52" s="21">
        <v>1217117</v>
      </c>
      <c r="I52" s="21">
        <v>1625318</v>
      </c>
      <c r="J52" s="21">
        <v>1666165</v>
      </c>
    </row>
    <row r="53" spans="1:10">
      <c r="A53" s="47"/>
      <c r="B53" s="47"/>
      <c r="C53" s="49" t="s">
        <v>64</v>
      </c>
      <c r="D53" s="21">
        <v>46604</v>
      </c>
      <c r="E53" s="21">
        <v>31647</v>
      </c>
      <c r="F53" s="21">
        <v>125242</v>
      </c>
      <c r="G53" s="21">
        <v>77924</v>
      </c>
      <c r="H53" s="21">
        <v>687907</v>
      </c>
      <c r="I53" s="21">
        <v>410804</v>
      </c>
      <c r="J53" s="21">
        <v>115172</v>
      </c>
    </row>
    <row r="54" spans="1:10">
      <c r="A54" s="3"/>
      <c r="B54" s="50" t="s">
        <v>65</v>
      </c>
      <c r="C54" s="51" t="s">
        <v>66</v>
      </c>
      <c r="D54" s="21">
        <v>3666120</v>
      </c>
      <c r="E54" s="21">
        <v>5640588</v>
      </c>
      <c r="F54" s="21">
        <v>7680154</v>
      </c>
      <c r="G54" s="21">
        <v>17668039</v>
      </c>
      <c r="H54" s="21">
        <v>16360928</v>
      </c>
      <c r="I54" s="21">
        <v>25984733</v>
      </c>
      <c r="J54" s="21">
        <v>24378273</v>
      </c>
    </row>
    <row r="55" spans="1:10" ht="25.5">
      <c r="A55" s="3"/>
      <c r="B55" s="52" t="s">
        <v>67</v>
      </c>
      <c r="C55" s="53" t="s">
        <v>68</v>
      </c>
      <c r="D55" s="21">
        <v>338357</v>
      </c>
      <c r="E55" s="21">
        <v>291015</v>
      </c>
      <c r="F55" s="21">
        <v>119940</v>
      </c>
      <c r="G55" s="21">
        <v>3074610</v>
      </c>
      <c r="H55" s="21">
        <v>2269376</v>
      </c>
      <c r="I55" s="21">
        <v>3021006</v>
      </c>
      <c r="J55" s="21">
        <v>2831149</v>
      </c>
    </row>
    <row r="56" spans="1:10">
      <c r="A56" s="3"/>
      <c r="B56" s="54" t="s">
        <v>69</v>
      </c>
      <c r="C56" s="23" t="s">
        <v>70</v>
      </c>
      <c r="D56" s="21">
        <v>2075339</v>
      </c>
      <c r="E56" s="21">
        <v>3918507</v>
      </c>
      <c r="F56" s="21">
        <v>1578981</v>
      </c>
      <c r="G56" s="21">
        <v>2834207</v>
      </c>
      <c r="H56" s="21">
        <v>2430957</v>
      </c>
      <c r="I56" s="21">
        <v>6311855</v>
      </c>
      <c r="J56" s="21">
        <v>5376893</v>
      </c>
    </row>
    <row r="57" spans="1:10">
      <c r="A57" s="3"/>
      <c r="B57" s="54" t="s">
        <v>71</v>
      </c>
      <c r="C57" s="23" t="s">
        <v>72</v>
      </c>
      <c r="D57" s="21">
        <v>268478</v>
      </c>
      <c r="E57" s="21">
        <v>121228</v>
      </c>
      <c r="F57" s="21">
        <v>113881</v>
      </c>
      <c r="G57" s="21">
        <v>156844</v>
      </c>
      <c r="H57" s="21">
        <v>188675</v>
      </c>
      <c r="I57" s="21">
        <v>287877</v>
      </c>
      <c r="J57" s="21">
        <v>322777</v>
      </c>
    </row>
    <row r="58" spans="1:10">
      <c r="A58" s="3"/>
      <c r="B58" s="54" t="s">
        <v>73</v>
      </c>
      <c r="C58" s="23" t="s">
        <v>74</v>
      </c>
      <c r="D58" s="21">
        <v>983946</v>
      </c>
      <c r="E58" s="21">
        <v>1309838</v>
      </c>
      <c r="F58" s="21">
        <v>5867352</v>
      </c>
      <c r="G58" s="21">
        <v>11602378</v>
      </c>
      <c r="H58" s="21">
        <v>11471920</v>
      </c>
      <c r="I58" s="21">
        <v>16363995</v>
      </c>
      <c r="J58" s="21">
        <v>15847454</v>
      </c>
    </row>
    <row r="59" spans="1:10">
      <c r="A59" s="3"/>
      <c r="B59" s="48" t="s">
        <v>75</v>
      </c>
      <c r="C59" s="55" t="s">
        <v>76</v>
      </c>
      <c r="D59" s="21">
        <v>585430</v>
      </c>
      <c r="E59" s="21">
        <v>1051929</v>
      </c>
      <c r="F59" s="21">
        <v>3597150</v>
      </c>
      <c r="G59" s="21">
        <v>4893621</v>
      </c>
      <c r="H59" s="21">
        <v>4800089</v>
      </c>
      <c r="I59" s="21">
        <v>6923750</v>
      </c>
      <c r="J59" s="21">
        <v>7819947</v>
      </c>
    </row>
    <row r="60" spans="1:10">
      <c r="A60" s="3"/>
      <c r="B60" s="48" t="s">
        <v>77</v>
      </c>
      <c r="C60" s="55" t="s">
        <v>78</v>
      </c>
      <c r="D60" s="21">
        <v>1660765</v>
      </c>
      <c r="E60" s="21">
        <v>2442662</v>
      </c>
      <c r="F60" s="21">
        <v>7183008</v>
      </c>
      <c r="G60" s="21">
        <v>5868492</v>
      </c>
      <c r="H60" s="21">
        <v>6374226</v>
      </c>
      <c r="I60" s="21">
        <v>8185950</v>
      </c>
      <c r="J60" s="21">
        <v>8287302</v>
      </c>
    </row>
    <row r="61" spans="1:10">
      <c r="A61" s="3"/>
      <c r="B61" s="54" t="s">
        <v>67</v>
      </c>
      <c r="C61" s="23" t="s">
        <v>79</v>
      </c>
      <c r="D61" s="21">
        <v>569788</v>
      </c>
      <c r="E61" s="21">
        <v>856235</v>
      </c>
      <c r="F61" s="21">
        <v>1908695</v>
      </c>
      <c r="G61" s="21">
        <v>2103002</v>
      </c>
      <c r="H61" s="21">
        <v>2473618</v>
      </c>
      <c r="I61" s="21">
        <v>3307978</v>
      </c>
      <c r="J61" s="21">
        <v>3378684</v>
      </c>
    </row>
    <row r="62" spans="1:10">
      <c r="A62" s="3"/>
      <c r="B62" s="54" t="s">
        <v>69</v>
      </c>
      <c r="C62" s="23" t="s">
        <v>80</v>
      </c>
      <c r="D62" s="21">
        <v>785672</v>
      </c>
      <c r="E62" s="21">
        <v>1122306</v>
      </c>
      <c r="F62" s="21">
        <v>3319514</v>
      </c>
      <c r="G62" s="21">
        <v>2787614</v>
      </c>
      <c r="H62" s="21">
        <v>2802821</v>
      </c>
      <c r="I62" s="21">
        <v>3725651</v>
      </c>
      <c r="J62" s="21">
        <v>3736937</v>
      </c>
    </row>
    <row r="63" spans="1:10">
      <c r="A63" s="3"/>
      <c r="B63" s="54" t="s">
        <v>71</v>
      </c>
      <c r="C63" s="23" t="s">
        <v>81</v>
      </c>
      <c r="D63" s="21">
        <v>13410</v>
      </c>
      <c r="E63" s="21">
        <v>16598</v>
      </c>
      <c r="F63" s="21">
        <v>38386</v>
      </c>
      <c r="G63" s="21">
        <v>41695</v>
      </c>
      <c r="H63" s="21">
        <v>45281</v>
      </c>
      <c r="I63" s="21">
        <v>69612</v>
      </c>
      <c r="J63" s="21">
        <v>76723</v>
      </c>
    </row>
    <row r="64" spans="1:10">
      <c r="A64" s="3"/>
      <c r="B64" s="54" t="s">
        <v>73</v>
      </c>
      <c r="C64" s="23" t="s">
        <v>82</v>
      </c>
      <c r="D64" s="21">
        <v>291895</v>
      </c>
      <c r="E64" s="21">
        <v>447523</v>
      </c>
      <c r="F64" s="21">
        <v>1916413</v>
      </c>
      <c r="G64" s="21">
        <v>936181</v>
      </c>
      <c r="H64" s="21">
        <v>1052506</v>
      </c>
      <c r="I64" s="21">
        <v>1082709</v>
      </c>
      <c r="J64" s="21">
        <v>1094958</v>
      </c>
    </row>
    <row r="65" spans="1:10">
      <c r="A65" s="3"/>
      <c r="B65" s="48" t="s">
        <v>83</v>
      </c>
      <c r="C65" s="55" t="s">
        <v>84</v>
      </c>
      <c r="D65" s="21">
        <v>331484</v>
      </c>
      <c r="E65" s="21">
        <v>822192</v>
      </c>
      <c r="F65" s="21">
        <v>1497955</v>
      </c>
      <c r="G65" s="21">
        <v>579024</v>
      </c>
      <c r="H65" s="21">
        <v>84375374</v>
      </c>
      <c r="I65" s="21">
        <v>2091905</v>
      </c>
      <c r="J65" s="21">
        <v>2830779</v>
      </c>
    </row>
    <row r="66" spans="1:10">
      <c r="A66" s="3"/>
      <c r="B66" s="54" t="s">
        <v>67</v>
      </c>
      <c r="C66" s="23" t="s">
        <v>85</v>
      </c>
      <c r="D66" s="21">
        <v>329943</v>
      </c>
      <c r="E66" s="21">
        <v>817100</v>
      </c>
      <c r="F66" s="21">
        <v>1477925</v>
      </c>
      <c r="G66" s="21">
        <v>487800</v>
      </c>
      <c r="H66" s="21">
        <v>84265315</v>
      </c>
      <c r="I66" s="21">
        <v>1967643</v>
      </c>
      <c r="J66" s="21">
        <v>2750000</v>
      </c>
    </row>
    <row r="67" spans="1:10">
      <c r="A67" s="3"/>
      <c r="B67" s="56" t="s">
        <v>69</v>
      </c>
      <c r="C67" s="46" t="s">
        <v>86</v>
      </c>
      <c r="D67" s="21">
        <v>1541</v>
      </c>
      <c r="E67" s="21">
        <v>5092</v>
      </c>
      <c r="F67" s="21">
        <v>20030</v>
      </c>
      <c r="G67" s="21">
        <v>91224</v>
      </c>
      <c r="H67" s="21">
        <v>110059</v>
      </c>
      <c r="I67" s="21">
        <v>124262</v>
      </c>
      <c r="J67" s="21">
        <v>80779</v>
      </c>
    </row>
    <row r="68" spans="1:10">
      <c r="A68" s="3"/>
      <c r="B68" s="57" t="s">
        <v>87</v>
      </c>
      <c r="C68" s="58" t="s">
        <v>88</v>
      </c>
      <c r="D68" s="21">
        <v>605861</v>
      </c>
      <c r="E68" s="21">
        <v>1056495</v>
      </c>
      <c r="F68" s="21">
        <v>1696570</v>
      </c>
      <c r="G68" s="21">
        <v>5587311</v>
      </c>
      <c r="H68" s="21">
        <v>5565550</v>
      </c>
      <c r="I68" s="21">
        <v>4219892</v>
      </c>
      <c r="J68" s="21">
        <v>5351670</v>
      </c>
    </row>
    <row r="69" spans="1:10">
      <c r="A69" s="3"/>
      <c r="B69" s="54" t="s">
        <v>67</v>
      </c>
      <c r="C69" s="23" t="s">
        <v>89</v>
      </c>
      <c r="D69" s="21">
        <v>476311</v>
      </c>
      <c r="E69" s="21">
        <v>676620</v>
      </c>
      <c r="F69" s="21">
        <v>1117997</v>
      </c>
      <c r="G69" s="21">
        <v>1280143</v>
      </c>
      <c r="H69" s="21">
        <v>1614091</v>
      </c>
      <c r="I69" s="21">
        <v>1877246</v>
      </c>
      <c r="J69" s="21">
        <v>2180000</v>
      </c>
    </row>
    <row r="70" spans="1:10">
      <c r="A70" s="3"/>
      <c r="B70" s="54" t="s">
        <v>69</v>
      </c>
      <c r="C70" s="23" t="s">
        <v>90</v>
      </c>
      <c r="D70" s="21">
        <v>116700</v>
      </c>
      <c r="E70" s="21">
        <v>363695</v>
      </c>
      <c r="F70" s="21">
        <v>552578</v>
      </c>
      <c r="G70" s="21">
        <v>4283099</v>
      </c>
      <c r="H70" s="21">
        <v>3927112</v>
      </c>
      <c r="I70" s="21">
        <v>2305719</v>
      </c>
      <c r="J70" s="21">
        <v>3129446</v>
      </c>
    </row>
    <row r="71" spans="1:10" ht="25.5">
      <c r="A71" s="3"/>
      <c r="B71" s="59" t="s">
        <v>71</v>
      </c>
      <c r="C71" s="27" t="s">
        <v>91</v>
      </c>
      <c r="D71" s="21">
        <v>12850</v>
      </c>
      <c r="E71" s="21">
        <v>16180</v>
      </c>
      <c r="F71" s="21">
        <v>25995</v>
      </c>
      <c r="G71" s="21">
        <v>24069</v>
      </c>
      <c r="H71" s="21">
        <v>24347</v>
      </c>
      <c r="I71" s="21">
        <v>36927</v>
      </c>
      <c r="J71" s="21">
        <v>42224</v>
      </c>
    </row>
    <row r="72" spans="1:10">
      <c r="A72" s="3"/>
      <c r="B72" s="48" t="s">
        <v>92</v>
      </c>
      <c r="C72" s="55" t="s">
        <v>93</v>
      </c>
      <c r="D72" s="21">
        <v>1393267</v>
      </c>
      <c r="E72" s="21">
        <v>2506524</v>
      </c>
      <c r="F72" s="21">
        <v>5584618</v>
      </c>
      <c r="G72" s="21">
        <v>8406639</v>
      </c>
      <c r="H72" s="21">
        <v>8337347</v>
      </c>
      <c r="I72" s="21">
        <v>9833973</v>
      </c>
      <c r="J72" s="21">
        <v>10039959</v>
      </c>
    </row>
    <row r="73" spans="1:10">
      <c r="A73" s="3"/>
      <c r="B73" s="54" t="s">
        <v>67</v>
      </c>
      <c r="C73" s="23" t="s">
        <v>94</v>
      </c>
      <c r="D73" s="21">
        <v>917807</v>
      </c>
      <c r="E73" s="21">
        <v>1438282</v>
      </c>
      <c r="F73" s="21">
        <v>3497919</v>
      </c>
      <c r="G73" s="21">
        <v>4302340</v>
      </c>
      <c r="H73" s="21">
        <v>4803026</v>
      </c>
      <c r="I73" s="21">
        <v>5473485</v>
      </c>
      <c r="J73" s="21">
        <v>4631605</v>
      </c>
    </row>
    <row r="74" spans="1:10">
      <c r="A74" s="3"/>
      <c r="B74" s="54" t="s">
        <v>69</v>
      </c>
      <c r="C74" s="23" t="s">
        <v>95</v>
      </c>
      <c r="D74" s="21">
        <v>461684</v>
      </c>
      <c r="E74" s="21">
        <v>1054282</v>
      </c>
      <c r="F74" s="21">
        <v>2063846</v>
      </c>
      <c r="G74" s="21">
        <v>4067111</v>
      </c>
      <c r="H74" s="21">
        <v>3482994</v>
      </c>
      <c r="I74" s="21">
        <v>4293834</v>
      </c>
      <c r="J74" s="21">
        <v>5387337</v>
      </c>
    </row>
    <row r="75" spans="1:10">
      <c r="A75" s="3"/>
      <c r="B75" s="54" t="s">
        <v>71</v>
      </c>
      <c r="C75" s="23" t="s">
        <v>86</v>
      </c>
      <c r="D75" s="21">
        <v>13776</v>
      </c>
      <c r="E75" s="21">
        <v>13960</v>
      </c>
      <c r="F75" s="21">
        <v>22853</v>
      </c>
      <c r="G75" s="21">
        <v>37188</v>
      </c>
      <c r="H75" s="21">
        <v>51327</v>
      </c>
      <c r="I75" s="21">
        <v>66654</v>
      </c>
      <c r="J75" s="21">
        <v>21017</v>
      </c>
    </row>
    <row r="76" spans="1:10" ht="25.5">
      <c r="A76" s="3"/>
      <c r="B76" s="60" t="s">
        <v>96</v>
      </c>
      <c r="C76" s="61" t="s">
        <v>97</v>
      </c>
      <c r="D76" s="21">
        <v>389</v>
      </c>
      <c r="E76" s="21">
        <v>356</v>
      </c>
      <c r="F76" s="21">
        <v>16783</v>
      </c>
      <c r="G76" s="21">
        <v>198357</v>
      </c>
      <c r="H76" s="21">
        <v>379836</v>
      </c>
      <c r="I76" s="21">
        <v>355821</v>
      </c>
      <c r="J76" s="21">
        <v>287327</v>
      </c>
    </row>
    <row r="77" spans="1:10">
      <c r="A77" s="3"/>
      <c r="B77" s="48" t="s">
        <v>67</v>
      </c>
      <c r="C77" s="55" t="s">
        <v>98</v>
      </c>
      <c r="D77" s="21">
        <v>279029</v>
      </c>
      <c r="E77" s="21">
        <v>304026</v>
      </c>
      <c r="F77" s="21">
        <v>1129693</v>
      </c>
      <c r="G77" s="21">
        <v>902886</v>
      </c>
      <c r="H77" s="21">
        <v>1135623</v>
      </c>
      <c r="I77" s="21">
        <v>1457867</v>
      </c>
      <c r="J77" s="21">
        <v>2390099</v>
      </c>
    </row>
    <row r="78" spans="1:10">
      <c r="A78" s="3"/>
      <c r="B78" s="54" t="s">
        <v>67</v>
      </c>
      <c r="C78" s="23" t="s">
        <v>99</v>
      </c>
      <c r="D78" s="21">
        <v>122942</v>
      </c>
      <c r="E78" s="21">
        <v>172937</v>
      </c>
      <c r="F78" s="21">
        <v>345560</v>
      </c>
      <c r="G78" s="21">
        <v>389159</v>
      </c>
      <c r="H78" s="21">
        <v>432172</v>
      </c>
      <c r="I78" s="21">
        <v>665409</v>
      </c>
      <c r="J78" s="21">
        <v>704040</v>
      </c>
    </row>
    <row r="79" spans="1:10">
      <c r="A79" s="3"/>
      <c r="B79" s="54" t="s">
        <v>69</v>
      </c>
      <c r="C79" s="23" t="s">
        <v>100</v>
      </c>
      <c r="D79" s="21">
        <v>28616</v>
      </c>
      <c r="E79" s="21">
        <v>28842</v>
      </c>
      <c r="F79" s="21">
        <v>114124</v>
      </c>
      <c r="G79" s="21">
        <v>133730</v>
      </c>
      <c r="H79" s="21">
        <v>257100</v>
      </c>
      <c r="I79" s="21">
        <v>172824</v>
      </c>
      <c r="J79" s="21">
        <v>166881</v>
      </c>
    </row>
    <row r="80" spans="1:10">
      <c r="A80" s="3"/>
      <c r="B80" s="54" t="s">
        <v>71</v>
      </c>
      <c r="C80" s="23" t="s">
        <v>101</v>
      </c>
      <c r="D80" s="21">
        <v>88537</v>
      </c>
      <c r="E80" s="21">
        <v>43024</v>
      </c>
      <c r="F80" s="21">
        <v>538582</v>
      </c>
      <c r="G80" s="21">
        <v>116177</v>
      </c>
      <c r="H80" s="21">
        <v>130096</v>
      </c>
      <c r="I80" s="21">
        <v>182852</v>
      </c>
      <c r="J80" s="21">
        <v>1079995</v>
      </c>
    </row>
    <row r="81" spans="1:10">
      <c r="A81" s="3"/>
      <c r="B81" s="54" t="s">
        <v>73</v>
      </c>
      <c r="C81" s="23" t="s">
        <v>86</v>
      </c>
      <c r="D81" s="21">
        <v>38934</v>
      </c>
      <c r="E81" s="21">
        <v>59223</v>
      </c>
      <c r="F81" s="21">
        <v>131427</v>
      </c>
      <c r="G81" s="21">
        <v>263820</v>
      </c>
      <c r="H81" s="21">
        <v>316255</v>
      </c>
      <c r="I81" s="21">
        <v>436782</v>
      </c>
      <c r="J81" s="21">
        <v>439183</v>
      </c>
    </row>
    <row r="82" spans="1:10">
      <c r="A82" s="40" t="s">
        <v>102</v>
      </c>
      <c r="B82" s="41" t="s">
        <v>103</v>
      </c>
      <c r="C82" s="62" t="s">
        <v>104</v>
      </c>
      <c r="D82" s="63">
        <v>1256113</v>
      </c>
      <c r="E82" s="63">
        <v>1845337</v>
      </c>
      <c r="F82" s="63">
        <v>2204951</v>
      </c>
      <c r="G82" s="63">
        <v>4310280</v>
      </c>
      <c r="H82" s="63">
        <v>4276420</v>
      </c>
      <c r="I82" s="63">
        <v>4052879</v>
      </c>
      <c r="J82" s="63">
        <v>4241575</v>
      </c>
    </row>
    <row r="83" spans="1:10">
      <c r="A83" s="3"/>
      <c r="H83" s="64"/>
      <c r="I83" s="64"/>
      <c r="J83" s="65" t="s">
        <v>105</v>
      </c>
    </row>
    <row r="84" spans="1:10" ht="16.5">
      <c r="A84" s="1" t="s">
        <v>106</v>
      </c>
      <c r="B84" s="1"/>
      <c r="C84" s="1"/>
      <c r="D84" s="1"/>
      <c r="E84" s="1"/>
      <c r="F84" s="1"/>
      <c r="G84" s="1"/>
    </row>
    <row r="85" spans="1:10" ht="16.5">
      <c r="A85" s="2" t="s">
        <v>107</v>
      </c>
      <c r="B85" s="2"/>
      <c r="C85" s="2"/>
      <c r="D85" s="2"/>
      <c r="E85" s="2"/>
      <c r="F85" s="2"/>
      <c r="G85" s="2"/>
    </row>
    <row r="86" spans="1:10" ht="16.5">
      <c r="A86" s="2" t="s">
        <v>2</v>
      </c>
      <c r="B86" s="2"/>
      <c r="C86" s="2"/>
      <c r="D86" s="2"/>
      <c r="E86" s="2"/>
      <c r="F86" s="2"/>
      <c r="G86" s="2"/>
    </row>
    <row r="87" spans="1:10">
      <c r="A87" s="3"/>
      <c r="B87" s="3"/>
      <c r="C87" s="4"/>
      <c r="E87" s="66"/>
      <c r="F87" s="6" t="s">
        <v>3</v>
      </c>
      <c r="G87" s="6"/>
    </row>
    <row r="88" spans="1:10">
      <c r="A88" s="67"/>
      <c r="B88" s="67"/>
      <c r="C88" s="8" t="s">
        <v>4</v>
      </c>
      <c r="D88" s="9" t="s">
        <v>108</v>
      </c>
      <c r="E88" s="9" t="s">
        <v>109</v>
      </c>
      <c r="F88" s="68" t="s">
        <v>110</v>
      </c>
      <c r="G88" s="68" t="s">
        <v>111</v>
      </c>
    </row>
    <row r="89" spans="1:10">
      <c r="A89" s="67"/>
      <c r="B89" s="67"/>
      <c r="C89" s="11">
        <v>-1</v>
      </c>
      <c r="D89" s="69">
        <v>-2</v>
      </c>
      <c r="E89" s="11">
        <v>-3</v>
      </c>
      <c r="F89" s="69">
        <v>-4</v>
      </c>
      <c r="G89" s="11">
        <v>-5</v>
      </c>
    </row>
    <row r="90" spans="1:10">
      <c r="A90" s="29"/>
      <c r="B90" s="29"/>
      <c r="C90" s="20" t="s">
        <v>12</v>
      </c>
      <c r="D90" s="13">
        <v>733263716</v>
      </c>
      <c r="E90" s="13">
        <v>821108801</v>
      </c>
      <c r="F90" s="13">
        <v>917972747</v>
      </c>
      <c r="G90" s="13">
        <v>1036516059</v>
      </c>
    </row>
    <row r="91" spans="1:10">
      <c r="A91" s="14" t="s">
        <v>13</v>
      </c>
      <c r="B91" s="15" t="s">
        <v>14</v>
      </c>
      <c r="C91" s="16" t="s">
        <v>15</v>
      </c>
      <c r="D91" s="13">
        <v>322889681</v>
      </c>
      <c r="E91" s="13">
        <v>353250912</v>
      </c>
      <c r="F91" s="70">
        <v>408338765</v>
      </c>
      <c r="G91" s="13">
        <v>427123211</v>
      </c>
    </row>
    <row r="92" spans="1:10">
      <c r="A92" s="18" t="s">
        <v>16</v>
      </c>
      <c r="B92" s="71"/>
      <c r="C92" s="20" t="s">
        <v>17</v>
      </c>
      <c r="D92" s="72">
        <f>SUM(D93:D97)</f>
        <v>5489036</v>
      </c>
      <c r="E92" s="72">
        <f>SUM(E93:E97)</f>
        <v>5428671</v>
      </c>
      <c r="F92" s="72">
        <f>SUM(F93:F97)</f>
        <v>6490836</v>
      </c>
      <c r="G92" s="73">
        <f>SUM(G93:G97)</f>
        <v>8023511</v>
      </c>
    </row>
    <row r="93" spans="1:10">
      <c r="A93" s="18"/>
      <c r="B93" s="71"/>
      <c r="C93" s="23" t="s">
        <v>112</v>
      </c>
      <c r="D93" s="74">
        <v>346779</v>
      </c>
      <c r="E93" s="74">
        <v>399388</v>
      </c>
      <c r="F93" s="75">
        <v>370669</v>
      </c>
      <c r="G93" s="74">
        <v>389738</v>
      </c>
    </row>
    <row r="94" spans="1:10">
      <c r="A94" s="18"/>
      <c r="B94" s="71"/>
      <c r="C94" s="23" t="s">
        <v>113</v>
      </c>
      <c r="D94" s="74">
        <v>62112</v>
      </c>
      <c r="E94" s="74">
        <v>73541</v>
      </c>
      <c r="F94" s="75">
        <v>83273</v>
      </c>
      <c r="G94" s="74">
        <v>75760</v>
      </c>
    </row>
    <row r="95" spans="1:10">
      <c r="A95" s="18"/>
      <c r="B95" s="71"/>
      <c r="C95" s="23" t="s">
        <v>114</v>
      </c>
      <c r="D95" s="74">
        <v>57314</v>
      </c>
      <c r="E95" s="74">
        <v>96101</v>
      </c>
      <c r="F95" s="75">
        <v>137734</v>
      </c>
      <c r="G95" s="74">
        <v>187668</v>
      </c>
    </row>
    <row r="96" spans="1:10">
      <c r="A96" s="18"/>
      <c r="B96" s="71"/>
      <c r="C96" s="23" t="s">
        <v>19</v>
      </c>
      <c r="D96" s="74">
        <v>3791788</v>
      </c>
      <c r="E96" s="74">
        <v>4096717</v>
      </c>
      <c r="F96" s="75">
        <v>4255445</v>
      </c>
      <c r="G96" s="74">
        <v>4529424</v>
      </c>
    </row>
    <row r="97" spans="1:8">
      <c r="A97" s="18"/>
      <c r="B97" s="71"/>
      <c r="C97" s="23" t="s">
        <v>20</v>
      </c>
      <c r="D97" s="74">
        <v>1231043</v>
      </c>
      <c r="E97" s="74">
        <v>762924</v>
      </c>
      <c r="F97" s="75">
        <v>1643715</v>
      </c>
      <c r="G97" s="74">
        <v>2840921</v>
      </c>
    </row>
    <row r="98" spans="1:8">
      <c r="A98" s="25" t="s">
        <v>21</v>
      </c>
      <c r="B98" s="3"/>
      <c r="C98" s="20" t="s">
        <v>22</v>
      </c>
      <c r="D98" s="76">
        <f>SUM(D99:D107)</f>
        <v>9879955</v>
      </c>
      <c r="E98" s="76">
        <f>SUM(E99:E107)</f>
        <v>10214498</v>
      </c>
      <c r="F98" s="76">
        <f>SUM(F99:F107)</f>
        <v>20284185</v>
      </c>
      <c r="G98" s="73">
        <f>SUM(G99:G107)</f>
        <v>18752483</v>
      </c>
      <c r="H98" s="74"/>
    </row>
    <row r="99" spans="1:8" ht="25.5">
      <c r="A99" s="25"/>
      <c r="B99" s="3"/>
      <c r="C99" s="77" t="s">
        <v>115</v>
      </c>
      <c r="D99" s="28">
        <v>212505</v>
      </c>
      <c r="E99" s="28">
        <v>197548</v>
      </c>
      <c r="F99" s="28">
        <v>192614</v>
      </c>
      <c r="G99" s="74">
        <v>177220</v>
      </c>
    </row>
    <row r="100" spans="1:8">
      <c r="A100" s="25"/>
      <c r="B100" s="3"/>
      <c r="C100" s="77" t="s">
        <v>116</v>
      </c>
      <c r="D100" s="28">
        <v>5656355</v>
      </c>
      <c r="E100" s="28">
        <v>5797156</v>
      </c>
      <c r="F100" s="28">
        <v>5739765</v>
      </c>
      <c r="G100" s="74">
        <v>5758955</v>
      </c>
    </row>
    <row r="101" spans="1:8">
      <c r="A101" s="25"/>
      <c r="B101" s="3"/>
      <c r="C101" s="77" t="s">
        <v>117</v>
      </c>
      <c r="D101" s="28">
        <v>966244</v>
      </c>
      <c r="E101" s="28">
        <v>1013912</v>
      </c>
      <c r="F101" s="28">
        <v>1357630</v>
      </c>
      <c r="G101" s="74">
        <v>1221608</v>
      </c>
    </row>
    <row r="102" spans="1:8" ht="25.5">
      <c r="A102" s="25"/>
      <c r="B102" s="3"/>
      <c r="C102" s="27" t="s">
        <v>118</v>
      </c>
      <c r="D102" s="28">
        <v>7501</v>
      </c>
      <c r="E102" s="28">
        <v>7405</v>
      </c>
      <c r="F102" s="28">
        <v>7984</v>
      </c>
      <c r="G102" s="74">
        <v>6509</v>
      </c>
    </row>
    <row r="103" spans="1:8">
      <c r="A103" s="25"/>
      <c r="B103" s="3"/>
      <c r="C103" s="27" t="s">
        <v>119</v>
      </c>
      <c r="D103" s="28">
        <v>765059</v>
      </c>
      <c r="E103" s="28">
        <v>799124</v>
      </c>
      <c r="F103" s="28">
        <v>790105</v>
      </c>
      <c r="G103" s="74">
        <v>862112</v>
      </c>
    </row>
    <row r="104" spans="1:8">
      <c r="A104" s="25"/>
      <c r="B104" s="3"/>
      <c r="C104" s="27" t="s">
        <v>120</v>
      </c>
      <c r="D104" s="28">
        <v>1745218</v>
      </c>
      <c r="E104" s="28">
        <v>1909052</v>
      </c>
      <c r="F104" s="28">
        <v>1851982</v>
      </c>
      <c r="G104" s="74">
        <v>1791237</v>
      </c>
    </row>
    <row r="105" spans="1:8">
      <c r="A105" s="25"/>
      <c r="B105" s="3"/>
      <c r="C105" s="27" t="s">
        <v>121</v>
      </c>
      <c r="D105" s="28">
        <v>201576</v>
      </c>
      <c r="E105" s="28">
        <v>210984</v>
      </c>
      <c r="F105" s="28">
        <v>208150</v>
      </c>
      <c r="G105" s="74">
        <v>235909</v>
      </c>
    </row>
    <row r="106" spans="1:8" ht="25.5">
      <c r="A106" s="25"/>
      <c r="B106" s="3"/>
      <c r="C106" s="27" t="s">
        <v>122</v>
      </c>
      <c r="D106" s="28">
        <v>77569</v>
      </c>
      <c r="E106" s="28">
        <v>79750</v>
      </c>
      <c r="F106" s="28">
        <v>9970278</v>
      </c>
      <c r="G106" s="74">
        <v>8636495</v>
      </c>
    </row>
    <row r="107" spans="1:8">
      <c r="A107" s="25"/>
      <c r="B107" s="3"/>
      <c r="C107" s="23" t="s">
        <v>26</v>
      </c>
      <c r="D107" s="74">
        <v>247928</v>
      </c>
      <c r="E107" s="74">
        <v>199567</v>
      </c>
      <c r="F107" s="75">
        <v>165677</v>
      </c>
      <c r="G107" s="74">
        <v>62438</v>
      </c>
    </row>
    <row r="108" spans="1:8">
      <c r="A108" s="25" t="s">
        <v>27</v>
      </c>
      <c r="B108" s="3"/>
      <c r="C108" s="20" t="s">
        <v>123</v>
      </c>
      <c r="D108" s="78">
        <f>SUM(D109:D110)</f>
        <v>158959899</v>
      </c>
      <c r="E108" s="73">
        <f>SUM(E109:E110)</f>
        <v>176206955</v>
      </c>
      <c r="F108" s="73">
        <f>SUM(F109:F110)</f>
        <v>208568052</v>
      </c>
      <c r="G108" s="73">
        <f>SUM(G109:G110)</f>
        <v>216879870</v>
      </c>
    </row>
    <row r="109" spans="1:8">
      <c r="A109" s="25"/>
      <c r="B109" s="3"/>
      <c r="C109" s="24" t="s">
        <v>124</v>
      </c>
      <c r="D109" s="32">
        <v>0</v>
      </c>
      <c r="E109" s="32">
        <v>500000</v>
      </c>
      <c r="F109" s="79">
        <v>1000000</v>
      </c>
      <c r="G109" s="74">
        <v>1000000</v>
      </c>
    </row>
    <row r="110" spans="1:8">
      <c r="A110" s="25"/>
      <c r="B110" s="3"/>
      <c r="C110" s="24" t="s">
        <v>125</v>
      </c>
      <c r="D110" s="32">
        <v>158959899</v>
      </c>
      <c r="E110" s="32">
        <v>175706955</v>
      </c>
      <c r="F110" s="79">
        <v>207568052</v>
      </c>
      <c r="G110" s="74">
        <v>215879870</v>
      </c>
    </row>
    <row r="111" spans="1:8">
      <c r="A111" s="25" t="s">
        <v>29</v>
      </c>
      <c r="B111" s="3"/>
      <c r="C111" s="20" t="s">
        <v>30</v>
      </c>
      <c r="D111" s="73">
        <f>SUM(D112:D120)</f>
        <v>47542940</v>
      </c>
      <c r="E111" s="73">
        <f>SUM(E112:E120)</f>
        <v>50588258</v>
      </c>
      <c r="F111" s="73">
        <f>SUM(F112:F120)</f>
        <v>56173339</v>
      </c>
      <c r="G111" s="73">
        <f>SUM(G112:G120)</f>
        <v>61329192</v>
      </c>
    </row>
    <row r="112" spans="1:8">
      <c r="A112" s="25"/>
      <c r="B112" s="3"/>
      <c r="C112" s="24" t="s">
        <v>126</v>
      </c>
      <c r="D112" s="28">
        <v>196561</v>
      </c>
      <c r="E112" s="28">
        <v>170603</v>
      </c>
      <c r="F112" s="28">
        <v>265285</v>
      </c>
      <c r="G112" s="74">
        <v>355255</v>
      </c>
    </row>
    <row r="113" spans="1:7">
      <c r="A113" s="25"/>
      <c r="B113" s="3"/>
      <c r="C113" s="24" t="s">
        <v>127</v>
      </c>
      <c r="D113" s="28">
        <v>1453366</v>
      </c>
      <c r="E113" s="28">
        <v>1559592</v>
      </c>
      <c r="F113" s="28">
        <v>1788883</v>
      </c>
      <c r="G113" s="74">
        <v>2117961</v>
      </c>
    </row>
    <row r="114" spans="1:7">
      <c r="A114" s="25"/>
      <c r="B114" s="3"/>
      <c r="C114" s="24" t="s">
        <v>128</v>
      </c>
      <c r="D114" s="28">
        <v>1437696</v>
      </c>
      <c r="E114" s="28">
        <v>1575604</v>
      </c>
      <c r="F114" s="28">
        <v>1593754</v>
      </c>
      <c r="G114" s="74">
        <v>1603901</v>
      </c>
    </row>
    <row r="115" spans="1:7">
      <c r="A115" s="25"/>
      <c r="B115" s="3"/>
      <c r="C115" s="24" t="s">
        <v>129</v>
      </c>
      <c r="D115" s="28">
        <v>1020101</v>
      </c>
      <c r="E115" s="28">
        <v>1269149</v>
      </c>
      <c r="F115" s="28">
        <v>1043497</v>
      </c>
      <c r="G115" s="74">
        <v>1011418</v>
      </c>
    </row>
    <row r="116" spans="1:7">
      <c r="A116" s="25"/>
      <c r="B116" s="3"/>
      <c r="C116" s="23" t="s">
        <v>31</v>
      </c>
      <c r="D116" s="28">
        <v>32017289</v>
      </c>
      <c r="E116" s="28">
        <v>34339119</v>
      </c>
      <c r="F116" s="28">
        <v>39390832</v>
      </c>
      <c r="G116" s="74">
        <v>43706161</v>
      </c>
    </row>
    <row r="117" spans="1:7">
      <c r="A117" s="25"/>
      <c r="B117" s="3"/>
      <c r="C117" s="23" t="s">
        <v>32</v>
      </c>
      <c r="D117" s="28">
        <v>1479032</v>
      </c>
      <c r="E117" s="28">
        <v>1573508</v>
      </c>
      <c r="F117" s="28">
        <v>1760728</v>
      </c>
      <c r="G117" s="74">
        <v>1901087</v>
      </c>
    </row>
    <row r="118" spans="1:7">
      <c r="A118" s="25"/>
      <c r="B118" s="3"/>
      <c r="C118" s="23" t="s">
        <v>130</v>
      </c>
      <c r="D118" s="28">
        <v>314864</v>
      </c>
      <c r="E118" s="28">
        <v>317197</v>
      </c>
      <c r="F118" s="28">
        <v>303768</v>
      </c>
      <c r="G118" s="74">
        <v>301374</v>
      </c>
    </row>
    <row r="119" spans="1:7">
      <c r="A119" s="3"/>
      <c r="B119" s="3"/>
      <c r="C119" s="23" t="s">
        <v>34</v>
      </c>
      <c r="D119" s="28">
        <v>4475767</v>
      </c>
      <c r="E119" s="28">
        <v>4215603</v>
      </c>
      <c r="F119" s="28">
        <v>4295219</v>
      </c>
      <c r="G119" s="74">
        <v>4633173</v>
      </c>
    </row>
    <row r="120" spans="1:7">
      <c r="A120" s="3"/>
      <c r="B120" s="3"/>
      <c r="C120" s="23" t="s">
        <v>35</v>
      </c>
      <c r="D120" s="28">
        <v>5148264</v>
      </c>
      <c r="E120" s="28">
        <v>5567883</v>
      </c>
      <c r="F120" s="28">
        <v>5731373</v>
      </c>
      <c r="G120" s="74">
        <v>5698862</v>
      </c>
    </row>
    <row r="121" spans="1:7" ht="25.5">
      <c r="A121" s="25" t="s">
        <v>36</v>
      </c>
      <c r="B121" s="3"/>
      <c r="C121" s="80" t="s">
        <v>131</v>
      </c>
      <c r="D121" s="81">
        <f>SUM(D122:D123)</f>
        <v>101017851</v>
      </c>
      <c r="E121" s="81">
        <f>SUM(E122:E123)</f>
        <v>110812530</v>
      </c>
      <c r="F121" s="81">
        <f>SUM(F122:F123)</f>
        <v>116822353</v>
      </c>
      <c r="G121" s="81">
        <f>SUM(G122:G123)</f>
        <v>122138155</v>
      </c>
    </row>
    <row r="122" spans="1:7" ht="25.5">
      <c r="A122" s="25"/>
      <c r="B122" s="3"/>
      <c r="C122" s="27" t="s">
        <v>132</v>
      </c>
      <c r="D122" s="28">
        <v>100657448</v>
      </c>
      <c r="E122" s="28">
        <v>110356893</v>
      </c>
      <c r="F122" s="28">
        <v>116375736</v>
      </c>
      <c r="G122" s="74">
        <v>121282090</v>
      </c>
    </row>
    <row r="123" spans="1:7">
      <c r="A123" s="33"/>
      <c r="B123" s="82"/>
      <c r="C123" s="83" t="s">
        <v>133</v>
      </c>
      <c r="D123" s="36">
        <v>360403</v>
      </c>
      <c r="E123" s="36">
        <v>455637</v>
      </c>
      <c r="F123" s="36">
        <v>446617</v>
      </c>
      <c r="G123" s="84">
        <v>856065</v>
      </c>
    </row>
    <row r="124" spans="1:7" ht="16.5">
      <c r="A124" s="1" t="s">
        <v>134</v>
      </c>
      <c r="B124" s="1"/>
      <c r="C124" s="1"/>
      <c r="D124" s="1"/>
      <c r="E124" s="1"/>
      <c r="F124" s="1"/>
      <c r="G124" s="1"/>
    </row>
    <row r="125" spans="1:7" ht="16.5">
      <c r="A125" s="2" t="s">
        <v>107</v>
      </c>
      <c r="B125" s="2"/>
      <c r="C125" s="2"/>
      <c r="D125" s="2"/>
      <c r="E125" s="2"/>
      <c r="F125" s="2"/>
      <c r="G125" s="2"/>
    </row>
    <row r="126" spans="1:7" ht="16.5">
      <c r="A126" s="2" t="s">
        <v>2</v>
      </c>
      <c r="B126" s="2"/>
      <c r="C126" s="2"/>
      <c r="D126" s="2"/>
      <c r="E126" s="2"/>
      <c r="F126" s="2"/>
      <c r="G126" s="2"/>
    </row>
    <row r="127" spans="1:7">
      <c r="A127" s="3"/>
      <c r="B127" s="3"/>
      <c r="C127" s="4"/>
      <c r="E127" s="66"/>
      <c r="F127" s="6" t="s">
        <v>3</v>
      </c>
      <c r="G127" s="6"/>
    </row>
    <row r="128" spans="1:7">
      <c r="A128" s="67"/>
      <c r="B128" s="67"/>
      <c r="C128" s="8" t="s">
        <v>4</v>
      </c>
      <c r="D128" s="9" t="s">
        <v>108</v>
      </c>
      <c r="E128" s="9" t="s">
        <v>109</v>
      </c>
      <c r="F128" s="68" t="s">
        <v>110</v>
      </c>
      <c r="G128" s="68" t="s">
        <v>111</v>
      </c>
    </row>
    <row r="129" spans="1:8">
      <c r="A129" s="67"/>
      <c r="B129" s="67"/>
      <c r="C129" s="11">
        <v>-1</v>
      </c>
      <c r="D129" s="69">
        <v>-2</v>
      </c>
      <c r="E129" s="11">
        <v>-3</v>
      </c>
      <c r="F129" s="69">
        <v>-4</v>
      </c>
      <c r="G129" s="11">
        <v>-5</v>
      </c>
      <c r="H129" s="37"/>
    </row>
    <row r="130" spans="1:8">
      <c r="A130" s="40" t="s">
        <v>39</v>
      </c>
      <c r="B130" s="41" t="s">
        <v>40</v>
      </c>
      <c r="C130" s="16" t="s">
        <v>41</v>
      </c>
      <c r="D130" s="17">
        <f>D131+D157</f>
        <v>405328951</v>
      </c>
      <c r="E130" s="17">
        <f>E131+E157</f>
        <v>462545077</v>
      </c>
      <c r="F130" s="17">
        <f>F131+F157</f>
        <v>503452417</v>
      </c>
      <c r="G130" s="17">
        <f>G131+G157</f>
        <v>603125256</v>
      </c>
      <c r="H130" s="85"/>
    </row>
    <row r="131" spans="1:8">
      <c r="A131" s="25" t="s">
        <v>16</v>
      </c>
      <c r="B131" s="25"/>
      <c r="C131" s="43" t="s">
        <v>135</v>
      </c>
      <c r="D131" s="81">
        <v>315637736</v>
      </c>
      <c r="E131" s="81">
        <v>342115359</v>
      </c>
      <c r="F131" s="81">
        <v>382618453</v>
      </c>
      <c r="G131" s="73">
        <f>G132+G137+G140+G144+G146+G148+G150+G155</f>
        <v>401556719</v>
      </c>
      <c r="H131" s="37"/>
    </row>
    <row r="132" spans="1:8">
      <c r="A132" s="3"/>
      <c r="B132" s="25" t="s">
        <v>51</v>
      </c>
      <c r="C132" s="86" t="s">
        <v>136</v>
      </c>
      <c r="D132" s="73">
        <f>SUM(D133:D136)</f>
        <v>158964236</v>
      </c>
      <c r="E132" s="73">
        <f>SUM(E133:E136)</f>
        <v>169889021</v>
      </c>
      <c r="F132" s="73">
        <f>SUM(F133:F136)</f>
        <v>180970411</v>
      </c>
      <c r="G132" s="73">
        <f>SUM(G133:G136)</f>
        <v>206073437</v>
      </c>
    </row>
    <row r="133" spans="1:8">
      <c r="A133" s="3"/>
      <c r="B133" s="3"/>
      <c r="C133" s="23" t="s">
        <v>137</v>
      </c>
      <c r="D133" s="28">
        <v>153334770</v>
      </c>
      <c r="E133" s="28">
        <v>162740646</v>
      </c>
      <c r="F133" s="28">
        <v>172141379</v>
      </c>
      <c r="G133" s="74">
        <v>196482166</v>
      </c>
    </row>
    <row r="134" spans="1:8">
      <c r="A134" s="3"/>
      <c r="B134" s="3"/>
      <c r="C134" s="23" t="s">
        <v>138</v>
      </c>
      <c r="D134" s="28">
        <v>3027878</v>
      </c>
      <c r="E134" s="28">
        <v>3428371</v>
      </c>
      <c r="F134" s="28">
        <v>3978319</v>
      </c>
      <c r="G134" s="74">
        <v>3257301</v>
      </c>
    </row>
    <row r="135" spans="1:8">
      <c r="A135" s="44"/>
      <c r="B135" s="44"/>
      <c r="C135" s="46" t="s">
        <v>139</v>
      </c>
      <c r="D135" s="28">
        <v>2292694</v>
      </c>
      <c r="E135" s="28">
        <v>3156428</v>
      </c>
      <c r="F135" s="28">
        <v>4197969</v>
      </c>
      <c r="G135" s="74">
        <v>4956900</v>
      </c>
    </row>
    <row r="136" spans="1:8">
      <c r="A136" s="47"/>
      <c r="B136" s="47"/>
      <c r="C136" s="46" t="s">
        <v>140</v>
      </c>
      <c r="D136" s="28">
        <v>308894</v>
      </c>
      <c r="E136" s="28">
        <v>563576</v>
      </c>
      <c r="F136" s="28">
        <v>652744</v>
      </c>
      <c r="G136" s="74">
        <v>1377070</v>
      </c>
    </row>
    <row r="137" spans="1:8">
      <c r="A137" s="47"/>
      <c r="B137" s="57" t="s">
        <v>65</v>
      </c>
      <c r="C137" s="51" t="s">
        <v>141</v>
      </c>
      <c r="D137" s="73">
        <f>SUM(D138:D139)</f>
        <v>35992758</v>
      </c>
      <c r="E137" s="73">
        <f>SUM(E138:E139)</f>
        <v>39088562</v>
      </c>
      <c r="F137" s="73">
        <f>SUM(F138:F139)</f>
        <v>42764213</v>
      </c>
      <c r="G137" s="73">
        <f>SUM(G138:G139)</f>
        <v>53099599</v>
      </c>
    </row>
    <row r="138" spans="1:8">
      <c r="A138" s="47"/>
      <c r="B138" s="47"/>
      <c r="C138" s="46" t="s">
        <v>142</v>
      </c>
      <c r="D138" s="28">
        <v>31234695</v>
      </c>
      <c r="E138" s="28">
        <v>34466352</v>
      </c>
      <c r="F138" s="28">
        <v>37173767</v>
      </c>
      <c r="G138" s="74">
        <v>47197392</v>
      </c>
    </row>
    <row r="139" spans="1:8">
      <c r="A139" s="47"/>
      <c r="B139" s="47"/>
      <c r="C139" s="46" t="s">
        <v>143</v>
      </c>
      <c r="D139" s="28">
        <v>4758063</v>
      </c>
      <c r="E139" s="28">
        <v>4622210</v>
      </c>
      <c r="F139" s="28">
        <v>5590446</v>
      </c>
      <c r="G139" s="74">
        <v>5902207</v>
      </c>
    </row>
    <row r="140" spans="1:8" ht="38.25">
      <c r="A140" s="47"/>
      <c r="B140" s="87" t="s">
        <v>144</v>
      </c>
      <c r="C140" s="88" t="s">
        <v>145</v>
      </c>
      <c r="D140" s="73">
        <f>SUM(D141:D143)</f>
        <v>39581208</v>
      </c>
      <c r="E140" s="73">
        <f>SUM(E141:E143)</f>
        <v>47558510</v>
      </c>
      <c r="F140" s="73">
        <f>SUM(F141:F143)</f>
        <v>53974034</v>
      </c>
      <c r="G140" s="73">
        <f>SUM(G141:G143)</f>
        <v>52807992</v>
      </c>
    </row>
    <row r="141" spans="1:8">
      <c r="A141" s="47"/>
      <c r="C141" s="46" t="s">
        <v>146</v>
      </c>
      <c r="D141" s="28">
        <v>6567959</v>
      </c>
      <c r="E141" s="28">
        <v>7778163</v>
      </c>
      <c r="F141" s="28">
        <v>10512895</v>
      </c>
      <c r="G141" s="74">
        <v>13326303</v>
      </c>
    </row>
    <row r="142" spans="1:8">
      <c r="A142" s="47"/>
      <c r="B142" s="47"/>
      <c r="C142" s="46" t="s">
        <v>147</v>
      </c>
      <c r="D142" s="28">
        <v>1034422</v>
      </c>
      <c r="E142" s="28">
        <v>2666420</v>
      </c>
      <c r="F142" s="28">
        <v>2083592</v>
      </c>
      <c r="G142" s="74">
        <v>1212902</v>
      </c>
    </row>
    <row r="143" spans="1:8">
      <c r="A143" s="47"/>
      <c r="B143" s="47"/>
      <c r="C143" s="46" t="s">
        <v>148</v>
      </c>
      <c r="D143" s="28">
        <v>31978827</v>
      </c>
      <c r="E143" s="28">
        <v>37113927</v>
      </c>
      <c r="F143" s="28">
        <v>41377547</v>
      </c>
      <c r="G143" s="74">
        <v>38268787</v>
      </c>
    </row>
    <row r="144" spans="1:8">
      <c r="A144" s="47"/>
      <c r="B144" s="57" t="s">
        <v>77</v>
      </c>
      <c r="C144" s="51" t="s">
        <v>149</v>
      </c>
      <c r="D144" s="73">
        <f>SUM(D145)</f>
        <v>642307</v>
      </c>
      <c r="E144" s="73">
        <f>SUM(E145)</f>
        <v>738238</v>
      </c>
      <c r="F144" s="73">
        <f>SUM(F145)</f>
        <v>675895</v>
      </c>
      <c r="G144" s="73">
        <f>SUM(G145)</f>
        <v>804794</v>
      </c>
    </row>
    <row r="145" spans="1:8">
      <c r="A145" s="47"/>
      <c r="B145" s="47"/>
      <c r="C145" s="46" t="s">
        <v>150</v>
      </c>
      <c r="D145" s="28">
        <v>642307</v>
      </c>
      <c r="E145" s="28">
        <v>738238</v>
      </c>
      <c r="F145" s="28">
        <v>675895</v>
      </c>
      <c r="G145" s="74">
        <v>804794</v>
      </c>
    </row>
    <row r="146" spans="1:8">
      <c r="A146" s="47"/>
      <c r="B146" s="57" t="s">
        <v>83</v>
      </c>
      <c r="C146" s="51" t="s">
        <v>151</v>
      </c>
      <c r="D146" s="73">
        <f>SUM(D147)</f>
        <v>7741803</v>
      </c>
      <c r="E146" s="73">
        <f>SUM(E147)</f>
        <v>8287220</v>
      </c>
      <c r="F146" s="73">
        <f>SUM(F147)</f>
        <v>8282891</v>
      </c>
      <c r="G146" s="73">
        <f>SUM(G147)</f>
        <v>11192043</v>
      </c>
    </row>
    <row r="147" spans="1:8">
      <c r="A147" s="47"/>
      <c r="B147" s="47"/>
      <c r="C147" s="46" t="s">
        <v>152</v>
      </c>
      <c r="D147" s="28">
        <v>7741803</v>
      </c>
      <c r="E147" s="28">
        <v>8287220</v>
      </c>
      <c r="F147" s="28">
        <v>8282891</v>
      </c>
      <c r="G147" s="74">
        <v>11192043</v>
      </c>
    </row>
    <row r="148" spans="1:8">
      <c r="A148" s="47"/>
      <c r="B148" s="57" t="s">
        <v>87</v>
      </c>
      <c r="C148" s="51" t="s">
        <v>153</v>
      </c>
      <c r="D148" s="73">
        <f>SUM(D149)</f>
        <v>1757714</v>
      </c>
      <c r="E148" s="73">
        <f>SUM(E149)</f>
        <v>1930867</v>
      </c>
      <c r="F148" s="73">
        <f>SUM(F149)</f>
        <v>1404398</v>
      </c>
      <c r="G148" s="73">
        <f>SUM(G149)</f>
        <v>3061337</v>
      </c>
    </row>
    <row r="149" spans="1:8">
      <c r="A149" s="47"/>
      <c r="B149" s="47"/>
      <c r="C149" s="46" t="s">
        <v>47</v>
      </c>
      <c r="D149" s="28">
        <v>1757714</v>
      </c>
      <c r="E149" s="28">
        <v>1930867</v>
      </c>
      <c r="F149" s="28">
        <v>1404398</v>
      </c>
      <c r="G149" s="74">
        <v>3061337</v>
      </c>
    </row>
    <row r="150" spans="1:8">
      <c r="A150" s="47"/>
      <c r="B150" s="57" t="s">
        <v>92</v>
      </c>
      <c r="C150" s="51" t="s">
        <v>154</v>
      </c>
      <c r="D150" s="73">
        <f>SUM(D151:D154)</f>
        <v>70140790</v>
      </c>
      <c r="E150" s="89">
        <f>SUM(E151:E154)</f>
        <v>73635830</v>
      </c>
      <c r="F150" s="73">
        <f>SUM(F151:F154)</f>
        <v>92818658</v>
      </c>
      <c r="G150" s="73">
        <f>SUM(G151:G154)</f>
        <v>72851507</v>
      </c>
    </row>
    <row r="151" spans="1:8">
      <c r="A151" s="47"/>
      <c r="B151" s="57"/>
      <c r="C151" s="46" t="s">
        <v>48</v>
      </c>
      <c r="D151" s="28">
        <v>50742412</v>
      </c>
      <c r="E151" s="28">
        <v>60926917</v>
      </c>
      <c r="F151" s="28">
        <v>78532861</v>
      </c>
      <c r="G151" s="74">
        <v>56977685</v>
      </c>
    </row>
    <row r="152" spans="1:8">
      <c r="A152" s="47"/>
      <c r="B152" s="57"/>
      <c r="C152" s="46" t="s">
        <v>155</v>
      </c>
      <c r="D152" s="28">
        <v>6855283</v>
      </c>
      <c r="E152" s="28">
        <v>7334096</v>
      </c>
      <c r="F152" s="28">
        <v>8568746</v>
      </c>
      <c r="G152" s="74">
        <v>9941432</v>
      </c>
    </row>
    <row r="153" spans="1:8">
      <c r="A153" s="47"/>
      <c r="B153" s="57"/>
      <c r="C153" s="46" t="s">
        <v>156</v>
      </c>
      <c r="D153" s="28">
        <v>11920004</v>
      </c>
      <c r="E153" s="28">
        <v>3362966</v>
      </c>
      <c r="F153" s="28">
        <v>3533988</v>
      </c>
      <c r="G153" s="74">
        <v>3708501</v>
      </c>
    </row>
    <row r="154" spans="1:8">
      <c r="A154" s="47"/>
      <c r="B154" s="57"/>
      <c r="C154" s="46" t="s">
        <v>157</v>
      </c>
      <c r="D154" s="28">
        <v>623091</v>
      </c>
      <c r="E154" s="28">
        <v>2011851</v>
      </c>
      <c r="F154" s="28">
        <v>2183063</v>
      </c>
      <c r="G154" s="74">
        <v>2223889</v>
      </c>
    </row>
    <row r="155" spans="1:8">
      <c r="A155" s="47"/>
      <c r="B155" s="57" t="s">
        <v>96</v>
      </c>
      <c r="C155" s="51" t="s">
        <v>86</v>
      </c>
      <c r="D155" s="73">
        <f>SUM(D156)</f>
        <v>816920</v>
      </c>
      <c r="E155" s="73">
        <f>SUM(E156)</f>
        <v>987111</v>
      </c>
      <c r="F155" s="73">
        <f>SUM(F156)</f>
        <v>1727953</v>
      </c>
      <c r="G155" s="73">
        <f>SUM(G156)</f>
        <v>1666010</v>
      </c>
    </row>
    <row r="156" spans="1:8">
      <c r="A156" s="47"/>
      <c r="B156" s="57"/>
      <c r="C156" s="46" t="s">
        <v>158</v>
      </c>
      <c r="D156" s="28">
        <v>816920</v>
      </c>
      <c r="E156" s="28">
        <v>987111</v>
      </c>
      <c r="F156" s="28">
        <v>1727953</v>
      </c>
      <c r="G156" s="74">
        <v>1666010</v>
      </c>
    </row>
    <row r="157" spans="1:8">
      <c r="A157" s="48" t="s">
        <v>21</v>
      </c>
      <c r="B157" s="8"/>
      <c r="C157" s="20" t="s">
        <v>50</v>
      </c>
      <c r="D157" s="81">
        <v>89691215</v>
      </c>
      <c r="E157" s="81">
        <v>120429718</v>
      </c>
      <c r="F157" s="81">
        <v>120833964</v>
      </c>
      <c r="G157" s="81">
        <f>G158+G169+G174+G177+G183+G186+G190+G197+G200</f>
        <v>201568537</v>
      </c>
      <c r="H157" s="73"/>
    </row>
    <row r="158" spans="1:8">
      <c r="A158" s="48"/>
      <c r="B158" s="48" t="s">
        <v>51</v>
      </c>
      <c r="C158" s="43" t="s">
        <v>52</v>
      </c>
      <c r="D158" s="73">
        <f>SUM(D159:D168)</f>
        <v>19370044</v>
      </c>
      <c r="E158" s="73">
        <f>SUM(E159:E168)</f>
        <v>21487980</v>
      </c>
      <c r="F158" s="73">
        <f>SUM(F159:F168)</f>
        <v>20312513</v>
      </c>
      <c r="G158" s="73">
        <f>SUM(G159:G168)</f>
        <v>24156483</v>
      </c>
      <c r="H158" s="73"/>
    </row>
    <row r="159" spans="1:8">
      <c r="A159" s="8"/>
      <c r="B159" s="8"/>
      <c r="C159" s="24" t="s">
        <v>53</v>
      </c>
      <c r="D159" s="28">
        <v>7380494</v>
      </c>
      <c r="E159" s="28">
        <v>8365290</v>
      </c>
      <c r="F159" s="28">
        <v>6014136</v>
      </c>
      <c r="G159" s="74">
        <v>8589980</v>
      </c>
    </row>
    <row r="160" spans="1:8">
      <c r="A160" s="8"/>
      <c r="B160" s="8"/>
      <c r="C160" s="24" t="s">
        <v>54</v>
      </c>
      <c r="D160" s="28">
        <v>233358</v>
      </c>
      <c r="E160" s="28">
        <v>235412</v>
      </c>
      <c r="F160" s="28">
        <v>275838</v>
      </c>
      <c r="G160" s="74">
        <v>545157</v>
      </c>
    </row>
    <row r="161" spans="1:7">
      <c r="A161" s="8"/>
      <c r="B161" s="8"/>
      <c r="C161" s="24" t="s">
        <v>55</v>
      </c>
      <c r="D161" s="28">
        <v>2585270</v>
      </c>
      <c r="E161" s="28">
        <v>2994447</v>
      </c>
      <c r="F161" s="28">
        <v>2986698</v>
      </c>
      <c r="G161" s="74">
        <v>3356866</v>
      </c>
    </row>
    <row r="162" spans="1:7">
      <c r="A162" s="8"/>
      <c r="B162" s="8"/>
      <c r="C162" s="24" t="s">
        <v>56</v>
      </c>
      <c r="D162" s="28">
        <v>1063961</v>
      </c>
      <c r="E162" s="28">
        <v>949356</v>
      </c>
      <c r="F162" s="28">
        <v>957439</v>
      </c>
      <c r="G162" s="74">
        <v>1173125</v>
      </c>
    </row>
    <row r="163" spans="1:7">
      <c r="A163" s="8"/>
      <c r="B163" s="8"/>
      <c r="C163" s="24" t="s">
        <v>57</v>
      </c>
      <c r="D163" s="28">
        <v>1035073</v>
      </c>
      <c r="E163" s="28">
        <v>898001</v>
      </c>
      <c r="F163" s="28">
        <v>1138550</v>
      </c>
      <c r="G163" s="74">
        <v>1353528</v>
      </c>
    </row>
    <row r="164" spans="1:7">
      <c r="A164" s="8"/>
      <c r="B164" s="8"/>
      <c r="C164" s="24" t="s">
        <v>58</v>
      </c>
      <c r="D164" s="28">
        <v>3085301</v>
      </c>
      <c r="E164" s="28">
        <v>3444910</v>
      </c>
      <c r="F164" s="28">
        <v>4238728</v>
      </c>
      <c r="G164" s="74">
        <v>3865887</v>
      </c>
    </row>
    <row r="165" spans="1:7">
      <c r="A165" s="8"/>
      <c r="B165" s="8"/>
      <c r="C165" s="24" t="s">
        <v>61</v>
      </c>
      <c r="D165" s="28">
        <v>1564392</v>
      </c>
      <c r="E165" s="28">
        <v>1617700</v>
      </c>
      <c r="F165" s="28">
        <v>1592341</v>
      </c>
      <c r="G165" s="74">
        <v>1690213</v>
      </c>
    </row>
    <row r="166" spans="1:7">
      <c r="A166" s="8"/>
      <c r="B166" s="8"/>
      <c r="C166" s="24" t="s">
        <v>62</v>
      </c>
      <c r="D166" s="28">
        <v>1196553</v>
      </c>
      <c r="E166" s="28">
        <v>1253444</v>
      </c>
      <c r="F166" s="28">
        <v>1296242</v>
      </c>
      <c r="G166" s="74">
        <v>1283904</v>
      </c>
    </row>
    <row r="167" spans="1:7">
      <c r="A167" s="8"/>
      <c r="B167" s="8"/>
      <c r="C167" s="24" t="s">
        <v>63</v>
      </c>
      <c r="D167" s="28">
        <v>1027465</v>
      </c>
      <c r="E167" s="28">
        <v>1448682</v>
      </c>
      <c r="F167" s="28">
        <v>1377762</v>
      </c>
      <c r="G167" s="74">
        <v>1615183</v>
      </c>
    </row>
    <row r="168" spans="1:7">
      <c r="A168" s="47"/>
      <c r="B168" s="47"/>
      <c r="C168" s="49" t="s">
        <v>64</v>
      </c>
      <c r="D168" s="28">
        <v>198177</v>
      </c>
      <c r="E168" s="28">
        <v>280738</v>
      </c>
      <c r="F168" s="28">
        <v>434779</v>
      </c>
      <c r="G168" s="74">
        <v>682640</v>
      </c>
    </row>
    <row r="169" spans="1:7">
      <c r="A169" s="3"/>
      <c r="B169" s="50" t="s">
        <v>65</v>
      </c>
      <c r="C169" s="51" t="s">
        <v>66</v>
      </c>
      <c r="D169" s="81">
        <f>SUM(D170:D173)</f>
        <v>29315537</v>
      </c>
      <c r="E169" s="81">
        <f>SUM(E170:E173)</f>
        <v>40744274</v>
      </c>
      <c r="F169" s="81">
        <f>SUM(F170:F173)</f>
        <v>42435479</v>
      </c>
      <c r="G169" s="81">
        <f>SUM(G170:G173)</f>
        <v>125647755</v>
      </c>
    </row>
    <row r="170" spans="1:7">
      <c r="A170" s="3"/>
      <c r="B170" s="56"/>
      <c r="C170" s="46" t="s">
        <v>159</v>
      </c>
      <c r="D170" s="28">
        <v>3416876</v>
      </c>
      <c r="E170" s="28">
        <v>2492259</v>
      </c>
      <c r="F170" s="28">
        <v>2528425</v>
      </c>
      <c r="G170" s="74">
        <v>3099397</v>
      </c>
    </row>
    <row r="171" spans="1:7">
      <c r="A171" s="3"/>
      <c r="B171" s="54"/>
      <c r="C171" s="23" t="s">
        <v>70</v>
      </c>
      <c r="D171" s="28">
        <v>5312700</v>
      </c>
      <c r="E171" s="28">
        <v>7189476</v>
      </c>
      <c r="F171" s="28">
        <v>10236997</v>
      </c>
      <c r="G171" s="74">
        <v>69246891</v>
      </c>
    </row>
    <row r="172" spans="1:7">
      <c r="A172" s="3"/>
      <c r="B172" s="54"/>
      <c r="C172" s="23" t="s">
        <v>72</v>
      </c>
      <c r="D172" s="28">
        <v>347359</v>
      </c>
      <c r="E172" s="28">
        <v>296634</v>
      </c>
      <c r="F172" s="28">
        <v>276826</v>
      </c>
      <c r="G172" s="74">
        <v>242277</v>
      </c>
    </row>
    <row r="173" spans="1:7">
      <c r="A173" s="3"/>
      <c r="B173" s="54"/>
      <c r="C173" s="23" t="s">
        <v>74</v>
      </c>
      <c r="D173" s="28">
        <v>20238602</v>
      </c>
      <c r="E173" s="28">
        <v>30765905</v>
      </c>
      <c r="F173" s="28">
        <v>29393231</v>
      </c>
      <c r="G173" s="74">
        <v>53059190</v>
      </c>
    </row>
    <row r="174" spans="1:7">
      <c r="A174" s="3"/>
      <c r="B174" s="48" t="s">
        <v>75</v>
      </c>
      <c r="C174" s="55" t="s">
        <v>76</v>
      </c>
      <c r="D174" s="73">
        <f>SUM(D175:D176)</f>
        <v>9708857</v>
      </c>
      <c r="E174" s="73">
        <f>SUM(E175:E176)</f>
        <v>10989190</v>
      </c>
      <c r="F174" s="73">
        <f>SUM(F175:F176)</f>
        <v>13210489</v>
      </c>
      <c r="G174" s="73">
        <f>SUM(G175:G176)</f>
        <v>14523285</v>
      </c>
    </row>
    <row r="175" spans="1:7">
      <c r="A175" s="3"/>
      <c r="B175" s="48"/>
      <c r="C175" s="23" t="s">
        <v>160</v>
      </c>
      <c r="D175" s="28">
        <v>3671896</v>
      </c>
      <c r="E175" s="28">
        <v>4942188</v>
      </c>
      <c r="F175" s="28">
        <v>7082602</v>
      </c>
      <c r="G175" s="74">
        <v>8134370</v>
      </c>
    </row>
    <row r="176" spans="1:7">
      <c r="A176" s="3"/>
      <c r="B176" s="48"/>
      <c r="C176" s="23" t="s">
        <v>161</v>
      </c>
      <c r="D176" s="28">
        <v>6036961</v>
      </c>
      <c r="E176" s="28">
        <v>6047002</v>
      </c>
      <c r="F176" s="28">
        <v>6127887</v>
      </c>
      <c r="G176" s="74">
        <v>6388915</v>
      </c>
    </row>
    <row r="177" spans="1:7">
      <c r="A177" s="3"/>
      <c r="B177" s="48" t="s">
        <v>77</v>
      </c>
      <c r="C177" s="55" t="s">
        <v>78</v>
      </c>
      <c r="D177" s="73">
        <f>SUM(D178:D182)</f>
        <v>8536413</v>
      </c>
      <c r="E177" s="73">
        <f>SUM(E178:E182)</f>
        <v>8713269</v>
      </c>
      <c r="F177" s="73">
        <f>SUM(F178:F182)</f>
        <v>9869691</v>
      </c>
      <c r="G177" s="73">
        <f>SUM(G178:G182)</f>
        <v>9516038</v>
      </c>
    </row>
    <row r="178" spans="1:7">
      <c r="A178" s="3"/>
      <c r="B178" s="54"/>
      <c r="C178" s="23" t="s">
        <v>162</v>
      </c>
      <c r="D178" s="28">
        <v>1912127</v>
      </c>
      <c r="E178" s="28">
        <v>1741767</v>
      </c>
      <c r="F178" s="28">
        <v>2031445</v>
      </c>
      <c r="G178" s="74">
        <v>1879018</v>
      </c>
    </row>
    <row r="179" spans="1:7">
      <c r="A179" s="3"/>
      <c r="B179" s="54"/>
      <c r="C179" s="23" t="s">
        <v>163</v>
      </c>
      <c r="D179" s="28">
        <v>853103</v>
      </c>
      <c r="E179" s="28">
        <v>660845</v>
      </c>
      <c r="F179" s="28">
        <v>705322</v>
      </c>
      <c r="G179" s="74">
        <v>513499</v>
      </c>
    </row>
    <row r="180" spans="1:7">
      <c r="A180" s="3"/>
      <c r="B180" s="54"/>
      <c r="C180" s="23" t="s">
        <v>80</v>
      </c>
      <c r="D180" s="28">
        <v>3742865</v>
      </c>
      <c r="E180" s="28">
        <v>4094390</v>
      </c>
      <c r="F180" s="28">
        <v>4758793</v>
      </c>
      <c r="G180" s="74">
        <v>4699154</v>
      </c>
    </row>
    <row r="181" spans="1:7">
      <c r="A181" s="3"/>
      <c r="B181" s="54"/>
      <c r="C181" s="23" t="s">
        <v>81</v>
      </c>
      <c r="D181" s="28">
        <v>81955</v>
      </c>
      <c r="E181" s="28">
        <v>82784</v>
      </c>
      <c r="F181" s="28">
        <v>81549</v>
      </c>
      <c r="G181" s="74">
        <v>81397</v>
      </c>
    </row>
    <row r="182" spans="1:7">
      <c r="A182" s="3"/>
      <c r="B182" s="54"/>
      <c r="C182" s="23" t="s">
        <v>82</v>
      </c>
      <c r="D182" s="28">
        <v>1946363</v>
      </c>
      <c r="E182" s="28">
        <v>2133483</v>
      </c>
      <c r="F182" s="28">
        <v>2292582</v>
      </c>
      <c r="G182" s="74">
        <v>2342970</v>
      </c>
    </row>
    <row r="183" spans="1:7">
      <c r="A183" s="3"/>
      <c r="B183" s="48" t="s">
        <v>83</v>
      </c>
      <c r="C183" s="55" t="s">
        <v>84</v>
      </c>
      <c r="D183" s="73">
        <f>SUM(D184:D185)</f>
        <v>3808474</v>
      </c>
      <c r="E183" s="73">
        <f>SUM(E184:E185)</f>
        <v>18649230</v>
      </c>
      <c r="F183" s="73">
        <f>SUM(F184:F185)</f>
        <v>10304459</v>
      </c>
      <c r="G183" s="73">
        <f>SUM(G184:G185)</f>
        <v>3544798</v>
      </c>
    </row>
    <row r="184" spans="1:7">
      <c r="A184" s="3"/>
      <c r="B184" s="54"/>
      <c r="C184" s="23" t="s">
        <v>85</v>
      </c>
      <c r="D184" s="28">
        <v>3689450</v>
      </c>
      <c r="E184" s="28">
        <v>18556550</v>
      </c>
      <c r="F184" s="28">
        <v>10207000</v>
      </c>
      <c r="G184" s="74">
        <v>3534378</v>
      </c>
    </row>
    <row r="185" spans="1:7">
      <c r="A185" s="3"/>
      <c r="B185" s="56"/>
      <c r="C185" s="46" t="s">
        <v>164</v>
      </c>
      <c r="D185" s="28">
        <v>119024</v>
      </c>
      <c r="E185" s="28">
        <v>92680</v>
      </c>
      <c r="F185" s="28">
        <v>97459</v>
      </c>
      <c r="G185" s="74">
        <v>10420</v>
      </c>
    </row>
    <row r="186" spans="1:7">
      <c r="A186" s="3"/>
      <c r="B186" s="57" t="s">
        <v>87</v>
      </c>
      <c r="C186" s="58" t="s">
        <v>88</v>
      </c>
      <c r="D186" s="73">
        <f>SUM(D187:D189)</f>
        <v>5937655</v>
      </c>
      <c r="E186" s="73">
        <f>SUM(E187:E189)</f>
        <v>6969788</v>
      </c>
      <c r="F186" s="73">
        <f>SUM(F187:F189)</f>
        <v>7507862</v>
      </c>
      <c r="G186" s="73">
        <f>SUM(G187:G189)</f>
        <v>7203210</v>
      </c>
    </row>
    <row r="187" spans="1:7">
      <c r="A187" s="3"/>
      <c r="B187" s="54"/>
      <c r="C187" s="23" t="s">
        <v>89</v>
      </c>
      <c r="D187" s="28">
        <v>3134522</v>
      </c>
      <c r="E187" s="28">
        <v>2845945</v>
      </c>
      <c r="F187" s="28">
        <v>3262305</v>
      </c>
      <c r="G187" s="74">
        <v>3495745</v>
      </c>
    </row>
    <row r="188" spans="1:7">
      <c r="A188" s="3"/>
      <c r="B188" s="54"/>
      <c r="C188" s="23" t="s">
        <v>90</v>
      </c>
      <c r="D188" s="28">
        <v>2756369</v>
      </c>
      <c r="E188" s="28">
        <v>4074897</v>
      </c>
      <c r="F188" s="28">
        <v>4198202</v>
      </c>
      <c r="G188" s="74">
        <v>3662886</v>
      </c>
    </row>
    <row r="189" spans="1:7">
      <c r="A189" s="3"/>
      <c r="B189" s="54"/>
      <c r="C189" s="23" t="s">
        <v>165</v>
      </c>
      <c r="D189" s="28">
        <v>46764</v>
      </c>
      <c r="E189" s="28">
        <v>48946</v>
      </c>
      <c r="F189" s="28">
        <v>47355</v>
      </c>
      <c r="G189" s="74">
        <v>44579</v>
      </c>
    </row>
    <row r="190" spans="1:7">
      <c r="A190" s="3"/>
      <c r="B190" s="48" t="s">
        <v>92</v>
      </c>
      <c r="C190" s="55" t="s">
        <v>93</v>
      </c>
      <c r="D190" s="73">
        <f>SUM(D191:D196)</f>
        <v>10207361</v>
      </c>
      <c r="E190" s="73">
        <f>SUM(E191:E196)</f>
        <v>10459082</v>
      </c>
      <c r="F190" s="73">
        <f>SUM(F191:F196)</f>
        <v>14464048</v>
      </c>
      <c r="G190" s="73">
        <f>SUM(G191:G196)</f>
        <v>14061572</v>
      </c>
    </row>
    <row r="191" spans="1:7">
      <c r="A191" s="3"/>
      <c r="B191" s="48"/>
      <c r="C191" s="23" t="s">
        <v>166</v>
      </c>
      <c r="D191" s="28">
        <v>15664</v>
      </c>
      <c r="E191" s="28">
        <v>14799</v>
      </c>
      <c r="F191" s="28">
        <v>15834</v>
      </c>
      <c r="G191" s="74">
        <v>14399</v>
      </c>
    </row>
    <row r="192" spans="1:7">
      <c r="A192" s="3"/>
      <c r="B192" s="48"/>
      <c r="C192" s="23" t="s">
        <v>167</v>
      </c>
      <c r="D192" s="28">
        <v>6061</v>
      </c>
      <c r="E192" s="28">
        <v>7761</v>
      </c>
      <c r="F192" s="28">
        <v>7873</v>
      </c>
      <c r="G192" s="74">
        <v>9665</v>
      </c>
    </row>
    <row r="193" spans="1:7">
      <c r="A193" s="3"/>
      <c r="B193" s="54"/>
      <c r="C193" s="23" t="s">
        <v>94</v>
      </c>
      <c r="D193" s="28">
        <v>5729562</v>
      </c>
      <c r="E193" s="28">
        <v>5713514</v>
      </c>
      <c r="F193" s="28">
        <v>6144076</v>
      </c>
      <c r="G193" s="74">
        <v>6922057</v>
      </c>
    </row>
    <row r="194" spans="1:7">
      <c r="A194" s="3"/>
      <c r="B194" s="54"/>
      <c r="C194" s="23" t="s">
        <v>95</v>
      </c>
      <c r="D194" s="28">
        <v>4455699</v>
      </c>
      <c r="E194" s="28">
        <v>4699971</v>
      </c>
      <c r="F194" s="28">
        <v>8220930</v>
      </c>
      <c r="G194" s="74">
        <v>7083965</v>
      </c>
    </row>
    <row r="195" spans="1:7">
      <c r="A195" s="3"/>
      <c r="B195" s="54"/>
      <c r="C195" s="23" t="s">
        <v>168</v>
      </c>
      <c r="D195" s="28">
        <v>375</v>
      </c>
      <c r="E195" s="28">
        <v>0</v>
      </c>
      <c r="F195" s="28">
        <v>24550</v>
      </c>
      <c r="G195" s="74">
        <v>24542</v>
      </c>
    </row>
    <row r="196" spans="1:7">
      <c r="A196" s="3"/>
      <c r="B196" s="54"/>
      <c r="C196" s="23" t="s">
        <v>169</v>
      </c>
      <c r="D196" s="28">
        <v>0</v>
      </c>
      <c r="E196" s="28">
        <v>23037</v>
      </c>
      <c r="F196" s="28">
        <v>50785</v>
      </c>
      <c r="G196" s="74">
        <v>6944</v>
      </c>
    </row>
    <row r="197" spans="1:7">
      <c r="A197" s="3"/>
      <c r="B197" s="48" t="s">
        <v>96</v>
      </c>
      <c r="C197" s="55" t="s">
        <v>170</v>
      </c>
      <c r="D197" s="73">
        <f>SUM(D198:D199)</f>
        <v>168887</v>
      </c>
      <c r="E197" s="73">
        <f>SUM(E198:E199)</f>
        <v>304386</v>
      </c>
      <c r="F197" s="73">
        <f>SUM(F198:F199)</f>
        <v>297971</v>
      </c>
      <c r="G197" s="73">
        <f>SUM(G198:G199)</f>
        <v>496911</v>
      </c>
    </row>
    <row r="198" spans="1:7">
      <c r="A198" s="3"/>
      <c r="B198" s="48"/>
      <c r="C198" s="23" t="s">
        <v>171</v>
      </c>
      <c r="D198" s="28">
        <v>73872</v>
      </c>
      <c r="E198" s="28">
        <v>144609</v>
      </c>
      <c r="F198" s="28">
        <v>189211</v>
      </c>
      <c r="G198" s="74">
        <v>270048</v>
      </c>
    </row>
    <row r="199" spans="1:7">
      <c r="A199" s="3"/>
      <c r="B199" s="48"/>
      <c r="C199" s="23" t="s">
        <v>172</v>
      </c>
      <c r="D199" s="28">
        <v>95015</v>
      </c>
      <c r="E199" s="28">
        <v>159777</v>
      </c>
      <c r="F199" s="28">
        <v>108760</v>
      </c>
      <c r="G199" s="74">
        <v>226863</v>
      </c>
    </row>
    <row r="200" spans="1:7">
      <c r="A200" s="3"/>
      <c r="B200" s="48" t="s">
        <v>67</v>
      </c>
      <c r="C200" s="55" t="s">
        <v>98</v>
      </c>
      <c r="D200" s="73">
        <f>SUM(D201:D205)</f>
        <v>2637987</v>
      </c>
      <c r="E200" s="73">
        <f>SUM(E201:E205)</f>
        <v>2135079</v>
      </c>
      <c r="F200" s="73">
        <f>SUM(F201:F205)</f>
        <v>2479709</v>
      </c>
      <c r="G200" s="73">
        <f>SUM(G201:G205)</f>
        <v>2418485</v>
      </c>
    </row>
    <row r="201" spans="1:7">
      <c r="A201" s="3"/>
      <c r="B201" s="54"/>
      <c r="C201" s="23" t="s">
        <v>99</v>
      </c>
      <c r="D201" s="28">
        <v>736271</v>
      </c>
      <c r="E201" s="28">
        <v>829500</v>
      </c>
      <c r="F201" s="28">
        <v>835742</v>
      </c>
      <c r="G201" s="74">
        <v>833632</v>
      </c>
    </row>
    <row r="202" spans="1:7">
      <c r="A202" s="3"/>
      <c r="B202" s="54"/>
      <c r="C202" s="23" t="s">
        <v>100</v>
      </c>
      <c r="D202" s="28">
        <v>223911</v>
      </c>
      <c r="E202" s="28">
        <v>288141</v>
      </c>
      <c r="F202" s="28">
        <v>406973</v>
      </c>
      <c r="G202" s="74">
        <v>431866</v>
      </c>
    </row>
    <row r="203" spans="1:7">
      <c r="A203" s="3"/>
      <c r="B203" s="54"/>
      <c r="C203" s="23" t="s">
        <v>101</v>
      </c>
      <c r="D203" s="28">
        <v>1187235</v>
      </c>
      <c r="E203" s="28">
        <v>429984</v>
      </c>
      <c r="F203" s="28">
        <v>571302</v>
      </c>
      <c r="G203" s="74">
        <v>396299</v>
      </c>
    </row>
    <row r="204" spans="1:7">
      <c r="A204" s="3"/>
      <c r="B204" s="54"/>
      <c r="C204" s="23" t="s">
        <v>173</v>
      </c>
      <c r="D204" s="28">
        <v>355680</v>
      </c>
      <c r="E204" s="28">
        <v>446988</v>
      </c>
      <c r="F204" s="28">
        <v>521966</v>
      </c>
      <c r="G204" s="74">
        <v>620262</v>
      </c>
    </row>
    <row r="205" spans="1:7">
      <c r="A205" s="3"/>
      <c r="B205" s="54"/>
      <c r="C205" s="23" t="s">
        <v>174</v>
      </c>
      <c r="D205" s="28">
        <v>134890</v>
      </c>
      <c r="E205" s="28">
        <v>140466</v>
      </c>
      <c r="F205" s="28">
        <v>143726</v>
      </c>
      <c r="G205" s="74">
        <v>136426</v>
      </c>
    </row>
    <row r="206" spans="1:7">
      <c r="A206" s="40" t="s">
        <v>102</v>
      </c>
      <c r="B206" s="41" t="s">
        <v>103</v>
      </c>
      <c r="C206" s="62" t="s">
        <v>104</v>
      </c>
      <c r="D206" s="17">
        <v>5045084</v>
      </c>
      <c r="E206" s="17">
        <v>5312812</v>
      </c>
      <c r="F206" s="17">
        <v>6181565</v>
      </c>
      <c r="G206" s="13">
        <v>6267592</v>
      </c>
    </row>
    <row r="207" spans="1:7">
      <c r="A207" s="3"/>
      <c r="B207" s="3"/>
      <c r="D207" s="90" t="s">
        <v>105</v>
      </c>
      <c r="E207" s="90"/>
      <c r="F207" s="90"/>
      <c r="G207" s="90"/>
    </row>
  </sheetData>
  <mergeCells count="22">
    <mergeCell ref="A125:G125"/>
    <mergeCell ref="A126:G126"/>
    <mergeCell ref="F127:G127"/>
    <mergeCell ref="D207:G207"/>
    <mergeCell ref="A31:C31"/>
    <mergeCell ref="A84:G84"/>
    <mergeCell ref="A85:G85"/>
    <mergeCell ref="A86:G86"/>
    <mergeCell ref="F87:G87"/>
    <mergeCell ref="A124:G124"/>
    <mergeCell ref="A7:C7"/>
    <mergeCell ref="A26:J26"/>
    <mergeCell ref="A27:J27"/>
    <mergeCell ref="A28:J28"/>
    <mergeCell ref="I29:J29"/>
    <mergeCell ref="A30:C30"/>
    <mergeCell ref="A1:J1"/>
    <mergeCell ref="A2:J2"/>
    <mergeCell ref="A3:J3"/>
    <mergeCell ref="I4:J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2019-06-04T08:14:06Z</dcterms:created>
  <dcterms:modified xsi:type="dcterms:W3CDTF">2019-06-04T08:14:14Z</dcterms:modified>
</cp:coreProperties>
</file>