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3\"/>
    </mc:Choice>
  </mc:AlternateContent>
  <bookViews>
    <workbookView xWindow="0" yWindow="0" windowWidth="28800" windowHeight="12300"/>
  </bookViews>
  <sheets>
    <sheet name="T-13.7" sheetId="1" r:id="rId1"/>
  </sheets>
  <definedNames>
    <definedName name="_xlnm.Print_Area" localSheetId="0">'T-13.7'!$A$2:$I$60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7" i="1" l="1"/>
  <c r="H47" i="1"/>
  <c r="G47" i="1"/>
  <c r="F47" i="1"/>
  <c r="E47" i="1"/>
  <c r="D47" i="1"/>
  <c r="C47" i="1"/>
  <c r="I37" i="1"/>
  <c r="H37" i="1"/>
  <c r="G37" i="1"/>
  <c r="F37" i="1"/>
  <c r="E37" i="1"/>
  <c r="D37" i="1"/>
  <c r="C37" i="1"/>
  <c r="I32" i="1"/>
  <c r="H32" i="1"/>
  <c r="G32" i="1"/>
  <c r="G31" i="1" s="1"/>
  <c r="F32" i="1"/>
  <c r="F31" i="1" s="1"/>
  <c r="E32" i="1"/>
  <c r="D32" i="1"/>
  <c r="C32" i="1"/>
  <c r="C31" i="1" s="1"/>
  <c r="I31" i="1"/>
  <c r="H31" i="1"/>
  <c r="E31" i="1"/>
  <c r="D31" i="1"/>
  <c r="I27" i="1"/>
  <c r="I20" i="1" s="1"/>
  <c r="H27" i="1"/>
  <c r="G27" i="1"/>
  <c r="F27" i="1"/>
  <c r="E27" i="1"/>
  <c r="E20" i="1" s="1"/>
  <c r="D27" i="1"/>
  <c r="C27" i="1"/>
  <c r="I21" i="1"/>
  <c r="H21" i="1"/>
  <c r="H20" i="1" s="1"/>
  <c r="G21" i="1"/>
  <c r="G20" i="1" s="1"/>
  <c r="F21" i="1"/>
  <c r="E21" i="1"/>
  <c r="D21" i="1"/>
  <c r="D20" i="1" s="1"/>
  <c r="C21" i="1"/>
  <c r="C20" i="1" s="1"/>
  <c r="F20" i="1"/>
  <c r="I16" i="1"/>
  <c r="H16" i="1"/>
  <c r="G16" i="1"/>
  <c r="F16" i="1"/>
  <c r="F9" i="1" s="1"/>
  <c r="E16" i="1"/>
  <c r="D16" i="1"/>
  <c r="C16" i="1"/>
  <c r="I10" i="1"/>
  <c r="I9" i="1" s="1"/>
  <c r="H10" i="1"/>
  <c r="H9" i="1" s="1"/>
  <c r="G10" i="1"/>
  <c r="F10" i="1"/>
  <c r="E10" i="1"/>
  <c r="E9" i="1" s="1"/>
  <c r="D10" i="1"/>
  <c r="D9" i="1" s="1"/>
  <c r="C10" i="1"/>
  <c r="G9" i="1"/>
  <c r="C9" i="1"/>
  <c r="D8" i="1" l="1"/>
  <c r="C8" i="1"/>
  <c r="E8" i="1"/>
  <c r="I8" i="1"/>
  <c r="F8" i="1"/>
  <c r="H8" i="1"/>
  <c r="G8" i="1"/>
</calcChain>
</file>

<file path=xl/sharedStrings.xml><?xml version="1.0" encoding="utf-8"?>
<sst xmlns="http://schemas.openxmlformats.org/spreadsheetml/2006/main" count="115" uniqueCount="64">
  <si>
    <t>TABLE- 13.7</t>
  </si>
  <si>
    <t>Expenditure on Medical, Family Welfare and Public Health in West Bengal ( Upto 2010-11)</t>
  </si>
  <si>
    <t>( Actual )</t>
  </si>
  <si>
    <r>
      <t xml:space="preserve">( </t>
    </r>
    <r>
      <rPr>
        <i/>
        <sz val="10"/>
        <color indexed="8"/>
        <rFont val="Rupee Foradian"/>
        <family val="2"/>
      </rPr>
      <t>`</t>
    </r>
    <r>
      <rPr>
        <i/>
        <sz val="10"/>
        <color indexed="8"/>
        <rFont val="Arial Narrow"/>
        <family val="2"/>
      </rPr>
      <t xml:space="preserve"> in Thousand )</t>
    </r>
  </si>
  <si>
    <t>Heads</t>
  </si>
  <si>
    <t>1990-91</t>
  </si>
  <si>
    <t>1995-96</t>
  </si>
  <si>
    <t>2000-01</t>
  </si>
  <si>
    <t>2007-08</t>
  </si>
  <si>
    <t>2008-09</t>
  </si>
  <si>
    <t>2009-10</t>
  </si>
  <si>
    <t>2010-11</t>
  </si>
  <si>
    <t>I.</t>
  </si>
  <si>
    <t>Medical</t>
  </si>
  <si>
    <t>A.</t>
  </si>
  <si>
    <t>Urban Health Services</t>
  </si>
  <si>
    <t>a)</t>
  </si>
  <si>
    <t>Allopathy</t>
  </si>
  <si>
    <t>(i)  Direction and Administration</t>
  </si>
  <si>
    <t>(ii) Employees' State Insurance Schemes</t>
  </si>
  <si>
    <t>-</t>
  </si>
  <si>
    <t>(iii) Medical Stores Depot</t>
  </si>
  <si>
    <t>(iv) Hospitals and Dispensaries</t>
  </si>
  <si>
    <t>(v) Other Expenditure</t>
  </si>
  <si>
    <t>b)</t>
  </si>
  <si>
    <t>Other Systems of Medicines</t>
  </si>
  <si>
    <t>(i)  Ayurveda</t>
  </si>
  <si>
    <t>(ii) Homoeopathy</t>
  </si>
  <si>
    <t>(iii) Other Systems</t>
  </si>
  <si>
    <t>B.</t>
  </si>
  <si>
    <t>Rural Health Services</t>
  </si>
  <si>
    <t>(i)  Minimum Needs Programme</t>
  </si>
  <si>
    <t>(ii) Subsidiary Health Centres</t>
  </si>
  <si>
    <t>(iii) Primary Health Centres</t>
  </si>
  <si>
    <t>C.</t>
  </si>
  <si>
    <t>Medical Education</t>
  </si>
  <si>
    <t>Training and Research</t>
  </si>
  <si>
    <t>(i)  Allopathy</t>
  </si>
  <si>
    <t>(ii)Other System</t>
  </si>
  <si>
    <t>Deduct - Recoveries</t>
  </si>
  <si>
    <t>Net Total-I</t>
  </si>
  <si>
    <t>II.</t>
  </si>
  <si>
    <t>Family Welfare</t>
  </si>
  <si>
    <t xml:space="preserve"> (ii)Training</t>
  </si>
  <si>
    <t>(iii) Rural Family Welfare Services</t>
  </si>
  <si>
    <t>(iv)  Urban Family Welfare Services</t>
  </si>
  <si>
    <t>(v)  Maternity and  Child Health</t>
  </si>
  <si>
    <t>(vi)  Compensation</t>
  </si>
  <si>
    <t>(vii)  Other Services and  Supplies</t>
  </si>
  <si>
    <t>Net- Total-II</t>
  </si>
  <si>
    <t>III.</t>
  </si>
  <si>
    <t>Public Health</t>
  </si>
  <si>
    <t>(i) Direction and Administration</t>
  </si>
  <si>
    <t>(ii) Prevention and Control of Diseases</t>
  </si>
  <si>
    <t>(iii)  Drug Control</t>
  </si>
  <si>
    <t>(iv) Public Health Laboratories</t>
  </si>
  <si>
    <t>(v)  Public Health Education</t>
  </si>
  <si>
    <t>(vi) Health Statistics and Evaluation</t>
  </si>
  <si>
    <t>(vii) Other Expenditure</t>
  </si>
  <si>
    <t>Net Total-III</t>
  </si>
  <si>
    <t>Gross Total-( I + II + III )</t>
  </si>
  <si>
    <t>Deduct - Recoveries (I+II+III)</t>
  </si>
  <si>
    <t>Net Grand Total-(I+II+III)</t>
  </si>
  <si>
    <t>Source :  Detailed Demands for Grants and Explanatory Memorandum thereon, GoWB.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</si>
</sst>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3">
    <font>
      <sz val="10"/>
      <name val="Arial"/>
    </font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i/>
      <sz val="10"/>
      <color indexed="8"/>
      <name val="Arial Narrow"/>
      <family val="2"/>
    </font>
    <font>
      <i/>
      <sz val="10"/>
      <color indexed="8"/>
      <name val="Rupee Foradian"/>
      <family val="2"/>
    </font>
    <font>
      <sz val="10"/>
      <color indexed="8"/>
      <name val="Arial Narrow"/>
      <family val="2"/>
    </font>
    <font>
      <sz val="10"/>
      <name val="Arial"/>
      <family val="2"/>
    </font>
    <font>
      <b/>
      <sz val="10"/>
      <color indexed="8"/>
      <name val="Arial Narrow"/>
      <family val="2"/>
    </font>
    <font>
      <b/>
      <sz val="10"/>
      <name val="Arial Narrow"/>
      <family val="2"/>
    </font>
    <font>
      <b/>
      <sz val="10"/>
      <name val="Arial"/>
      <family val="2"/>
    </font>
    <font>
      <sz val="10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4" fillId="0" borderId="1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49" fontId="6" fillId="0" borderId="0" xfId="0" applyNumberFormat="1" applyFont="1" applyAlignment="1">
      <alignment horizontal="center"/>
    </xf>
    <xf numFmtId="49" fontId="6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49" fontId="8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9" fillId="0" borderId="0" xfId="0" applyNumberFormat="1" applyFont="1" applyAlignment="1">
      <alignment horizontal="right" vertical="center" indent="1"/>
    </xf>
    <xf numFmtId="49" fontId="8" fillId="0" borderId="2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vertical="center"/>
    </xf>
    <xf numFmtId="49" fontId="9" fillId="0" borderId="2" xfId="0" applyNumberFormat="1" applyFont="1" applyBorder="1" applyAlignment="1">
      <alignment horizontal="right" vertical="center" indent="1"/>
    </xf>
    <xf numFmtId="0" fontId="10" fillId="0" borderId="0" xfId="0" applyFont="1"/>
    <xf numFmtId="49" fontId="8" fillId="0" borderId="2" xfId="0" applyNumberFormat="1" applyFont="1" applyBorder="1" applyAlignment="1">
      <alignment horizontal="right" vertical="center"/>
    </xf>
    <xf numFmtId="1" fontId="9" fillId="0" borderId="2" xfId="0" applyNumberFormat="1" applyFont="1" applyBorder="1" applyAlignment="1">
      <alignment horizontal="right" vertical="center" indent="1"/>
    </xf>
    <xf numFmtId="0" fontId="11" fillId="0" borderId="0" xfId="0" applyFont="1" applyAlignment="1">
      <alignment vertical="center"/>
    </xf>
    <xf numFmtId="1" fontId="6" fillId="0" borderId="0" xfId="0" applyNumberFormat="1" applyFont="1" applyAlignment="1">
      <alignment horizontal="right" vertical="center" indent="1"/>
    </xf>
    <xf numFmtId="0" fontId="11" fillId="0" borderId="0" xfId="0" applyFont="1" applyAlignment="1">
      <alignment horizontal="right" vertical="center" indent="1"/>
    </xf>
    <xf numFmtId="0" fontId="11" fillId="0" borderId="1" xfId="0" applyFont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right" vertical="center" indent="1"/>
    </xf>
    <xf numFmtId="0" fontId="11" fillId="0" borderId="1" xfId="0" applyFont="1" applyBorder="1" applyAlignment="1">
      <alignment horizontal="right" vertical="center" indent="1"/>
    </xf>
    <xf numFmtId="49" fontId="8" fillId="0" borderId="0" xfId="0" applyNumberFormat="1" applyFont="1" applyAlignment="1">
      <alignment horizontal="center" vertical="center"/>
    </xf>
    <xf numFmtId="1" fontId="9" fillId="0" borderId="0" xfId="0" applyNumberFormat="1" applyFont="1" applyAlignment="1">
      <alignment horizontal="right" vertical="center" indent="1"/>
    </xf>
    <xf numFmtId="49" fontId="6" fillId="0" borderId="0" xfId="0" applyNumberFormat="1" applyFont="1" applyAlignment="1">
      <alignment horizontal="right" vertical="center" indent="1"/>
    </xf>
    <xf numFmtId="49" fontId="6" fillId="0" borderId="0" xfId="0" applyNumberFormat="1" applyFont="1" applyAlignment="1">
      <alignment horizontal="left" vertical="center"/>
    </xf>
    <xf numFmtId="0" fontId="11" fillId="0" borderId="2" xfId="0" applyFont="1" applyBorder="1" applyAlignment="1">
      <alignment vertical="center"/>
    </xf>
    <xf numFmtId="49" fontId="6" fillId="0" borderId="2" xfId="0" applyNumberFormat="1" applyFont="1" applyBorder="1" applyAlignment="1">
      <alignment vertical="center"/>
    </xf>
    <xf numFmtId="1" fontId="11" fillId="0" borderId="2" xfId="0" applyNumberFormat="1" applyFont="1" applyBorder="1" applyAlignment="1">
      <alignment horizontal="right" vertical="center" indent="1"/>
    </xf>
    <xf numFmtId="49" fontId="6" fillId="0" borderId="2" xfId="0" applyNumberFormat="1" applyFont="1" applyBorder="1" applyAlignment="1">
      <alignment horizontal="right" vertical="center" indent="1"/>
    </xf>
    <xf numFmtId="1" fontId="6" fillId="0" borderId="2" xfId="0" applyNumberFormat="1" applyFont="1" applyBorder="1" applyAlignment="1">
      <alignment horizontal="right" vertical="center" indent="1"/>
    </xf>
    <xf numFmtId="0" fontId="11" fillId="0" borderId="2" xfId="0" applyFont="1" applyBorder="1" applyAlignment="1">
      <alignment horizontal="right" vertical="center" indent="1"/>
    </xf>
    <xf numFmtId="0" fontId="9" fillId="0" borderId="2" xfId="0" applyFont="1" applyBorder="1" applyAlignment="1">
      <alignment vertical="center"/>
    </xf>
    <xf numFmtId="1" fontId="8" fillId="0" borderId="2" xfId="0" applyNumberFormat="1" applyFont="1" applyBorder="1" applyAlignment="1">
      <alignment horizontal="right" vertical="center" indent="1"/>
    </xf>
    <xf numFmtId="0" fontId="9" fillId="0" borderId="2" xfId="0" applyFont="1" applyBorder="1" applyAlignment="1">
      <alignment horizontal="right" vertical="center" indent="1"/>
    </xf>
    <xf numFmtId="49" fontId="8" fillId="0" borderId="2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right" vertical="center" indent="1"/>
    </xf>
    <xf numFmtId="1" fontId="8" fillId="0" borderId="1" xfId="0" applyNumberFormat="1" applyFont="1" applyBorder="1" applyAlignment="1">
      <alignment horizontal="right" vertical="center" indent="1"/>
    </xf>
    <xf numFmtId="1" fontId="6" fillId="0" borderId="0" xfId="0" applyNumberFormat="1" applyFont="1" applyBorder="1" applyAlignment="1">
      <alignment horizontal="right" vertical="center" indent="1"/>
    </xf>
    <xf numFmtId="49" fontId="6" fillId="0" borderId="0" xfId="0" applyNumberFormat="1" applyFont="1" applyBorder="1" applyAlignment="1">
      <alignment horizontal="right" vertical="center" indent="1"/>
    </xf>
    <xf numFmtId="49" fontId="8" fillId="0" borderId="1" xfId="0" applyNumberFormat="1" applyFont="1" applyBorder="1" applyAlignment="1">
      <alignment vertical="center"/>
    </xf>
    <xf numFmtId="49" fontId="8" fillId="0" borderId="1" xfId="0" applyNumberFormat="1" applyFont="1" applyBorder="1" applyAlignment="1">
      <alignment horizontal="right" vertical="center" indent="1"/>
    </xf>
    <xf numFmtId="0" fontId="9" fillId="0" borderId="1" xfId="0" applyFont="1" applyBorder="1" applyAlignment="1">
      <alignment horizontal="right" vertical="center" indent="1"/>
    </xf>
    <xf numFmtId="0" fontId="11" fillId="0" borderId="0" xfId="0" applyFont="1"/>
    <xf numFmtId="0" fontId="12" fillId="0" borderId="3" xfId="0" applyFont="1" applyBorder="1" applyAlignment="1">
      <alignment horizontal="center"/>
    </xf>
    <xf numFmtId="0" fontId="1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1"/>
  <sheetViews>
    <sheetView tabSelected="1" topLeftCell="A37" zoomScaleNormal="100" workbookViewId="0">
      <selection activeCell="J12" sqref="J12"/>
    </sheetView>
  </sheetViews>
  <sheetFormatPr defaultRowHeight="12.75"/>
  <cols>
    <col min="1" max="1" width="2.7109375" bestFit="1" customWidth="1"/>
    <col min="2" max="2" width="28" customWidth="1"/>
    <col min="3" max="3" width="13.85546875" bestFit="1" customWidth="1"/>
    <col min="4" max="4" width="13.42578125" bestFit="1" customWidth="1"/>
    <col min="5" max="5" width="14.140625" bestFit="1" customWidth="1"/>
    <col min="6" max="6" width="12.42578125" customWidth="1"/>
    <col min="7" max="7" width="13.5703125" customWidth="1"/>
    <col min="8" max="8" width="9.5703125" customWidth="1"/>
    <col min="9" max="9" width="10.42578125" customWidth="1"/>
  </cols>
  <sheetData>
    <row r="2" spans="1:9" ht="16.5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ht="16.5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9" ht="16.5">
      <c r="A4" s="2" t="s">
        <v>2</v>
      </c>
      <c r="B4" s="2"/>
      <c r="C4" s="2"/>
      <c r="D4" s="2"/>
      <c r="E4" s="2"/>
      <c r="F4" s="2"/>
      <c r="G4" s="2"/>
      <c r="H4" s="2"/>
      <c r="I4" s="2"/>
    </row>
    <row r="5" spans="1:9">
      <c r="A5" s="3"/>
      <c r="B5" s="4"/>
      <c r="C5" s="4"/>
      <c r="D5" s="4"/>
      <c r="E5" s="5" t="s">
        <v>3</v>
      </c>
      <c r="F5" s="5"/>
      <c r="G5" s="5"/>
      <c r="H5" s="5"/>
      <c r="I5" s="5"/>
    </row>
    <row r="6" spans="1:9">
      <c r="A6" s="6"/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8" t="s">
        <v>10</v>
      </c>
      <c r="I6" s="8" t="s">
        <v>11</v>
      </c>
    </row>
    <row r="7" spans="1:9">
      <c r="A7" s="9"/>
      <c r="B7" s="10">
        <v>-1</v>
      </c>
      <c r="C7" s="10">
        <v>-2</v>
      </c>
      <c r="D7" s="10">
        <v>-3</v>
      </c>
      <c r="E7" s="10">
        <v>-4</v>
      </c>
      <c r="F7" s="10">
        <v>-5</v>
      </c>
      <c r="G7" s="10">
        <v>-6</v>
      </c>
      <c r="H7" s="10">
        <v>-7</v>
      </c>
      <c r="I7" s="10">
        <v>-8</v>
      </c>
    </row>
    <row r="8" spans="1:9" ht="16.5" customHeight="1">
      <c r="A8" s="11" t="s">
        <v>12</v>
      </c>
      <c r="B8" s="12" t="s">
        <v>13</v>
      </c>
      <c r="C8" s="13">
        <f t="shared" ref="C8:I8" si="0">C9+C20+C31</f>
        <v>3207629</v>
      </c>
      <c r="D8" s="13">
        <f t="shared" si="0"/>
        <v>4509520</v>
      </c>
      <c r="E8" s="13">
        <f t="shared" si="0"/>
        <v>10514402</v>
      </c>
      <c r="F8" s="13">
        <f t="shared" si="0"/>
        <v>13385563</v>
      </c>
      <c r="G8" s="13">
        <f t="shared" si="0"/>
        <v>15321263</v>
      </c>
      <c r="H8" s="13">
        <f t="shared" si="0"/>
        <v>23065484</v>
      </c>
      <c r="I8" s="13">
        <f t="shared" si="0"/>
        <v>25195916</v>
      </c>
    </row>
    <row r="9" spans="1:9" s="17" customFormat="1" ht="16.5" customHeight="1">
      <c r="A9" s="14" t="s">
        <v>14</v>
      </c>
      <c r="B9" s="15" t="s">
        <v>15</v>
      </c>
      <c r="C9" s="16">
        <f t="shared" ref="C9:I9" si="1">C10+C16</f>
        <v>2250322</v>
      </c>
      <c r="D9" s="16">
        <f t="shared" si="1"/>
        <v>3070356</v>
      </c>
      <c r="E9" s="16">
        <f t="shared" si="1"/>
        <v>7090197</v>
      </c>
      <c r="F9" s="16">
        <f t="shared" si="1"/>
        <v>7704035</v>
      </c>
      <c r="G9" s="16">
        <f t="shared" si="1"/>
        <v>8413511</v>
      </c>
      <c r="H9" s="16">
        <f t="shared" si="1"/>
        <v>12475510</v>
      </c>
      <c r="I9" s="16">
        <f t="shared" si="1"/>
        <v>14041083</v>
      </c>
    </row>
    <row r="10" spans="1:9" s="17" customFormat="1" ht="16.5" customHeight="1">
      <c r="A10" s="18" t="s">
        <v>16</v>
      </c>
      <c r="B10" s="15" t="s">
        <v>17</v>
      </c>
      <c r="C10" s="19">
        <f t="shared" ref="C10:I10" si="2">SUM(C11:C15)</f>
        <v>2220438</v>
      </c>
      <c r="D10" s="19">
        <f t="shared" si="2"/>
        <v>3019094</v>
      </c>
      <c r="E10" s="19">
        <f t="shared" si="2"/>
        <v>6953334</v>
      </c>
      <c r="F10" s="19">
        <f t="shared" si="2"/>
        <v>7484406</v>
      </c>
      <c r="G10" s="19">
        <f t="shared" si="2"/>
        <v>8178120</v>
      </c>
      <c r="H10" s="19">
        <f t="shared" si="2"/>
        <v>12053270</v>
      </c>
      <c r="I10" s="19">
        <f t="shared" si="2"/>
        <v>13539301</v>
      </c>
    </row>
    <row r="11" spans="1:9" ht="16.5" customHeight="1">
      <c r="A11" s="20"/>
      <c r="B11" s="12" t="s">
        <v>18</v>
      </c>
      <c r="C11" s="21">
        <v>159579</v>
      </c>
      <c r="D11" s="21">
        <v>228693</v>
      </c>
      <c r="E11" s="21">
        <v>515678</v>
      </c>
      <c r="F11" s="21">
        <v>410892</v>
      </c>
      <c r="G11" s="22">
        <v>445314</v>
      </c>
      <c r="H11" s="22">
        <v>675957</v>
      </c>
      <c r="I11" s="22">
        <v>850374</v>
      </c>
    </row>
    <row r="12" spans="1:9" ht="16.5" customHeight="1">
      <c r="A12" s="20"/>
      <c r="B12" s="12" t="s">
        <v>19</v>
      </c>
      <c r="C12" s="21">
        <v>300324</v>
      </c>
      <c r="D12" s="21">
        <v>365559</v>
      </c>
      <c r="E12" s="21">
        <v>650905</v>
      </c>
      <c r="F12" s="21">
        <v>89</v>
      </c>
      <c r="G12" s="22">
        <v>42</v>
      </c>
      <c r="H12" s="22" t="s">
        <v>20</v>
      </c>
      <c r="I12" s="22" t="s">
        <v>20</v>
      </c>
    </row>
    <row r="13" spans="1:9" ht="16.5" customHeight="1">
      <c r="A13" s="20"/>
      <c r="B13" s="12" t="s">
        <v>21</v>
      </c>
      <c r="C13" s="21">
        <v>241983</v>
      </c>
      <c r="D13" s="21">
        <v>241624</v>
      </c>
      <c r="E13" s="21">
        <v>473963</v>
      </c>
      <c r="F13" s="21">
        <v>441500</v>
      </c>
      <c r="G13" s="22">
        <v>506468</v>
      </c>
      <c r="H13" s="22">
        <v>551831</v>
      </c>
      <c r="I13" s="22">
        <v>575199</v>
      </c>
    </row>
    <row r="14" spans="1:9" ht="16.5" customHeight="1">
      <c r="A14" s="20"/>
      <c r="B14" s="12" t="s">
        <v>22</v>
      </c>
      <c r="C14" s="21">
        <v>1486172</v>
      </c>
      <c r="D14" s="21">
        <v>2178574</v>
      </c>
      <c r="E14" s="21">
        <v>5309036</v>
      </c>
      <c r="F14" s="21">
        <v>6629050</v>
      </c>
      <c r="G14" s="22">
        <v>7224320</v>
      </c>
      <c r="H14" s="22">
        <v>10821505</v>
      </c>
      <c r="I14" s="22">
        <v>12108021</v>
      </c>
    </row>
    <row r="15" spans="1:9" ht="16.5" customHeight="1">
      <c r="A15" s="20"/>
      <c r="B15" s="12" t="s">
        <v>23</v>
      </c>
      <c r="C15" s="21">
        <v>32380</v>
      </c>
      <c r="D15" s="21">
        <v>4644</v>
      </c>
      <c r="E15" s="21">
        <v>3752</v>
      </c>
      <c r="F15" s="21">
        <v>2875</v>
      </c>
      <c r="G15" s="22">
        <v>1976</v>
      </c>
      <c r="H15" s="22">
        <v>3977</v>
      </c>
      <c r="I15" s="22">
        <v>5707</v>
      </c>
    </row>
    <row r="16" spans="1:9" s="17" customFormat="1" ht="16.5" customHeight="1">
      <c r="A16" s="18" t="s">
        <v>24</v>
      </c>
      <c r="B16" s="15" t="s">
        <v>25</v>
      </c>
      <c r="C16" s="16">
        <f t="shared" ref="C16:I16" si="3">SUM(C17:C19)</f>
        <v>29884</v>
      </c>
      <c r="D16" s="16">
        <f t="shared" si="3"/>
        <v>51262</v>
      </c>
      <c r="E16" s="16">
        <f t="shared" si="3"/>
        <v>136863</v>
      </c>
      <c r="F16" s="16">
        <f t="shared" si="3"/>
        <v>219629</v>
      </c>
      <c r="G16" s="16">
        <f t="shared" si="3"/>
        <v>235391</v>
      </c>
      <c r="H16" s="16">
        <f t="shared" si="3"/>
        <v>422240</v>
      </c>
      <c r="I16" s="16">
        <f t="shared" si="3"/>
        <v>501782</v>
      </c>
    </row>
    <row r="17" spans="1:9" ht="16.5" customHeight="1">
      <c r="A17" s="20"/>
      <c r="B17" s="12" t="s">
        <v>26</v>
      </c>
      <c r="C17" s="21">
        <v>11670</v>
      </c>
      <c r="D17" s="21">
        <v>24005</v>
      </c>
      <c r="E17" s="21">
        <v>64806</v>
      </c>
      <c r="F17" s="21">
        <v>82068</v>
      </c>
      <c r="G17" s="22">
        <v>86461</v>
      </c>
      <c r="H17" s="22">
        <v>148502</v>
      </c>
      <c r="I17" s="22">
        <v>154288</v>
      </c>
    </row>
    <row r="18" spans="1:9" ht="16.5" customHeight="1">
      <c r="A18" s="20"/>
      <c r="B18" s="12" t="s">
        <v>27</v>
      </c>
      <c r="C18" s="21">
        <v>18148</v>
      </c>
      <c r="D18" s="21">
        <v>26614</v>
      </c>
      <c r="E18" s="21">
        <v>69436</v>
      </c>
      <c r="F18" s="21">
        <v>134686</v>
      </c>
      <c r="G18" s="22">
        <v>146954</v>
      </c>
      <c r="H18" s="22">
        <v>269761</v>
      </c>
      <c r="I18" s="22">
        <v>332889</v>
      </c>
    </row>
    <row r="19" spans="1:9" ht="16.5" customHeight="1">
      <c r="A19" s="23"/>
      <c r="B19" s="24" t="s">
        <v>28</v>
      </c>
      <c r="C19" s="25">
        <v>66</v>
      </c>
      <c r="D19" s="25">
        <v>643</v>
      </c>
      <c r="E19" s="25">
        <v>2621</v>
      </c>
      <c r="F19" s="25">
        <v>2875</v>
      </c>
      <c r="G19" s="26">
        <v>1976</v>
      </c>
      <c r="H19" s="26">
        <v>3977</v>
      </c>
      <c r="I19" s="26">
        <v>14605</v>
      </c>
    </row>
    <row r="20" spans="1:9" s="17" customFormat="1" ht="16.5" customHeight="1">
      <c r="A20" s="27" t="s">
        <v>29</v>
      </c>
      <c r="B20" s="11" t="s">
        <v>30</v>
      </c>
      <c r="C20" s="28">
        <f t="shared" ref="C20:I20" si="4">C21+C27</f>
        <v>644646</v>
      </c>
      <c r="D20" s="28">
        <f t="shared" si="4"/>
        <v>960611</v>
      </c>
      <c r="E20" s="28">
        <f t="shared" si="4"/>
        <v>2370845</v>
      </c>
      <c r="F20" s="28">
        <f t="shared" si="4"/>
        <v>4178420</v>
      </c>
      <c r="G20" s="28">
        <f t="shared" si="4"/>
        <v>5285502</v>
      </c>
      <c r="H20" s="28">
        <f t="shared" si="4"/>
        <v>7962877</v>
      </c>
      <c r="I20" s="28">
        <f t="shared" si="4"/>
        <v>7839383</v>
      </c>
    </row>
    <row r="21" spans="1:9" s="17" customFormat="1" ht="16.5" customHeight="1">
      <c r="A21" s="18" t="s">
        <v>16</v>
      </c>
      <c r="B21" s="15" t="s">
        <v>17</v>
      </c>
      <c r="C21" s="19">
        <f t="shared" ref="C21:I21" si="5">SUM(C22:C26)</f>
        <v>599058</v>
      </c>
      <c r="D21" s="19">
        <f t="shared" si="5"/>
        <v>843669</v>
      </c>
      <c r="E21" s="19">
        <f t="shared" si="5"/>
        <v>2142892</v>
      </c>
      <c r="F21" s="19">
        <f t="shared" si="5"/>
        <v>3846944</v>
      </c>
      <c r="G21" s="19">
        <f t="shared" si="5"/>
        <v>4875160</v>
      </c>
      <c r="H21" s="19">
        <f t="shared" si="5"/>
        <v>7355307</v>
      </c>
      <c r="I21" s="19">
        <f t="shared" si="5"/>
        <v>7156441</v>
      </c>
    </row>
    <row r="22" spans="1:9" ht="16.5" customHeight="1">
      <c r="A22" s="20"/>
      <c r="B22" s="12" t="s">
        <v>31</v>
      </c>
      <c r="C22" s="29" t="s">
        <v>20</v>
      </c>
      <c r="D22" s="29" t="s">
        <v>20</v>
      </c>
      <c r="E22" s="29" t="s">
        <v>20</v>
      </c>
      <c r="F22" s="29" t="s">
        <v>20</v>
      </c>
      <c r="G22" s="29" t="s">
        <v>20</v>
      </c>
      <c r="H22" s="29" t="s">
        <v>20</v>
      </c>
      <c r="I22" s="29" t="s">
        <v>20</v>
      </c>
    </row>
    <row r="23" spans="1:9" ht="16.5" customHeight="1">
      <c r="A23" s="20"/>
      <c r="B23" s="12" t="s">
        <v>32</v>
      </c>
      <c r="C23" s="29" t="s">
        <v>20</v>
      </c>
      <c r="D23" s="29" t="s">
        <v>20</v>
      </c>
      <c r="E23" s="29" t="s">
        <v>20</v>
      </c>
      <c r="F23" s="29" t="s">
        <v>20</v>
      </c>
      <c r="G23" s="29" t="s">
        <v>20</v>
      </c>
      <c r="H23" s="29" t="s">
        <v>20</v>
      </c>
      <c r="I23" s="29" t="s">
        <v>20</v>
      </c>
    </row>
    <row r="24" spans="1:9" ht="16.5" customHeight="1">
      <c r="A24" s="20"/>
      <c r="B24" s="12" t="s">
        <v>33</v>
      </c>
      <c r="C24" s="21">
        <v>415398</v>
      </c>
      <c r="D24" s="21">
        <v>682989</v>
      </c>
      <c r="E24" s="21">
        <v>1413716</v>
      </c>
      <c r="F24" s="21">
        <v>2643578</v>
      </c>
      <c r="G24" s="22">
        <v>3098736</v>
      </c>
      <c r="H24" s="22">
        <v>5001444</v>
      </c>
      <c r="I24" s="22">
        <v>4552413</v>
      </c>
    </row>
    <row r="25" spans="1:9" ht="16.5" customHeight="1">
      <c r="A25" s="20"/>
      <c r="B25" s="12" t="s">
        <v>22</v>
      </c>
      <c r="C25" s="21">
        <v>108133</v>
      </c>
      <c r="D25" s="21">
        <v>108418</v>
      </c>
      <c r="E25" s="21">
        <v>211733</v>
      </c>
      <c r="F25" s="21">
        <v>240072</v>
      </c>
      <c r="G25" s="22">
        <v>313726</v>
      </c>
      <c r="H25" s="22">
        <v>434959</v>
      </c>
      <c r="I25" s="22">
        <v>994773</v>
      </c>
    </row>
    <row r="26" spans="1:9" ht="16.5" customHeight="1">
      <c r="A26" s="23"/>
      <c r="B26" s="24" t="s">
        <v>23</v>
      </c>
      <c r="C26" s="25">
        <v>75527</v>
      </c>
      <c r="D26" s="25">
        <v>52262</v>
      </c>
      <c r="E26" s="25">
        <v>517443</v>
      </c>
      <c r="F26" s="25">
        <v>963294</v>
      </c>
      <c r="G26" s="26">
        <v>1462698</v>
      </c>
      <c r="H26" s="26">
        <v>1918904</v>
      </c>
      <c r="I26" s="26">
        <v>1609255</v>
      </c>
    </row>
    <row r="27" spans="1:9" s="17" customFormat="1">
      <c r="A27" s="18" t="s">
        <v>24</v>
      </c>
      <c r="B27" s="15" t="s">
        <v>25</v>
      </c>
      <c r="C27" s="19">
        <f t="shared" ref="C27:I27" si="6">SUM(C28:C30)</f>
        <v>45588</v>
      </c>
      <c r="D27" s="19">
        <f t="shared" si="6"/>
        <v>116942</v>
      </c>
      <c r="E27" s="19">
        <f t="shared" si="6"/>
        <v>227953</v>
      </c>
      <c r="F27" s="19">
        <f t="shared" si="6"/>
        <v>331476</v>
      </c>
      <c r="G27" s="19">
        <f t="shared" si="6"/>
        <v>410342</v>
      </c>
      <c r="H27" s="19">
        <f t="shared" si="6"/>
        <v>607570</v>
      </c>
      <c r="I27" s="19">
        <f t="shared" si="6"/>
        <v>682942</v>
      </c>
    </row>
    <row r="28" spans="1:9">
      <c r="A28" s="20"/>
      <c r="B28" s="30" t="s">
        <v>26</v>
      </c>
      <c r="C28" s="21">
        <v>21357</v>
      </c>
      <c r="D28" s="21">
        <v>34067</v>
      </c>
      <c r="E28" s="21">
        <v>93766</v>
      </c>
      <c r="F28" s="21">
        <v>142250</v>
      </c>
      <c r="G28" s="22">
        <v>157096</v>
      </c>
      <c r="H28" s="22">
        <v>246633</v>
      </c>
      <c r="I28" s="22">
        <v>327037</v>
      </c>
    </row>
    <row r="29" spans="1:9">
      <c r="A29" s="12"/>
      <c r="B29" s="12" t="s">
        <v>27</v>
      </c>
      <c r="C29" s="21">
        <v>24209</v>
      </c>
      <c r="D29" s="21">
        <v>81437</v>
      </c>
      <c r="E29" s="21">
        <v>133735</v>
      </c>
      <c r="F29" s="21">
        <v>177365</v>
      </c>
      <c r="G29" s="22">
        <v>228999</v>
      </c>
      <c r="H29" s="22">
        <v>323896</v>
      </c>
      <c r="I29" s="22">
        <v>307814</v>
      </c>
    </row>
    <row r="30" spans="1:9">
      <c r="A30" s="12"/>
      <c r="B30" s="30" t="s">
        <v>28</v>
      </c>
      <c r="C30" s="21">
        <v>22</v>
      </c>
      <c r="D30" s="21">
        <v>1438</v>
      </c>
      <c r="E30" s="21">
        <v>452</v>
      </c>
      <c r="F30" s="21">
        <v>11861</v>
      </c>
      <c r="G30" s="22">
        <v>24247</v>
      </c>
      <c r="H30" s="22">
        <v>37041</v>
      </c>
      <c r="I30" s="22">
        <v>48091</v>
      </c>
    </row>
    <row r="31" spans="1:9" s="17" customFormat="1">
      <c r="A31" s="14" t="s">
        <v>34</v>
      </c>
      <c r="B31" s="15" t="s">
        <v>35</v>
      </c>
      <c r="C31" s="19">
        <f t="shared" ref="C31:I31" si="7">C32</f>
        <v>312661</v>
      </c>
      <c r="D31" s="19">
        <f t="shared" si="7"/>
        <v>478553</v>
      </c>
      <c r="E31" s="19">
        <f t="shared" si="7"/>
        <v>1053360</v>
      </c>
      <c r="F31" s="19">
        <f t="shared" si="7"/>
        <v>1503108</v>
      </c>
      <c r="G31" s="19">
        <f t="shared" si="7"/>
        <v>1622250</v>
      </c>
      <c r="H31" s="19">
        <f t="shared" si="7"/>
        <v>2627097</v>
      </c>
      <c r="I31" s="19">
        <f t="shared" si="7"/>
        <v>3315450</v>
      </c>
    </row>
    <row r="32" spans="1:9">
      <c r="A32" s="31"/>
      <c r="B32" s="32" t="s">
        <v>36</v>
      </c>
      <c r="C32" s="33">
        <f t="shared" ref="C32:I32" si="8">SUM(C33:C34)</f>
        <v>312661</v>
      </c>
      <c r="D32" s="33">
        <f t="shared" si="8"/>
        <v>478553</v>
      </c>
      <c r="E32" s="33">
        <f t="shared" si="8"/>
        <v>1053360</v>
      </c>
      <c r="F32" s="33">
        <f t="shared" si="8"/>
        <v>1503108</v>
      </c>
      <c r="G32" s="33">
        <f t="shared" si="8"/>
        <v>1622250</v>
      </c>
      <c r="H32" s="33">
        <f t="shared" si="8"/>
        <v>2627097</v>
      </c>
      <c r="I32" s="33">
        <f t="shared" si="8"/>
        <v>3315450</v>
      </c>
    </row>
    <row r="33" spans="1:9">
      <c r="A33" s="20"/>
      <c r="B33" s="12" t="s">
        <v>37</v>
      </c>
      <c r="C33" s="21">
        <v>312661</v>
      </c>
      <c r="D33" s="21">
        <v>478553</v>
      </c>
      <c r="E33" s="21">
        <v>1053360</v>
      </c>
      <c r="F33" s="21">
        <v>1471199</v>
      </c>
      <c r="G33" s="22">
        <v>1545404</v>
      </c>
      <c r="H33" s="22">
        <v>2627097</v>
      </c>
      <c r="I33" s="22">
        <v>3315450</v>
      </c>
    </row>
    <row r="34" spans="1:9">
      <c r="A34" s="12"/>
      <c r="B34" s="12" t="s">
        <v>38</v>
      </c>
      <c r="C34" s="29" t="s">
        <v>20</v>
      </c>
      <c r="D34" s="29" t="s">
        <v>20</v>
      </c>
      <c r="E34" s="29" t="s">
        <v>20</v>
      </c>
      <c r="F34" s="21">
        <v>31909</v>
      </c>
      <c r="G34" s="22">
        <v>76846</v>
      </c>
      <c r="H34" s="22" t="s">
        <v>20</v>
      </c>
      <c r="I34" s="22" t="s">
        <v>20</v>
      </c>
    </row>
    <row r="35" spans="1:9">
      <c r="A35" s="31"/>
      <c r="B35" s="32" t="s">
        <v>39</v>
      </c>
      <c r="C35" s="34" t="s">
        <v>20</v>
      </c>
      <c r="D35" s="34" t="s">
        <v>20</v>
      </c>
      <c r="E35" s="35">
        <v>1782</v>
      </c>
      <c r="F35" s="35">
        <v>3522</v>
      </c>
      <c r="G35" s="36">
        <v>9037</v>
      </c>
      <c r="H35" s="36" t="s">
        <v>20</v>
      </c>
      <c r="I35" s="36" t="s">
        <v>20</v>
      </c>
    </row>
    <row r="36" spans="1:9">
      <c r="A36" s="37"/>
      <c r="B36" s="15" t="s">
        <v>40</v>
      </c>
      <c r="C36" s="38">
        <v>3207629</v>
      </c>
      <c r="D36" s="38">
        <v>4509520</v>
      </c>
      <c r="E36" s="38">
        <v>10512620</v>
      </c>
      <c r="F36" s="38">
        <v>13162411</v>
      </c>
      <c r="G36" s="39">
        <v>15312226</v>
      </c>
      <c r="H36" s="39">
        <v>23051082</v>
      </c>
      <c r="I36" s="39">
        <v>18011809</v>
      </c>
    </row>
    <row r="37" spans="1:9" s="17" customFormat="1">
      <c r="A37" s="37" t="s">
        <v>41</v>
      </c>
      <c r="B37" s="40" t="s">
        <v>42</v>
      </c>
      <c r="C37" s="19">
        <f t="shared" ref="C37:I37" si="9">SUM(C38:C44)</f>
        <v>550556</v>
      </c>
      <c r="D37" s="19">
        <f t="shared" si="9"/>
        <v>909666</v>
      </c>
      <c r="E37" s="19">
        <f t="shared" si="9"/>
        <v>1857514</v>
      </c>
      <c r="F37" s="19">
        <f t="shared" si="9"/>
        <v>2017949</v>
      </c>
      <c r="G37" s="19">
        <f t="shared" si="9"/>
        <v>2227009</v>
      </c>
      <c r="H37" s="19">
        <f t="shared" si="9"/>
        <v>3598611</v>
      </c>
      <c r="I37" s="19">
        <f t="shared" si="9"/>
        <v>4073026</v>
      </c>
    </row>
    <row r="38" spans="1:9">
      <c r="A38" s="20"/>
      <c r="B38" s="12" t="s">
        <v>18</v>
      </c>
      <c r="C38" s="21">
        <v>21867</v>
      </c>
      <c r="D38" s="21">
        <v>34948</v>
      </c>
      <c r="E38" s="21">
        <v>76079</v>
      </c>
      <c r="F38" s="21">
        <v>73611</v>
      </c>
      <c r="G38" s="22">
        <v>81881</v>
      </c>
      <c r="H38" s="22">
        <v>141319</v>
      </c>
      <c r="I38" s="22">
        <v>153610</v>
      </c>
    </row>
    <row r="39" spans="1:9">
      <c r="A39" s="12"/>
      <c r="B39" s="12" t="s">
        <v>43</v>
      </c>
      <c r="C39" s="21">
        <v>14383</v>
      </c>
      <c r="D39" s="21">
        <v>10182</v>
      </c>
      <c r="E39" s="21">
        <v>19840</v>
      </c>
      <c r="F39" s="21">
        <v>25275</v>
      </c>
      <c r="G39" s="22">
        <v>31176</v>
      </c>
      <c r="H39" s="22">
        <v>46059</v>
      </c>
      <c r="I39" s="22">
        <v>51339</v>
      </c>
    </row>
    <row r="40" spans="1:9">
      <c r="A40" s="12"/>
      <c r="B40" s="12" t="s">
        <v>44</v>
      </c>
      <c r="C40" s="21">
        <v>351829</v>
      </c>
      <c r="D40" s="21">
        <v>541458</v>
      </c>
      <c r="E40" s="21">
        <v>1189908</v>
      </c>
      <c r="F40" s="21">
        <v>1803629</v>
      </c>
      <c r="G40" s="22">
        <v>1951676</v>
      </c>
      <c r="H40" s="22">
        <v>3292600</v>
      </c>
      <c r="I40" s="22">
        <v>3766422</v>
      </c>
    </row>
    <row r="41" spans="1:9">
      <c r="A41" s="20"/>
      <c r="B41" s="12" t="s">
        <v>45</v>
      </c>
      <c r="C41" s="21">
        <v>15415</v>
      </c>
      <c r="D41" s="21">
        <v>16259</v>
      </c>
      <c r="E41" s="21">
        <v>34137</v>
      </c>
      <c r="F41" s="21">
        <v>41421</v>
      </c>
      <c r="G41" s="22">
        <v>37342</v>
      </c>
      <c r="H41" s="22">
        <v>57479</v>
      </c>
      <c r="I41" s="22" t="s">
        <v>20</v>
      </c>
    </row>
    <row r="42" spans="1:9">
      <c r="A42" s="20"/>
      <c r="B42" s="12" t="s">
        <v>46</v>
      </c>
      <c r="C42" s="21">
        <v>5107</v>
      </c>
      <c r="D42" s="21">
        <v>19182</v>
      </c>
      <c r="E42" s="21">
        <v>15973</v>
      </c>
      <c r="F42" s="21">
        <v>605</v>
      </c>
      <c r="G42" s="22">
        <v>1225</v>
      </c>
      <c r="H42" s="22">
        <v>360</v>
      </c>
      <c r="I42" s="22">
        <v>1223</v>
      </c>
    </row>
    <row r="43" spans="1:9">
      <c r="A43" s="20"/>
      <c r="B43" s="12" t="s">
        <v>47</v>
      </c>
      <c r="C43" s="21">
        <v>71985</v>
      </c>
      <c r="D43" s="21">
        <v>52157</v>
      </c>
      <c r="E43" s="21">
        <v>98197</v>
      </c>
      <c r="F43" s="29" t="s">
        <v>20</v>
      </c>
      <c r="G43" s="22" t="s">
        <v>20</v>
      </c>
      <c r="H43" s="22" t="s">
        <v>20</v>
      </c>
      <c r="I43" s="22" t="s">
        <v>20</v>
      </c>
    </row>
    <row r="44" spans="1:9">
      <c r="A44" s="23"/>
      <c r="B44" s="24" t="s">
        <v>48</v>
      </c>
      <c r="C44" s="25">
        <v>69970</v>
      </c>
      <c r="D44" s="25">
        <v>235480</v>
      </c>
      <c r="E44" s="25">
        <v>423380</v>
      </c>
      <c r="F44" s="25">
        <v>73408</v>
      </c>
      <c r="G44" s="26">
        <v>123709</v>
      </c>
      <c r="H44" s="26">
        <v>60794</v>
      </c>
      <c r="I44" s="26">
        <v>100432</v>
      </c>
    </row>
    <row r="45" spans="1:9">
      <c r="A45" s="23"/>
      <c r="B45" s="24" t="s">
        <v>39</v>
      </c>
      <c r="C45" s="41" t="s">
        <v>20</v>
      </c>
      <c r="D45" s="41" t="s">
        <v>20</v>
      </c>
      <c r="E45" s="41" t="s">
        <v>20</v>
      </c>
      <c r="F45" s="25">
        <v>60</v>
      </c>
      <c r="G45" s="26">
        <v>277</v>
      </c>
      <c r="H45" s="26">
        <v>1303</v>
      </c>
      <c r="I45" s="26">
        <v>2912</v>
      </c>
    </row>
    <row r="46" spans="1:9">
      <c r="A46" s="23"/>
      <c r="B46" s="24" t="s">
        <v>49</v>
      </c>
      <c r="C46" s="42">
        <v>550556</v>
      </c>
      <c r="D46" s="42">
        <v>909666</v>
      </c>
      <c r="E46" s="42">
        <v>1857514</v>
      </c>
      <c r="F46" s="42">
        <v>2017889</v>
      </c>
      <c r="G46" s="39">
        <v>2226732</v>
      </c>
      <c r="H46" s="39">
        <v>3597308</v>
      </c>
      <c r="I46" s="39">
        <v>4070114</v>
      </c>
    </row>
    <row r="47" spans="1:9">
      <c r="A47" s="32" t="s">
        <v>50</v>
      </c>
      <c r="B47" s="37" t="s">
        <v>51</v>
      </c>
      <c r="C47" s="19">
        <f t="shared" ref="C47:I47" si="10">SUM(C48:C54)</f>
        <v>571937</v>
      </c>
      <c r="D47" s="19">
        <f t="shared" si="10"/>
        <v>755843</v>
      </c>
      <c r="E47" s="19">
        <f t="shared" si="10"/>
        <v>1396018</v>
      </c>
      <c r="F47" s="19">
        <f t="shared" si="10"/>
        <v>1390321</v>
      </c>
      <c r="G47" s="19">
        <f t="shared" si="10"/>
        <v>1479079</v>
      </c>
      <c r="H47" s="19">
        <f t="shared" si="10"/>
        <v>2055442</v>
      </c>
      <c r="I47" s="19">
        <f t="shared" si="10"/>
        <v>2188052</v>
      </c>
    </row>
    <row r="48" spans="1:9">
      <c r="A48" s="12"/>
      <c r="B48" s="12" t="s">
        <v>52</v>
      </c>
      <c r="C48" s="43">
        <v>94396</v>
      </c>
      <c r="D48" s="43">
        <v>119953</v>
      </c>
      <c r="E48" s="43">
        <v>242735</v>
      </c>
      <c r="F48" s="43">
        <v>235215</v>
      </c>
      <c r="G48" s="22">
        <v>249899</v>
      </c>
      <c r="H48" s="22">
        <v>371887</v>
      </c>
      <c r="I48" s="22">
        <v>380148</v>
      </c>
    </row>
    <row r="49" spans="1:9">
      <c r="A49" s="20"/>
      <c r="B49" s="12" t="s">
        <v>53</v>
      </c>
      <c r="C49" s="43">
        <v>429837</v>
      </c>
      <c r="D49" s="43">
        <v>555231</v>
      </c>
      <c r="E49" s="43">
        <v>993985</v>
      </c>
      <c r="F49" s="43">
        <v>919719</v>
      </c>
      <c r="G49" s="22">
        <v>980286</v>
      </c>
      <c r="H49" s="22">
        <v>1382886</v>
      </c>
      <c r="I49" s="22">
        <v>1450056</v>
      </c>
    </row>
    <row r="50" spans="1:9">
      <c r="A50" s="20"/>
      <c r="B50" s="12" t="s">
        <v>54</v>
      </c>
      <c r="C50" s="43">
        <v>19608</v>
      </c>
      <c r="D50" s="43">
        <v>29508</v>
      </c>
      <c r="E50" s="43">
        <v>52340</v>
      </c>
      <c r="F50" s="43">
        <v>79636</v>
      </c>
      <c r="G50" s="22">
        <v>86920</v>
      </c>
      <c r="H50" s="22">
        <v>128555</v>
      </c>
      <c r="I50" s="22">
        <v>136789</v>
      </c>
    </row>
    <row r="51" spans="1:9">
      <c r="A51" s="20"/>
      <c r="B51" s="12" t="s">
        <v>55</v>
      </c>
      <c r="C51" s="43">
        <v>5229</v>
      </c>
      <c r="D51" s="43">
        <v>3210</v>
      </c>
      <c r="E51" s="43">
        <v>5711</v>
      </c>
      <c r="F51" s="43">
        <v>7659</v>
      </c>
      <c r="G51" s="22">
        <v>9318</v>
      </c>
      <c r="H51" s="22">
        <v>11999</v>
      </c>
      <c r="I51" s="22">
        <v>12940</v>
      </c>
    </row>
    <row r="52" spans="1:9">
      <c r="A52" s="20"/>
      <c r="B52" s="12" t="s">
        <v>56</v>
      </c>
      <c r="C52" s="43">
        <v>9079</v>
      </c>
      <c r="D52" s="43">
        <v>12848</v>
      </c>
      <c r="E52" s="43">
        <v>24585</v>
      </c>
      <c r="F52" s="43">
        <v>10286</v>
      </c>
      <c r="G52" s="22">
        <v>8308</v>
      </c>
      <c r="H52" s="22">
        <v>10357</v>
      </c>
      <c r="I52" s="22">
        <v>8983</v>
      </c>
    </row>
    <row r="53" spans="1:9">
      <c r="A53" s="20"/>
      <c r="B53" s="12" t="s">
        <v>57</v>
      </c>
      <c r="C53" s="43">
        <v>8339</v>
      </c>
      <c r="D53" s="43">
        <v>8490</v>
      </c>
      <c r="E53" s="43">
        <v>22399</v>
      </c>
      <c r="F53" s="43">
        <v>15403</v>
      </c>
      <c r="G53" s="22">
        <v>14098</v>
      </c>
      <c r="H53" s="22">
        <v>20366</v>
      </c>
      <c r="I53" s="22">
        <v>21896</v>
      </c>
    </row>
    <row r="54" spans="1:9">
      <c r="A54" s="23"/>
      <c r="B54" s="24" t="s">
        <v>58</v>
      </c>
      <c r="C54" s="25">
        <v>5449</v>
      </c>
      <c r="D54" s="25">
        <v>26603</v>
      </c>
      <c r="E54" s="25">
        <v>54263</v>
      </c>
      <c r="F54" s="25">
        <v>122403</v>
      </c>
      <c r="G54" s="26">
        <v>130250</v>
      </c>
      <c r="H54" s="26">
        <v>129392</v>
      </c>
      <c r="I54" s="26">
        <v>177240</v>
      </c>
    </row>
    <row r="55" spans="1:9">
      <c r="A55" s="20"/>
      <c r="B55" s="12" t="s">
        <v>39</v>
      </c>
      <c r="C55" s="44" t="s">
        <v>20</v>
      </c>
      <c r="D55" s="44" t="s">
        <v>20</v>
      </c>
      <c r="E55" s="44" t="s">
        <v>20</v>
      </c>
      <c r="F55" s="43" t="s">
        <v>20</v>
      </c>
      <c r="G55" s="22" t="s">
        <v>20</v>
      </c>
      <c r="H55" s="22">
        <v>14402</v>
      </c>
      <c r="I55" s="22">
        <v>27666</v>
      </c>
    </row>
    <row r="56" spans="1:9">
      <c r="A56" s="15"/>
      <c r="B56" s="15" t="s">
        <v>59</v>
      </c>
      <c r="C56" s="38">
        <v>571937</v>
      </c>
      <c r="D56" s="38">
        <v>755843</v>
      </c>
      <c r="E56" s="38">
        <v>1396018</v>
      </c>
      <c r="F56" s="38">
        <v>1390321</v>
      </c>
      <c r="G56" s="39">
        <v>1479079</v>
      </c>
      <c r="H56" s="39">
        <v>2041040</v>
      </c>
      <c r="I56" s="39">
        <v>2160386</v>
      </c>
    </row>
    <row r="57" spans="1:9">
      <c r="A57" s="37"/>
      <c r="B57" s="15" t="s">
        <v>60</v>
      </c>
      <c r="C57" s="38">
        <v>4330122</v>
      </c>
      <c r="D57" s="38">
        <v>6175029</v>
      </c>
      <c r="E57" s="38">
        <v>13767934</v>
      </c>
      <c r="F57" s="38">
        <v>16793833</v>
      </c>
      <c r="G57" s="39">
        <v>19027351</v>
      </c>
      <c r="H57" s="39">
        <v>28719537</v>
      </c>
      <c r="I57" s="39">
        <v>24300553</v>
      </c>
    </row>
    <row r="58" spans="1:9">
      <c r="A58" s="23"/>
      <c r="B58" s="45" t="s">
        <v>61</v>
      </c>
      <c r="C58" s="46" t="s">
        <v>20</v>
      </c>
      <c r="D58" s="46" t="s">
        <v>20</v>
      </c>
      <c r="E58" s="42">
        <v>1782</v>
      </c>
      <c r="F58" s="42">
        <v>3582</v>
      </c>
      <c r="G58" s="47">
        <v>9314</v>
      </c>
      <c r="H58" s="47">
        <v>15705</v>
      </c>
      <c r="I58" s="47">
        <v>30578</v>
      </c>
    </row>
    <row r="59" spans="1:9">
      <c r="A59" s="23"/>
      <c r="B59" s="45" t="s">
        <v>62</v>
      </c>
      <c r="C59" s="42">
        <v>4330122</v>
      </c>
      <c r="D59" s="42">
        <v>6175029</v>
      </c>
      <c r="E59" s="42">
        <v>13766152</v>
      </c>
      <c r="F59" s="42">
        <v>16790251</v>
      </c>
      <c r="G59" s="39">
        <v>19018037</v>
      </c>
      <c r="H59" s="39">
        <v>28703832</v>
      </c>
      <c r="I59" s="39">
        <v>24269975</v>
      </c>
    </row>
    <row r="60" spans="1:9" ht="13.5">
      <c r="C60" s="48"/>
      <c r="D60" s="48"/>
      <c r="E60" s="49" t="s">
        <v>63</v>
      </c>
      <c r="F60" s="49"/>
      <c r="G60" s="49"/>
      <c r="H60" s="49"/>
      <c r="I60" s="49"/>
    </row>
    <row r="61" spans="1:9" ht="13.5">
      <c r="C61" s="48"/>
      <c r="D61" s="48"/>
      <c r="E61" s="48"/>
      <c r="F61" s="50"/>
      <c r="G61" s="50"/>
      <c r="H61" s="50"/>
    </row>
  </sheetData>
  <mergeCells count="5">
    <mergeCell ref="A2:I2"/>
    <mergeCell ref="A3:I3"/>
    <mergeCell ref="A4:I4"/>
    <mergeCell ref="E5:I5"/>
    <mergeCell ref="E60:I60"/>
  </mergeCells>
  <printOptions horizontalCentered="1"/>
  <pageMargins left="0.155511811" right="0.155511811" top="0.893700787" bottom="0.143700787" header="0.511811023622047" footer="0.511811023622047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T-13.7</vt:lpstr>
      <vt:lpstr>'T-13.7'!Print_Area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2019-06-02T16:40:08Z</dcterms:created>
  <dcterms:modified xsi:type="dcterms:W3CDTF">2019-06-02T16:40:09Z</dcterms:modified>
</cp:coreProperties>
</file>