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3\"/>
    </mc:Choice>
  </mc:AlternateContent>
  <bookViews>
    <workbookView xWindow="0" yWindow="0" windowWidth="28800" windowHeight="12300"/>
  </bookViews>
  <sheets>
    <sheet name="T-13.7(a)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" i="1" l="1"/>
  <c r="E59" i="1"/>
  <c r="D59" i="1"/>
  <c r="C59" i="1"/>
  <c r="F48" i="1"/>
  <c r="F57" i="1" s="1"/>
  <c r="E48" i="1"/>
  <c r="E57" i="1" s="1"/>
  <c r="D48" i="1"/>
  <c r="D57" i="1" s="1"/>
  <c r="C48" i="1"/>
  <c r="C57" i="1" s="1"/>
  <c r="F37" i="1"/>
  <c r="E37" i="1"/>
  <c r="D37" i="1"/>
  <c r="C37" i="1"/>
  <c r="F32" i="1"/>
  <c r="E32" i="1"/>
  <c r="D32" i="1"/>
  <c r="C32" i="1"/>
  <c r="F31" i="1"/>
  <c r="E31" i="1"/>
  <c r="D31" i="1"/>
  <c r="C31" i="1"/>
  <c r="F27" i="1"/>
  <c r="E27" i="1"/>
  <c r="D27" i="1"/>
  <c r="C27" i="1"/>
  <c r="F21" i="1"/>
  <c r="F20" i="1" s="1"/>
  <c r="E21" i="1"/>
  <c r="E20" i="1" s="1"/>
  <c r="D21" i="1"/>
  <c r="C21" i="1"/>
  <c r="D20" i="1"/>
  <c r="C20" i="1"/>
  <c r="F16" i="1"/>
  <c r="E16" i="1"/>
  <c r="D16" i="1"/>
  <c r="C16" i="1"/>
  <c r="F10" i="1"/>
  <c r="E10" i="1"/>
  <c r="D10" i="1"/>
  <c r="C10" i="1"/>
  <c r="F9" i="1"/>
  <c r="E9" i="1"/>
  <c r="D9" i="1"/>
  <c r="C9" i="1"/>
  <c r="D8" i="1"/>
  <c r="D45" i="1" s="1"/>
  <c r="C8" i="1"/>
  <c r="C45" i="1" s="1"/>
  <c r="C58" i="1" l="1"/>
  <c r="C60" i="1" s="1"/>
  <c r="C47" i="1"/>
  <c r="E8" i="1"/>
  <c r="E45" i="1" s="1"/>
  <c r="D58" i="1"/>
  <c r="D60" i="1" s="1"/>
  <c r="D47" i="1"/>
  <c r="F8" i="1"/>
  <c r="F45" i="1" s="1"/>
  <c r="F47" i="1" l="1"/>
  <c r="F58" i="1"/>
  <c r="F60" i="1" s="1"/>
  <c r="E58" i="1"/>
  <c r="E60" i="1" s="1"/>
  <c r="E47" i="1"/>
</calcChain>
</file>

<file path=xl/sharedStrings.xml><?xml version="1.0" encoding="utf-8"?>
<sst xmlns="http://schemas.openxmlformats.org/spreadsheetml/2006/main" count="96" uniqueCount="64">
  <si>
    <t>TABLE- 13.7 (a)</t>
  </si>
  <si>
    <t>Expenditure on Medical, Family Welfare and Public Health in West Bengal ( Since 2011-12)</t>
  </si>
  <si>
    <t>( Actual )</t>
  </si>
  <si>
    <r>
      <t xml:space="preserve">( </t>
    </r>
    <r>
      <rPr>
        <i/>
        <sz val="10"/>
        <color indexed="8"/>
        <rFont val="Rupee Foradian"/>
        <family val="2"/>
      </rPr>
      <t>`</t>
    </r>
    <r>
      <rPr>
        <i/>
        <sz val="10"/>
        <color indexed="8"/>
        <rFont val="Arial Narrow"/>
        <family val="2"/>
      </rPr>
      <t xml:space="preserve"> in Thousand )</t>
    </r>
  </si>
  <si>
    <t>Heads</t>
  </si>
  <si>
    <t>2011-12</t>
  </si>
  <si>
    <t>2012-13</t>
  </si>
  <si>
    <t>2013-14</t>
  </si>
  <si>
    <t>2014-15</t>
  </si>
  <si>
    <t>I.</t>
  </si>
  <si>
    <t>Medical</t>
  </si>
  <si>
    <t>A.</t>
  </si>
  <si>
    <t>Urban Health Services</t>
  </si>
  <si>
    <t>a)</t>
  </si>
  <si>
    <t>Allopathy</t>
  </si>
  <si>
    <t>(i)  Direction and Administration</t>
  </si>
  <si>
    <t>(ii) Employees' State Insurance Schemes</t>
  </si>
  <si>
    <t>-</t>
  </si>
  <si>
    <t>(iii) Medical Stores Depot</t>
  </si>
  <si>
    <t>(iv) Hospitals and Dispensaries</t>
  </si>
  <si>
    <t>(v) Other Expenditure</t>
  </si>
  <si>
    <t>b)</t>
  </si>
  <si>
    <t>Other Systems of Medicines</t>
  </si>
  <si>
    <t>(i)  Ayurveda</t>
  </si>
  <si>
    <t>(ii) Homoeopathy</t>
  </si>
  <si>
    <t>(iii) Other Systems</t>
  </si>
  <si>
    <t>B.</t>
  </si>
  <si>
    <t>Rural Health Services</t>
  </si>
  <si>
    <t>(i)  Minimum Needs Programme</t>
  </si>
  <si>
    <t>(ii) Subsidiary Health Centres</t>
  </si>
  <si>
    <t>(iii) Primary Health Centres</t>
  </si>
  <si>
    <t>C.</t>
  </si>
  <si>
    <t>Medical Education</t>
  </si>
  <si>
    <t>Training and Research</t>
  </si>
  <si>
    <t>(i)  Allopathy</t>
  </si>
  <si>
    <t>(ii)Other System</t>
  </si>
  <si>
    <t>Deduct - Recoveries</t>
  </si>
  <si>
    <t>Net Total-I</t>
  </si>
  <si>
    <t>II.</t>
  </si>
  <si>
    <t>Public Health</t>
  </si>
  <si>
    <t>(i) Direction and Administration</t>
  </si>
  <si>
    <t>(ii) Prevention and Control of Diseases</t>
  </si>
  <si>
    <t>(iii)  Drug Control</t>
  </si>
  <si>
    <t>(iv) Public Health Laboratories</t>
  </si>
  <si>
    <t>(v)  Public Health Education</t>
  </si>
  <si>
    <t>(vi) Health Statistics and Evaluation</t>
  </si>
  <si>
    <t>(vii) Other Expenditure</t>
  </si>
  <si>
    <t>Gross Total-( I + II)</t>
  </si>
  <si>
    <t>Deduct-Recoveries (I+II)</t>
  </si>
  <si>
    <t>59056</t>
  </si>
  <si>
    <t>Net Total-(I+II)</t>
  </si>
  <si>
    <t>III.</t>
  </si>
  <si>
    <t>Family Welfare</t>
  </si>
  <si>
    <t>(ii)Training</t>
  </si>
  <si>
    <t>(iii) Rural Family Welfare Services</t>
  </si>
  <si>
    <t>(iv) Urban Family Welfare Services</t>
  </si>
  <si>
    <t>(v) Maternity and  Child Health</t>
  </si>
  <si>
    <t>(vi) Compensation</t>
  </si>
  <si>
    <t>(vii) Other Services and  Supplies</t>
  </si>
  <si>
    <t>Net- Total-II</t>
  </si>
  <si>
    <t>Gross Total-( I + II + III )</t>
  </si>
  <si>
    <t>Deduct - Recoveries (I+II+III)</t>
  </si>
  <si>
    <t>Net Grand Total-(I+II+III)</t>
  </si>
  <si>
    <t>Source :  Detailed Demands for Grants and Explanatory Memorandum thereon, GoWB.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</si>
</sst>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14">
    <font>
      <sz val="10"/>
      <name val="Arial"/>
    </font>
    <font>
      <sz val="10"/>
      <name val="Arial"/>
    </font>
    <font>
      <sz val="11"/>
      <color indexed="8"/>
      <name val="Arial Narrow"/>
      <family val="2"/>
    </font>
    <font>
      <sz val="11"/>
      <color indexed="8"/>
      <name val="Arial Narrow Bold"/>
    </font>
    <font>
      <i/>
      <sz val="10"/>
      <color indexed="8"/>
      <name val="Arial Narrow"/>
      <family val="2"/>
    </font>
    <font>
      <i/>
      <sz val="10"/>
      <color indexed="8"/>
      <name val="Rupee Foradian"/>
      <family val="2"/>
    </font>
    <font>
      <sz val="10"/>
      <color indexed="8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b/>
      <sz val="10"/>
      <color indexed="8"/>
      <name val="Arial Narrow"/>
      <family val="2"/>
    </font>
    <font>
      <b/>
      <sz val="10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4" fillId="0" borderId="1" xfId="0" applyNumberFormat="1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49" fontId="6" fillId="0" borderId="0" xfId="0" applyNumberFormat="1" applyFont="1" applyAlignment="1">
      <alignment horizontal="center"/>
    </xf>
    <xf numFmtId="0" fontId="7" fillId="0" borderId="2" xfId="0" applyFont="1" applyBorder="1" applyAlignment="1">
      <alignment horizontal="center"/>
    </xf>
    <xf numFmtId="49" fontId="6" fillId="0" borderId="2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49" fontId="9" fillId="0" borderId="0" xfId="0" applyNumberFormat="1" applyFont="1" applyAlignment="1">
      <alignment vertical="center"/>
    </xf>
    <xf numFmtId="49" fontId="10" fillId="0" borderId="0" xfId="0" applyNumberFormat="1" applyFont="1" applyAlignment="1">
      <alignment horizontal="right" vertical="center" indent="1"/>
    </xf>
    <xf numFmtId="49" fontId="9" fillId="0" borderId="2" xfId="0" applyNumberFormat="1" applyFont="1" applyBorder="1" applyAlignment="1">
      <alignment horizontal="center" vertical="center"/>
    </xf>
    <xf numFmtId="49" fontId="9" fillId="0" borderId="2" xfId="0" applyNumberFormat="1" applyFont="1" applyBorder="1" applyAlignment="1">
      <alignment vertical="center"/>
    </xf>
    <xf numFmtId="49" fontId="10" fillId="0" borderId="2" xfId="0" applyNumberFormat="1" applyFont="1" applyBorder="1" applyAlignment="1">
      <alignment horizontal="right" vertical="center" indent="1"/>
    </xf>
    <xf numFmtId="49" fontId="9" fillId="0" borderId="2" xfId="0" applyNumberFormat="1" applyFont="1" applyBorder="1" applyAlignment="1">
      <alignment horizontal="right" vertical="center"/>
    </xf>
    <xf numFmtId="1" fontId="10" fillId="0" borderId="2" xfId="0" applyNumberFormat="1" applyFont="1" applyBorder="1" applyAlignment="1">
      <alignment horizontal="right" vertical="center" indent="1"/>
    </xf>
    <xf numFmtId="0" fontId="7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7" fillId="0" borderId="0" xfId="0" applyFont="1" applyAlignment="1">
      <alignment horizontal="right" vertical="center" indent="1"/>
    </xf>
    <xf numFmtId="0" fontId="7" fillId="0" borderId="1" xfId="0" applyFont="1" applyBorder="1" applyAlignment="1">
      <alignment vertical="center"/>
    </xf>
    <xf numFmtId="49" fontId="6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horizontal="right" vertical="center" indent="1"/>
    </xf>
    <xf numFmtId="49" fontId="9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right" vertical="center" indent="1"/>
    </xf>
    <xf numFmtId="49" fontId="6" fillId="0" borderId="0" xfId="0" applyNumberFormat="1" applyFont="1" applyAlignment="1">
      <alignment horizontal="right" vertical="center" indent="1"/>
    </xf>
    <xf numFmtId="0" fontId="7" fillId="0" borderId="1" xfId="0" applyFont="1" applyFill="1" applyBorder="1" applyAlignment="1">
      <alignment horizontal="right" vertical="center" indent="1"/>
    </xf>
    <xf numFmtId="49" fontId="6" fillId="0" borderId="0" xfId="0" applyNumberFormat="1" applyFont="1" applyAlignment="1">
      <alignment horizontal="left" vertical="center"/>
    </xf>
    <xf numFmtId="0" fontId="7" fillId="0" borderId="0" xfId="0" applyFont="1" applyFill="1" applyBorder="1" applyAlignment="1">
      <alignment horizontal="right" vertical="center" indent="1"/>
    </xf>
    <xf numFmtId="0" fontId="7" fillId="0" borderId="2" xfId="0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1" fontId="7" fillId="0" borderId="2" xfId="0" applyNumberFormat="1" applyFont="1" applyBorder="1" applyAlignment="1">
      <alignment horizontal="right" vertical="center" indent="1"/>
    </xf>
    <xf numFmtId="0" fontId="11" fillId="0" borderId="0" xfId="0" applyFont="1" applyAlignment="1">
      <alignment horizontal="right" vertical="center" indent="1"/>
    </xf>
    <xf numFmtId="0" fontId="7" fillId="0" borderId="0" xfId="0" applyFont="1" applyBorder="1" applyAlignment="1">
      <alignment horizontal="right" vertical="center" indent="1"/>
    </xf>
    <xf numFmtId="0" fontId="7" fillId="0" borderId="2" xfId="0" applyFont="1" applyBorder="1" applyAlignment="1">
      <alignment horizontal="right" vertical="center" indent="1"/>
    </xf>
    <xf numFmtId="0" fontId="10" fillId="0" borderId="2" xfId="0" applyFont="1" applyBorder="1" applyAlignment="1">
      <alignment vertical="center"/>
    </xf>
    <xf numFmtId="0" fontId="10" fillId="0" borderId="2" xfId="0" applyFont="1" applyBorder="1" applyAlignment="1">
      <alignment horizontal="right" vertical="center" indent="1"/>
    </xf>
    <xf numFmtId="0" fontId="12" fillId="0" borderId="2" xfId="0" applyFont="1" applyBorder="1" applyAlignment="1">
      <alignment horizontal="right" vertical="center" indent="1"/>
    </xf>
    <xf numFmtId="0" fontId="11" fillId="0" borderId="1" xfId="0" applyFont="1" applyBorder="1" applyAlignment="1">
      <alignment horizontal="right" vertical="center" indent="1"/>
    </xf>
    <xf numFmtId="0" fontId="10" fillId="0" borderId="1" xfId="0" applyFont="1" applyFill="1" applyBorder="1" applyAlignment="1">
      <alignment horizontal="right" vertical="center" indent="1"/>
    </xf>
    <xf numFmtId="49" fontId="9" fillId="0" borderId="2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horizontal="right" vertical="center" indent="1"/>
    </xf>
    <xf numFmtId="0" fontId="10" fillId="0" borderId="0" xfId="0" applyFont="1" applyAlignment="1">
      <alignment horizontal="right" vertical="center" indent="1"/>
    </xf>
    <xf numFmtId="49" fontId="10" fillId="0" borderId="2" xfId="0" applyNumberFormat="1" applyFont="1" applyFill="1" applyBorder="1" applyAlignment="1">
      <alignment horizontal="right" vertical="center" indent="1"/>
    </xf>
    <xf numFmtId="0" fontId="10" fillId="0" borderId="0" xfId="0" applyFont="1" applyFill="1" applyBorder="1" applyAlignment="1">
      <alignment horizontal="right" vertical="center" indent="1"/>
    </xf>
    <xf numFmtId="1" fontId="0" fillId="0" borderId="0" xfId="0" applyNumberFormat="1"/>
    <xf numFmtId="49" fontId="10" fillId="0" borderId="1" xfId="0" applyNumberFormat="1" applyFont="1" applyBorder="1" applyAlignment="1">
      <alignment horizontal="right" vertical="center" indent="1"/>
    </xf>
    <xf numFmtId="0" fontId="13" fillId="0" borderId="3" xfId="0" applyFont="1" applyBorder="1" applyAlignment="1">
      <alignment horizontal="right"/>
    </xf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2"/>
  <sheetViews>
    <sheetView tabSelected="1" topLeftCell="A46" zoomScaleNormal="100" workbookViewId="0">
      <selection activeCell="L50" sqref="L50"/>
    </sheetView>
  </sheetViews>
  <sheetFormatPr defaultRowHeight="12.75"/>
  <cols>
    <col min="1" max="1" width="2.7109375" bestFit="1" customWidth="1"/>
    <col min="2" max="2" width="28.85546875" bestFit="1" customWidth="1"/>
    <col min="3" max="6" width="15.140625" bestFit="1" customWidth="1"/>
    <col min="9" max="9" width="9.5703125" bestFit="1" customWidth="1"/>
    <col min="10" max="10" width="11" bestFit="1" customWidth="1"/>
  </cols>
  <sheetData>
    <row r="2" spans="1:6" ht="16.5">
      <c r="A2" s="1" t="s">
        <v>0</v>
      </c>
      <c r="B2" s="1"/>
      <c r="C2" s="1"/>
      <c r="D2" s="1"/>
      <c r="E2" s="1"/>
      <c r="F2" s="1"/>
    </row>
    <row r="3" spans="1:6" ht="16.5">
      <c r="A3" s="2" t="s">
        <v>1</v>
      </c>
      <c r="B3" s="2"/>
      <c r="C3" s="2"/>
      <c r="D3" s="2"/>
      <c r="E3" s="2"/>
      <c r="F3" s="2"/>
    </row>
    <row r="4" spans="1:6" ht="16.5">
      <c r="A4" s="2" t="s">
        <v>2</v>
      </c>
      <c r="B4" s="2"/>
      <c r="C4" s="2"/>
      <c r="D4" s="2"/>
      <c r="E4" s="2"/>
      <c r="F4" s="2"/>
    </row>
    <row r="5" spans="1:6">
      <c r="A5" s="3"/>
      <c r="B5" s="4"/>
      <c r="C5" s="5" t="s">
        <v>3</v>
      </c>
      <c r="D5" s="5"/>
      <c r="E5" s="5"/>
      <c r="F5" s="5"/>
    </row>
    <row r="6" spans="1:6">
      <c r="A6" s="6"/>
      <c r="B6" s="7" t="s">
        <v>4</v>
      </c>
      <c r="C6" s="8" t="s">
        <v>5</v>
      </c>
      <c r="D6" s="8" t="s">
        <v>6</v>
      </c>
      <c r="E6" s="9" t="s">
        <v>7</v>
      </c>
      <c r="F6" s="10" t="s">
        <v>8</v>
      </c>
    </row>
    <row r="7" spans="1:6">
      <c r="A7" s="11"/>
      <c r="B7" s="12">
        <v>-1</v>
      </c>
      <c r="C7" s="13">
        <v>-2</v>
      </c>
      <c r="D7" s="12">
        <v>-3</v>
      </c>
      <c r="E7" s="13">
        <v>-4</v>
      </c>
      <c r="F7" s="12">
        <v>-5</v>
      </c>
    </row>
    <row r="8" spans="1:6">
      <c r="A8" s="14" t="s">
        <v>9</v>
      </c>
      <c r="B8" s="14" t="s">
        <v>10</v>
      </c>
      <c r="C8" s="15">
        <f>C9+C20+C31</f>
        <v>27808758</v>
      </c>
      <c r="D8" s="15">
        <f>D9+D20+D31</f>
        <v>30877905</v>
      </c>
      <c r="E8" s="15">
        <f>E9+E20+E31</f>
        <v>33422152</v>
      </c>
      <c r="F8" s="15">
        <f>F9+F20+F31</f>
        <v>43488956</v>
      </c>
    </row>
    <row r="9" spans="1:6">
      <c r="A9" s="16" t="s">
        <v>11</v>
      </c>
      <c r="B9" s="17" t="s">
        <v>12</v>
      </c>
      <c r="C9" s="18">
        <f>C10+C16</f>
        <v>15214909</v>
      </c>
      <c r="D9" s="18">
        <f>D10+D16</f>
        <v>16019873</v>
      </c>
      <c r="E9" s="18">
        <f>E10+E16</f>
        <v>17450035</v>
      </c>
      <c r="F9" s="18">
        <f>F10+F16</f>
        <v>19703574</v>
      </c>
    </row>
    <row r="10" spans="1:6">
      <c r="A10" s="19" t="s">
        <v>13</v>
      </c>
      <c r="B10" s="17" t="s">
        <v>14</v>
      </c>
      <c r="C10" s="20">
        <f>SUM(C11:C15)</f>
        <v>14655835</v>
      </c>
      <c r="D10" s="20">
        <f>SUM(D11:D15)</f>
        <v>15491958</v>
      </c>
      <c r="E10" s="20">
        <f>SUM(E11:E15)</f>
        <v>16910807</v>
      </c>
      <c r="F10" s="20">
        <f>SUM(F11:F15)</f>
        <v>19147682</v>
      </c>
    </row>
    <row r="11" spans="1:6">
      <c r="A11" s="21"/>
      <c r="B11" s="22" t="s">
        <v>15</v>
      </c>
      <c r="C11" s="23">
        <v>998405</v>
      </c>
      <c r="D11" s="23">
        <v>1122838</v>
      </c>
      <c r="E11" s="23">
        <v>1254863</v>
      </c>
      <c r="F11" s="23">
        <v>1296060</v>
      </c>
    </row>
    <row r="12" spans="1:6">
      <c r="A12" s="21"/>
      <c r="B12" s="22" t="s">
        <v>16</v>
      </c>
      <c r="C12" s="23" t="s">
        <v>17</v>
      </c>
      <c r="D12" s="23">
        <v>219</v>
      </c>
      <c r="E12" s="23" t="s">
        <v>17</v>
      </c>
      <c r="F12" s="23" t="s">
        <v>17</v>
      </c>
    </row>
    <row r="13" spans="1:6">
      <c r="A13" s="21"/>
      <c r="B13" s="22" t="s">
        <v>18</v>
      </c>
      <c r="C13" s="23">
        <v>573806</v>
      </c>
      <c r="D13" s="23">
        <v>563116</v>
      </c>
      <c r="E13" s="23">
        <v>638498</v>
      </c>
      <c r="F13" s="23">
        <v>683694</v>
      </c>
    </row>
    <row r="14" spans="1:6">
      <c r="A14" s="21"/>
      <c r="B14" s="22" t="s">
        <v>19</v>
      </c>
      <c r="C14" s="23">
        <v>13081162</v>
      </c>
      <c r="D14" s="23">
        <v>13803671</v>
      </c>
      <c r="E14" s="23">
        <v>14526094</v>
      </c>
      <c r="F14" s="23">
        <v>15285582</v>
      </c>
    </row>
    <row r="15" spans="1:6">
      <c r="A15" s="21"/>
      <c r="B15" s="22" t="s">
        <v>20</v>
      </c>
      <c r="C15" s="23">
        <v>2462</v>
      </c>
      <c r="D15" s="23">
        <v>2114</v>
      </c>
      <c r="E15" s="23">
        <v>491352</v>
      </c>
      <c r="F15" s="23">
        <v>1882346</v>
      </c>
    </row>
    <row r="16" spans="1:6">
      <c r="A16" s="19" t="s">
        <v>21</v>
      </c>
      <c r="B16" s="17" t="s">
        <v>22</v>
      </c>
      <c r="C16" s="18">
        <f>SUM(C17:C19)</f>
        <v>559074</v>
      </c>
      <c r="D16" s="18">
        <f>SUM(D17:D19)</f>
        <v>527915</v>
      </c>
      <c r="E16" s="18">
        <f>SUM(E17:E19)</f>
        <v>539228</v>
      </c>
      <c r="F16" s="18">
        <f>SUM(F17:F19)</f>
        <v>555892</v>
      </c>
    </row>
    <row r="17" spans="1:6">
      <c r="A17" s="21"/>
      <c r="B17" s="22" t="s">
        <v>23</v>
      </c>
      <c r="C17" s="23">
        <v>178247</v>
      </c>
      <c r="D17" s="23">
        <v>183194</v>
      </c>
      <c r="E17" s="23">
        <v>196975</v>
      </c>
      <c r="F17" s="23">
        <v>202366</v>
      </c>
    </row>
    <row r="18" spans="1:6">
      <c r="A18" s="21"/>
      <c r="B18" s="22" t="s">
        <v>24</v>
      </c>
      <c r="C18" s="23">
        <v>372244</v>
      </c>
      <c r="D18" s="23">
        <v>338682</v>
      </c>
      <c r="E18" s="23">
        <v>333456</v>
      </c>
      <c r="F18" s="23">
        <v>345319</v>
      </c>
    </row>
    <row r="19" spans="1:6">
      <c r="A19" s="24"/>
      <c r="B19" s="25" t="s">
        <v>25</v>
      </c>
      <c r="C19" s="26">
        <v>8583</v>
      </c>
      <c r="D19" s="26">
        <v>6039</v>
      </c>
      <c r="E19" s="26">
        <v>8797</v>
      </c>
      <c r="F19" s="26">
        <v>8207</v>
      </c>
    </row>
    <row r="20" spans="1:6">
      <c r="A20" s="27" t="s">
        <v>26</v>
      </c>
      <c r="B20" s="14" t="s">
        <v>27</v>
      </c>
      <c r="C20" s="28">
        <f>C21+C27</f>
        <v>8828700</v>
      </c>
      <c r="D20" s="28">
        <f>D21+D27</f>
        <v>10548223</v>
      </c>
      <c r="E20" s="28">
        <f>E21+E27</f>
        <v>11208899</v>
      </c>
      <c r="F20" s="28">
        <f>F21+F27</f>
        <v>18818599</v>
      </c>
    </row>
    <row r="21" spans="1:6">
      <c r="A21" s="19" t="s">
        <v>13</v>
      </c>
      <c r="B21" s="17" t="s">
        <v>14</v>
      </c>
      <c r="C21" s="20">
        <f>SUM(C22:C26)</f>
        <v>8062803</v>
      </c>
      <c r="D21" s="20">
        <f>SUM(D22:D26)</f>
        <v>9684142</v>
      </c>
      <c r="E21" s="20">
        <f>SUM(E22:E26)</f>
        <v>10284268</v>
      </c>
      <c r="F21" s="20">
        <f>SUM(F22:F26)</f>
        <v>17904039</v>
      </c>
    </row>
    <row r="22" spans="1:6">
      <c r="A22" s="21"/>
      <c r="B22" s="22" t="s">
        <v>28</v>
      </c>
      <c r="C22" s="29" t="s">
        <v>17</v>
      </c>
      <c r="D22" s="29" t="s">
        <v>17</v>
      </c>
      <c r="E22" s="29" t="s">
        <v>17</v>
      </c>
      <c r="F22" s="29" t="s">
        <v>17</v>
      </c>
    </row>
    <row r="23" spans="1:6">
      <c r="A23" s="21"/>
      <c r="B23" s="22" t="s">
        <v>29</v>
      </c>
      <c r="C23" s="29" t="s">
        <v>17</v>
      </c>
      <c r="D23" s="29" t="s">
        <v>17</v>
      </c>
      <c r="E23" s="29" t="s">
        <v>17</v>
      </c>
      <c r="F23" s="29" t="s">
        <v>17</v>
      </c>
    </row>
    <row r="24" spans="1:6">
      <c r="A24" s="21"/>
      <c r="B24" s="22" t="s">
        <v>30</v>
      </c>
      <c r="C24" s="23">
        <v>4505372</v>
      </c>
      <c r="D24" s="23">
        <v>4828601</v>
      </c>
      <c r="E24" s="23">
        <v>4932380</v>
      </c>
      <c r="F24" s="23">
        <v>5066912</v>
      </c>
    </row>
    <row r="25" spans="1:6">
      <c r="A25" s="21"/>
      <c r="B25" s="22" t="s">
        <v>19</v>
      </c>
      <c r="C25" s="23">
        <v>1159598</v>
      </c>
      <c r="D25" s="23">
        <v>1510876</v>
      </c>
      <c r="E25" s="23">
        <v>1819054</v>
      </c>
      <c r="F25" s="23">
        <v>1965722</v>
      </c>
    </row>
    <row r="26" spans="1:6">
      <c r="A26" s="24"/>
      <c r="B26" s="25" t="s">
        <v>20</v>
      </c>
      <c r="C26" s="26">
        <v>2397833</v>
      </c>
      <c r="D26" s="26">
        <v>3344665</v>
      </c>
      <c r="E26" s="26">
        <v>3532834</v>
      </c>
      <c r="F26" s="30">
        <v>10871405</v>
      </c>
    </row>
    <row r="27" spans="1:6">
      <c r="A27" s="19" t="s">
        <v>21</v>
      </c>
      <c r="B27" s="17" t="s">
        <v>22</v>
      </c>
      <c r="C27" s="20">
        <f>SUM(C28:C30)</f>
        <v>765897</v>
      </c>
      <c r="D27" s="20">
        <f>SUM(D28:D30)</f>
        <v>864081</v>
      </c>
      <c r="E27" s="20">
        <f>SUM(E28:E30)</f>
        <v>924631</v>
      </c>
      <c r="F27" s="20">
        <f>SUM(F28:F30)</f>
        <v>914560</v>
      </c>
    </row>
    <row r="28" spans="1:6">
      <c r="A28" s="21"/>
      <c r="B28" s="31" t="s">
        <v>23</v>
      </c>
      <c r="C28" s="23">
        <v>291813</v>
      </c>
      <c r="D28" s="23">
        <v>501594</v>
      </c>
      <c r="E28" s="23">
        <v>344902</v>
      </c>
      <c r="F28" s="32">
        <v>346151</v>
      </c>
    </row>
    <row r="29" spans="1:6">
      <c r="A29" s="22"/>
      <c r="B29" s="22" t="s">
        <v>24</v>
      </c>
      <c r="C29" s="23">
        <v>329693</v>
      </c>
      <c r="D29" s="23">
        <v>337380</v>
      </c>
      <c r="E29" s="23">
        <v>320924</v>
      </c>
      <c r="F29" s="32">
        <v>312958</v>
      </c>
    </row>
    <row r="30" spans="1:6">
      <c r="A30" s="22"/>
      <c r="B30" s="31" t="s">
        <v>25</v>
      </c>
      <c r="C30" s="23">
        <v>144391</v>
      </c>
      <c r="D30" s="23">
        <v>25107</v>
      </c>
      <c r="E30" s="23">
        <v>258805</v>
      </c>
      <c r="F30" s="32">
        <v>255451</v>
      </c>
    </row>
    <row r="31" spans="1:6">
      <c r="A31" s="16" t="s">
        <v>31</v>
      </c>
      <c r="B31" s="17" t="s">
        <v>32</v>
      </c>
      <c r="C31" s="20">
        <f>C32</f>
        <v>3765149</v>
      </c>
      <c r="D31" s="20">
        <f>D32</f>
        <v>4309809</v>
      </c>
      <c r="E31" s="20">
        <f>E32</f>
        <v>4763218</v>
      </c>
      <c r="F31" s="20">
        <f>F32</f>
        <v>4966783</v>
      </c>
    </row>
    <row r="32" spans="1:6">
      <c r="A32" s="33"/>
      <c r="B32" s="34" t="s">
        <v>33</v>
      </c>
      <c r="C32" s="35">
        <f>SUM(C33:C34)</f>
        <v>3765149</v>
      </c>
      <c r="D32" s="35">
        <f>SUM(D33:D34)</f>
        <v>4309809</v>
      </c>
      <c r="E32" s="35">
        <f>SUM(E33:E34)</f>
        <v>4763218</v>
      </c>
      <c r="F32" s="35">
        <f>SUM(F33:F34)</f>
        <v>4966783</v>
      </c>
    </row>
    <row r="33" spans="1:6">
      <c r="A33" s="21"/>
      <c r="B33" s="22" t="s">
        <v>34</v>
      </c>
      <c r="C33" s="23">
        <v>3761649</v>
      </c>
      <c r="D33" s="23">
        <v>4309809</v>
      </c>
      <c r="E33" s="23">
        <v>4760073</v>
      </c>
      <c r="F33" s="23">
        <v>4966783</v>
      </c>
    </row>
    <row r="34" spans="1:6">
      <c r="A34" s="22"/>
      <c r="B34" s="22" t="s">
        <v>35</v>
      </c>
      <c r="C34" s="23">
        <v>3500</v>
      </c>
      <c r="D34" s="23" t="s">
        <v>17</v>
      </c>
      <c r="E34" s="36">
        <v>3145</v>
      </c>
      <c r="F34" s="37" t="s">
        <v>17</v>
      </c>
    </row>
    <row r="35" spans="1:6">
      <c r="A35" s="33"/>
      <c r="B35" s="34" t="s">
        <v>36</v>
      </c>
      <c r="C35" s="38" t="s">
        <v>17</v>
      </c>
      <c r="D35" s="38" t="s">
        <v>17</v>
      </c>
      <c r="E35" s="38" t="s">
        <v>17</v>
      </c>
      <c r="F35" s="38" t="s">
        <v>17</v>
      </c>
    </row>
    <row r="36" spans="1:6">
      <c r="A36" s="39"/>
      <c r="B36" s="17" t="s">
        <v>37</v>
      </c>
      <c r="C36" s="40">
        <v>27808758</v>
      </c>
      <c r="D36" s="40">
        <v>30877905</v>
      </c>
      <c r="E36" s="41">
        <v>33422152</v>
      </c>
      <c r="F36" s="40">
        <v>43488956</v>
      </c>
    </row>
    <row r="37" spans="1:6">
      <c r="A37" s="17" t="s">
        <v>38</v>
      </c>
      <c r="B37" s="39" t="s">
        <v>39</v>
      </c>
      <c r="C37" s="20">
        <f>SUM(C38:C44)</f>
        <v>2189209</v>
      </c>
      <c r="D37" s="20">
        <f>SUM(D38:D44)</f>
        <v>2289624</v>
      </c>
      <c r="E37" s="20">
        <f>SUM(E38:E44)</f>
        <v>2271937</v>
      </c>
      <c r="F37" s="20">
        <f>SUM(F38:F44)</f>
        <v>2366404</v>
      </c>
    </row>
    <row r="38" spans="1:6">
      <c r="A38" s="22"/>
      <c r="B38" s="22" t="s">
        <v>40</v>
      </c>
      <c r="C38" s="23">
        <v>376044</v>
      </c>
      <c r="D38" s="23">
        <v>370978</v>
      </c>
      <c r="E38" s="23">
        <v>349805</v>
      </c>
      <c r="F38" s="32">
        <v>366130</v>
      </c>
    </row>
    <row r="39" spans="1:6">
      <c r="A39" s="21"/>
      <c r="B39" s="22" t="s">
        <v>41</v>
      </c>
      <c r="C39" s="23">
        <v>1393677</v>
      </c>
      <c r="D39" s="23">
        <v>1448541</v>
      </c>
      <c r="E39" s="23">
        <v>1375067</v>
      </c>
      <c r="F39" s="32">
        <v>1531267</v>
      </c>
    </row>
    <row r="40" spans="1:6">
      <c r="A40" s="21"/>
      <c r="B40" s="22" t="s">
        <v>42</v>
      </c>
      <c r="C40" s="23">
        <v>148997</v>
      </c>
      <c r="D40" s="23">
        <v>147910</v>
      </c>
      <c r="E40" s="23">
        <v>141656</v>
      </c>
      <c r="F40" s="32">
        <v>138347</v>
      </c>
    </row>
    <row r="41" spans="1:6">
      <c r="A41" s="21"/>
      <c r="B41" s="22" t="s">
        <v>43</v>
      </c>
      <c r="C41" s="23">
        <v>12049</v>
      </c>
      <c r="D41" s="23">
        <v>12462</v>
      </c>
      <c r="E41" s="23">
        <v>13289</v>
      </c>
      <c r="F41" s="32">
        <v>13548</v>
      </c>
    </row>
    <row r="42" spans="1:6">
      <c r="A42" s="21"/>
      <c r="B42" s="22" t="s">
        <v>44</v>
      </c>
      <c r="C42" s="23">
        <v>8491</v>
      </c>
      <c r="D42" s="23">
        <v>4743</v>
      </c>
      <c r="E42" s="23">
        <v>4916</v>
      </c>
      <c r="F42" s="32">
        <v>4271</v>
      </c>
    </row>
    <row r="43" spans="1:6">
      <c r="A43" s="21"/>
      <c r="B43" s="22" t="s">
        <v>45</v>
      </c>
      <c r="C43" s="23">
        <v>19233</v>
      </c>
      <c r="D43" s="23">
        <v>18416</v>
      </c>
      <c r="E43" s="23">
        <v>13062</v>
      </c>
      <c r="F43" s="32">
        <v>9468</v>
      </c>
    </row>
    <row r="44" spans="1:6">
      <c r="A44" s="24"/>
      <c r="B44" s="25" t="s">
        <v>46</v>
      </c>
      <c r="C44" s="23">
        <v>230718</v>
      </c>
      <c r="D44" s="23">
        <v>286574</v>
      </c>
      <c r="E44" s="42">
        <v>374142</v>
      </c>
      <c r="F44" s="30">
        <v>303373</v>
      </c>
    </row>
    <row r="45" spans="1:6">
      <c r="A45" s="17"/>
      <c r="B45" s="17" t="s">
        <v>47</v>
      </c>
      <c r="C45" s="18">
        <f>C8+C37</f>
        <v>29997967</v>
      </c>
      <c r="D45" s="18">
        <f>D8+D37</f>
        <v>33167529</v>
      </c>
      <c r="E45" s="18">
        <f>E8+E37</f>
        <v>35694089</v>
      </c>
      <c r="F45" s="18">
        <f>F8+F37</f>
        <v>45855360</v>
      </c>
    </row>
    <row r="46" spans="1:6">
      <c r="A46" s="17"/>
      <c r="B46" s="17" t="s">
        <v>48</v>
      </c>
      <c r="C46" s="40">
        <v>45759</v>
      </c>
      <c r="D46" s="18" t="s">
        <v>49</v>
      </c>
      <c r="E46" s="41">
        <v>0</v>
      </c>
      <c r="F46" s="43">
        <v>64506</v>
      </c>
    </row>
    <row r="47" spans="1:6">
      <c r="A47" s="17"/>
      <c r="B47" s="17" t="s">
        <v>50</v>
      </c>
      <c r="C47" s="20">
        <f>C45-C46</f>
        <v>29952208</v>
      </c>
      <c r="D47" s="20">
        <f>D45-D46</f>
        <v>33108473</v>
      </c>
      <c r="E47" s="20">
        <f>E45-E46</f>
        <v>35694089</v>
      </c>
      <c r="F47" s="20">
        <f>F45-F46</f>
        <v>45790854</v>
      </c>
    </row>
    <row r="48" spans="1:6">
      <c r="A48" s="39" t="s">
        <v>51</v>
      </c>
      <c r="B48" s="44" t="s">
        <v>52</v>
      </c>
      <c r="C48" s="20">
        <f>SUM(C49:C55)</f>
        <v>4323885</v>
      </c>
      <c r="D48" s="20">
        <f>SUM(D49:D55)</f>
        <v>4626124</v>
      </c>
      <c r="E48" s="20">
        <f>SUM(E49:E55)</f>
        <v>5593998</v>
      </c>
      <c r="F48" s="20">
        <f>SUM(F49:F55)</f>
        <v>5906667</v>
      </c>
    </row>
    <row r="49" spans="1:11">
      <c r="A49" s="21"/>
      <c r="B49" s="22" t="s">
        <v>15</v>
      </c>
      <c r="C49" s="23">
        <v>152480</v>
      </c>
      <c r="D49" s="23">
        <v>157330</v>
      </c>
      <c r="E49" s="23">
        <v>140706</v>
      </c>
      <c r="F49" s="32">
        <v>3835375</v>
      </c>
    </row>
    <row r="50" spans="1:11">
      <c r="A50" s="22"/>
      <c r="B50" s="22" t="s">
        <v>53</v>
      </c>
      <c r="C50" s="23">
        <v>52315</v>
      </c>
      <c r="D50" s="23">
        <v>58544</v>
      </c>
      <c r="E50" s="23">
        <v>55562</v>
      </c>
      <c r="F50" s="32">
        <v>9099</v>
      </c>
    </row>
    <row r="51" spans="1:11">
      <c r="A51" s="22"/>
      <c r="B51" s="22" t="s">
        <v>54</v>
      </c>
      <c r="C51" s="23">
        <v>4012419</v>
      </c>
      <c r="D51" s="23">
        <v>4304955</v>
      </c>
      <c r="E51" s="23">
        <v>5144770</v>
      </c>
      <c r="F51" s="32">
        <v>2011145</v>
      </c>
    </row>
    <row r="52" spans="1:11">
      <c r="A52" s="21"/>
      <c r="B52" s="22" t="s">
        <v>55</v>
      </c>
      <c r="C52" s="23">
        <v>61562</v>
      </c>
      <c r="D52" s="23">
        <v>63328</v>
      </c>
      <c r="E52" s="23">
        <v>59718</v>
      </c>
      <c r="F52" s="32">
        <v>3297</v>
      </c>
    </row>
    <row r="53" spans="1:11">
      <c r="A53" s="21"/>
      <c r="B53" s="22" t="s">
        <v>56</v>
      </c>
      <c r="C53" s="23">
        <v>1182</v>
      </c>
      <c r="D53" s="23">
        <v>814</v>
      </c>
      <c r="E53" s="23">
        <v>393</v>
      </c>
      <c r="F53" s="23" t="s">
        <v>17</v>
      </c>
    </row>
    <row r="54" spans="1:11">
      <c r="A54" s="21"/>
      <c r="B54" s="22" t="s">
        <v>57</v>
      </c>
      <c r="C54" s="23" t="s">
        <v>17</v>
      </c>
      <c r="D54" s="23" t="s">
        <v>17</v>
      </c>
      <c r="E54" s="23" t="s">
        <v>17</v>
      </c>
      <c r="F54" s="23" t="s">
        <v>17</v>
      </c>
    </row>
    <row r="55" spans="1:11">
      <c r="A55" s="24"/>
      <c r="B55" s="25" t="s">
        <v>58</v>
      </c>
      <c r="C55" s="26">
        <v>43927</v>
      </c>
      <c r="D55" s="26">
        <v>41153</v>
      </c>
      <c r="E55" s="42">
        <v>192849</v>
      </c>
      <c r="F55" s="26">
        <v>47751</v>
      </c>
    </row>
    <row r="56" spans="1:11">
      <c r="A56" s="24"/>
      <c r="B56" s="45" t="s">
        <v>36</v>
      </c>
      <c r="C56" s="46">
        <v>4065</v>
      </c>
      <c r="D56" s="46">
        <v>3914</v>
      </c>
      <c r="E56" s="47">
        <v>3552</v>
      </c>
      <c r="F56" s="46">
        <v>4460</v>
      </c>
    </row>
    <row r="57" spans="1:11">
      <c r="A57" s="24"/>
      <c r="B57" s="45" t="s">
        <v>59</v>
      </c>
      <c r="C57" s="20">
        <f>C48-C56</f>
        <v>4319820</v>
      </c>
      <c r="D57" s="20">
        <f>D48-D56</f>
        <v>4622210</v>
      </c>
      <c r="E57" s="20">
        <f>E48-E56</f>
        <v>5590446</v>
      </c>
      <c r="F57" s="20">
        <f>F48-F56</f>
        <v>5902207</v>
      </c>
    </row>
    <row r="58" spans="1:11">
      <c r="A58" s="39"/>
      <c r="B58" s="17" t="s">
        <v>60</v>
      </c>
      <c r="C58" s="48">
        <f>C45+C48</f>
        <v>34321852</v>
      </c>
      <c r="D58" s="48">
        <f>D45+D48</f>
        <v>37793653</v>
      </c>
      <c r="E58" s="48">
        <f>E45+E48</f>
        <v>41288087</v>
      </c>
      <c r="F58" s="48">
        <f>F45+F48</f>
        <v>51762027</v>
      </c>
      <c r="I58" s="49"/>
      <c r="J58" s="50"/>
      <c r="K58" s="50"/>
    </row>
    <row r="59" spans="1:11">
      <c r="A59" s="24"/>
      <c r="B59" s="45" t="s">
        <v>61</v>
      </c>
      <c r="C59" s="46">
        <f>C46+C56</f>
        <v>49824</v>
      </c>
      <c r="D59" s="51">
        <f>D46+D56</f>
        <v>62970</v>
      </c>
      <c r="E59" s="46">
        <f>E46+E56</f>
        <v>3552</v>
      </c>
      <c r="F59" s="46">
        <f>F46+F56</f>
        <v>68966</v>
      </c>
    </row>
    <row r="60" spans="1:11">
      <c r="A60" s="24"/>
      <c r="B60" s="45" t="s">
        <v>62</v>
      </c>
      <c r="C60" s="18">
        <f>C58-C59</f>
        <v>34272028</v>
      </c>
      <c r="D60" s="18">
        <f>D58-D59</f>
        <v>37730683</v>
      </c>
      <c r="E60" s="18">
        <f>E58-E59</f>
        <v>41284535</v>
      </c>
      <c r="F60" s="18">
        <f>F58-F59</f>
        <v>51693061</v>
      </c>
    </row>
    <row r="61" spans="1:11" ht="13.5">
      <c r="C61" s="52" t="s">
        <v>63</v>
      </c>
      <c r="D61" s="52"/>
      <c r="E61" s="52"/>
      <c r="F61" s="52"/>
    </row>
    <row r="62" spans="1:11" ht="13.5">
      <c r="C62" s="53"/>
      <c r="D62" s="53"/>
    </row>
  </sheetData>
  <mergeCells count="5">
    <mergeCell ref="A2:F2"/>
    <mergeCell ref="A3:F3"/>
    <mergeCell ref="A4:F4"/>
    <mergeCell ref="C5:F5"/>
    <mergeCell ref="C61:F61"/>
  </mergeCells>
  <printOptions horizontalCentered="1"/>
  <pageMargins left="0.7" right="0.7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T-13.7(a)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2019-06-02T16:40:09Z</dcterms:created>
  <dcterms:modified xsi:type="dcterms:W3CDTF">2019-06-02T16:40:09Z</dcterms:modified>
</cp:coreProperties>
</file>