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7\"/>
    </mc:Choice>
  </mc:AlternateContent>
  <bookViews>
    <workbookView xWindow="0" yWindow="0" windowWidth="28800" windowHeight="12300"/>
  </bookViews>
  <sheets>
    <sheet name="Table-17.3(i)" sheetId="1" r:id="rId1"/>
  </sheets>
  <definedNames>
    <definedName name="_xlnm.Print_Area" localSheetId="0">'Table-17.3(i)'!$A$1:$P$26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" i="1" l="1"/>
  <c r="H47" i="1"/>
  <c r="C47" i="1"/>
  <c r="P46" i="1"/>
  <c r="O46" i="1"/>
  <c r="N46" i="1"/>
  <c r="L46" i="1"/>
  <c r="J46" i="1"/>
  <c r="H46" i="1"/>
  <c r="F46" i="1"/>
  <c r="D46" i="1"/>
  <c r="P45" i="1"/>
  <c r="O45" i="1"/>
  <c r="N45" i="1"/>
  <c r="L45" i="1"/>
  <c r="J45" i="1"/>
  <c r="H45" i="1"/>
  <c r="F45" i="1"/>
  <c r="D45" i="1"/>
  <c r="P44" i="1"/>
  <c r="O44" i="1"/>
  <c r="N44" i="1"/>
  <c r="L44" i="1"/>
  <c r="J44" i="1"/>
  <c r="H44" i="1"/>
  <c r="F44" i="1"/>
  <c r="D44" i="1"/>
  <c r="P43" i="1"/>
  <c r="O43" i="1"/>
  <c r="N43" i="1"/>
  <c r="L43" i="1"/>
  <c r="J43" i="1"/>
  <c r="H43" i="1"/>
  <c r="F43" i="1"/>
  <c r="D43" i="1"/>
  <c r="P42" i="1"/>
  <c r="O42" i="1"/>
  <c r="N42" i="1"/>
  <c r="L42" i="1"/>
  <c r="J42" i="1"/>
  <c r="H42" i="1"/>
  <c r="F42" i="1"/>
  <c r="D42" i="1"/>
  <c r="P41" i="1"/>
  <c r="O41" i="1"/>
  <c r="N41" i="1"/>
  <c r="L41" i="1"/>
  <c r="J41" i="1"/>
  <c r="H41" i="1"/>
  <c r="F41" i="1"/>
  <c r="D41" i="1"/>
  <c r="P40" i="1"/>
  <c r="O40" i="1"/>
  <c r="N40" i="1"/>
  <c r="L40" i="1"/>
  <c r="J40" i="1"/>
  <c r="H40" i="1"/>
  <c r="F40" i="1"/>
  <c r="D40" i="1"/>
  <c r="P39" i="1"/>
  <c r="O39" i="1"/>
  <c r="N39" i="1"/>
  <c r="L39" i="1"/>
  <c r="J39" i="1"/>
  <c r="H39" i="1"/>
  <c r="F39" i="1"/>
  <c r="D39" i="1"/>
  <c r="P38" i="1"/>
  <c r="O38" i="1"/>
  <c r="N38" i="1"/>
  <c r="L38" i="1"/>
  <c r="J38" i="1"/>
  <c r="H38" i="1"/>
  <c r="F38" i="1"/>
  <c r="D38" i="1"/>
  <c r="P37" i="1"/>
  <c r="O37" i="1"/>
  <c r="N37" i="1"/>
  <c r="L37" i="1"/>
  <c r="J37" i="1"/>
  <c r="H37" i="1"/>
  <c r="F37" i="1"/>
  <c r="D37" i="1"/>
  <c r="P36" i="1"/>
  <c r="O36" i="1"/>
  <c r="N36" i="1"/>
  <c r="L36" i="1"/>
  <c r="J36" i="1"/>
  <c r="H36" i="1"/>
  <c r="F36" i="1"/>
  <c r="D36" i="1"/>
  <c r="P35" i="1"/>
  <c r="P47" i="1" s="1"/>
  <c r="O35" i="1"/>
  <c r="N35" i="1"/>
  <c r="N47" i="1" s="1"/>
  <c r="L35" i="1"/>
  <c r="L47" i="1" s="1"/>
  <c r="J35" i="1"/>
  <c r="J47" i="1" s="1"/>
  <c r="H35" i="1"/>
  <c r="F35" i="1"/>
  <c r="F47" i="1" s="1"/>
  <c r="D35" i="1"/>
  <c r="D47" i="1" s="1"/>
  <c r="O25" i="1" l="1"/>
  <c r="M25" i="1"/>
  <c r="K25" i="1"/>
  <c r="I25" i="1"/>
  <c r="G25" i="1"/>
  <c r="H24" i="1" s="1"/>
  <c r="E25" i="1"/>
  <c r="C25" i="1"/>
  <c r="O24" i="1"/>
  <c r="P24" i="1" s="1"/>
  <c r="N24" i="1"/>
  <c r="L24" i="1"/>
  <c r="J24" i="1"/>
  <c r="F24" i="1"/>
  <c r="D24" i="1"/>
  <c r="O23" i="1"/>
  <c r="P23" i="1" s="1"/>
  <c r="N23" i="1"/>
  <c r="L23" i="1"/>
  <c r="J23" i="1"/>
  <c r="F23" i="1"/>
  <c r="D23" i="1"/>
  <c r="O22" i="1"/>
  <c r="P22" i="1" s="1"/>
  <c r="N22" i="1"/>
  <c r="L22" i="1"/>
  <c r="J22" i="1"/>
  <c r="F22" i="1"/>
  <c r="D22" i="1"/>
  <c r="O21" i="1"/>
  <c r="P21" i="1" s="1"/>
  <c r="N21" i="1"/>
  <c r="L21" i="1"/>
  <c r="J21" i="1"/>
  <c r="F21" i="1"/>
  <c r="D21" i="1"/>
  <c r="O20" i="1"/>
  <c r="P20" i="1" s="1"/>
  <c r="N20" i="1"/>
  <c r="L20" i="1"/>
  <c r="J20" i="1"/>
  <c r="F20" i="1"/>
  <c r="D20" i="1"/>
  <c r="O19" i="1"/>
  <c r="P19" i="1" s="1"/>
  <c r="N19" i="1"/>
  <c r="L19" i="1"/>
  <c r="J19" i="1"/>
  <c r="F19" i="1"/>
  <c r="D19" i="1"/>
  <c r="O18" i="1"/>
  <c r="P18" i="1" s="1"/>
  <c r="N18" i="1"/>
  <c r="L18" i="1"/>
  <c r="J18" i="1"/>
  <c r="F18" i="1"/>
  <c r="D18" i="1"/>
  <c r="O17" i="1"/>
  <c r="P17" i="1" s="1"/>
  <c r="N17" i="1"/>
  <c r="L17" i="1"/>
  <c r="J17" i="1"/>
  <c r="F17" i="1"/>
  <c r="D17" i="1"/>
  <c r="O16" i="1"/>
  <c r="P16" i="1" s="1"/>
  <c r="N16" i="1"/>
  <c r="L16" i="1"/>
  <c r="J16" i="1"/>
  <c r="F16" i="1"/>
  <c r="D16" i="1"/>
  <c r="O15" i="1"/>
  <c r="P15" i="1" s="1"/>
  <c r="N15" i="1"/>
  <c r="L15" i="1"/>
  <c r="J15" i="1"/>
  <c r="F15" i="1"/>
  <c r="D15" i="1"/>
  <c r="O14" i="1"/>
  <c r="P14" i="1" s="1"/>
  <c r="N14" i="1"/>
  <c r="L14" i="1"/>
  <c r="J14" i="1"/>
  <c r="F14" i="1"/>
  <c r="D14" i="1"/>
  <c r="O13" i="1"/>
  <c r="P13" i="1" s="1"/>
  <c r="P25" i="1" s="1"/>
  <c r="N13" i="1"/>
  <c r="N25" i="1" s="1"/>
  <c r="L13" i="1"/>
  <c r="L25" i="1" s="1"/>
  <c r="J13" i="1"/>
  <c r="J25" i="1" s="1"/>
  <c r="F13" i="1"/>
  <c r="F25" i="1" s="1"/>
  <c r="D13" i="1"/>
  <c r="D25" i="1" s="1"/>
  <c r="H13" i="1" l="1"/>
  <c r="H14" i="1"/>
  <c r="H15" i="1"/>
  <c r="H16" i="1"/>
  <c r="H17" i="1"/>
  <c r="H18" i="1"/>
  <c r="H19" i="1"/>
  <c r="H20" i="1"/>
  <c r="H21" i="1"/>
  <c r="H22" i="1"/>
  <c r="H23" i="1"/>
  <c r="H25" i="1" l="1"/>
</calcChain>
</file>

<file path=xl/sharedStrings.xml><?xml version="1.0" encoding="utf-8"?>
<sst xmlns="http://schemas.openxmlformats.org/spreadsheetml/2006/main" count="131" uniqueCount="60">
  <si>
    <t>TABLE- 17.3</t>
  </si>
  <si>
    <t>Outlay and Expenditure of Ninth Five-Year Plan ( 1997- 02 ) by Major Heads of Development :  India and West Bengal</t>
  </si>
  <si>
    <r>
      <t>(</t>
    </r>
    <r>
      <rPr>
        <sz val="10"/>
        <color indexed="8"/>
        <rFont val="Rupee Foradian"/>
        <family val="2"/>
      </rPr>
      <t xml:space="preserve"> `</t>
    </r>
    <r>
      <rPr>
        <sz val="10"/>
        <color indexed="8"/>
        <rFont val="Arial Narrow"/>
        <family val="2"/>
      </rPr>
      <t xml:space="preserve"> in Crore )</t>
    </r>
  </si>
  <si>
    <t>Major Heads of Development</t>
  </si>
  <si>
    <t>India</t>
  </si>
  <si>
    <t>Outlay</t>
  </si>
  <si>
    <t>P.C.</t>
  </si>
  <si>
    <t>Expenditure</t>
  </si>
  <si>
    <t xml:space="preserve">( 1997-2002 )    </t>
  </si>
  <si>
    <t>to</t>
  </si>
  <si>
    <t>1997-98</t>
  </si>
  <si>
    <t>P.C. to</t>
  </si>
  <si>
    <t>1998-99</t>
  </si>
  <si>
    <t>1999-00</t>
  </si>
  <si>
    <t>2000-01</t>
  </si>
  <si>
    <t>2001-02</t>
  </si>
  <si>
    <t>( 1997-2002 )</t>
  </si>
  <si>
    <t>Total</t>
  </si>
  <si>
    <t>(Actual)</t>
  </si>
  <si>
    <t>I.</t>
  </si>
  <si>
    <t>Agriculture and Allied Activities</t>
  </si>
  <si>
    <t>II.</t>
  </si>
  <si>
    <t>Rural Development</t>
  </si>
  <si>
    <t>III.</t>
  </si>
  <si>
    <t>Special Areas Programme</t>
  </si>
  <si>
    <t>IV.</t>
  </si>
  <si>
    <t>Irrigation and Flood Control</t>
  </si>
  <si>
    <t>V.</t>
  </si>
  <si>
    <t>Energy</t>
  </si>
  <si>
    <t>VI.</t>
  </si>
  <si>
    <t>Industry and Minerals</t>
  </si>
  <si>
    <t>VII.</t>
  </si>
  <si>
    <t>Transport</t>
  </si>
  <si>
    <t>VIII.</t>
  </si>
  <si>
    <t xml:space="preserve">Communications </t>
  </si>
  <si>
    <t>IX.</t>
  </si>
  <si>
    <t>Science, Technology and  Environment</t>
  </si>
  <si>
    <t>X.</t>
  </si>
  <si>
    <t>General Economic Services</t>
  </si>
  <si>
    <t>XI.</t>
  </si>
  <si>
    <t>Social Services</t>
  </si>
  <si>
    <t>XII.</t>
  </si>
  <si>
    <t>General Services</t>
  </si>
  <si>
    <t>Note :</t>
  </si>
  <si>
    <t>Total may not tally due to rounding off the figures.</t>
  </si>
  <si>
    <t>West Bengal</t>
  </si>
  <si>
    <t>Expenditure +</t>
  </si>
  <si>
    <t xml:space="preserve">Communications * </t>
  </si>
  <si>
    <t>Science, Technology 
and  Environment</t>
  </si>
  <si>
    <t>*</t>
  </si>
  <si>
    <t>Included in Social Services.</t>
  </si>
  <si>
    <t>Sources : 1)</t>
  </si>
  <si>
    <t xml:space="preserve"> Annual Plan, Development &amp; Planning </t>
  </si>
  <si>
    <t>+</t>
  </si>
  <si>
    <t>Including both Normal Plan</t>
  </si>
  <si>
    <t xml:space="preserve"> Department, Government of West Bengal.</t>
  </si>
  <si>
    <t>and Supplement Plan.</t>
  </si>
  <si>
    <t>2)</t>
  </si>
  <si>
    <t>Budget Publication, Finance (Budget)</t>
  </si>
  <si>
    <t>Department, Govt.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</si>
</sst>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4" x14ac:knownFonts="1">
    <font>
      <sz val="10"/>
      <name val="Arial"/>
    </font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10"/>
      <color indexed="8"/>
      <name val="Rupee Foradian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sz val="8"/>
      <color indexed="8"/>
      <name val="Arial Narrow"/>
      <family val="2"/>
    </font>
    <font>
      <sz val="9"/>
      <name val="Arial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3" fillId="0" borderId="0" xfId="0" applyNumberFormat="1" applyFont="1" applyAlignment="1">
      <alignment horizontal="center"/>
    </xf>
    <xf numFmtId="0" fontId="0" fillId="0" borderId="1" xfId="0" applyBorder="1"/>
    <xf numFmtId="0" fontId="1" fillId="0" borderId="0" xfId="0" applyFont="1"/>
    <xf numFmtId="0" fontId="6" fillId="0" borderId="0" xfId="0" applyFont="1"/>
    <xf numFmtId="49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3" xfId="0" applyFont="1" applyBorder="1"/>
    <xf numFmtId="164" fontId="4" fillId="0" borderId="3" xfId="0" applyNumberFormat="1" applyFont="1" applyBorder="1" applyAlignment="1">
      <alignment horizontal="center"/>
    </xf>
    <xf numFmtId="49" fontId="4" fillId="0" borderId="0" xfId="0" applyNumberFormat="1" applyFont="1"/>
    <xf numFmtId="2" fontId="4" fillId="0" borderId="0" xfId="0" applyNumberFormat="1" applyFont="1" applyAlignment="1">
      <alignment horizontal="right"/>
    </xf>
    <xf numFmtId="2" fontId="7" fillId="0" borderId="0" xfId="0" applyNumberFormat="1" applyFont="1" applyBorder="1" applyAlignment="1">
      <alignment horizontal="right"/>
    </xf>
    <xf numFmtId="49" fontId="4" fillId="0" borderId="0" xfId="0" applyNumberFormat="1" applyFont="1" applyAlignment="1"/>
    <xf numFmtId="49" fontId="4" fillId="0" borderId="1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left"/>
    </xf>
    <xf numFmtId="2" fontId="8" fillId="0" borderId="3" xfId="0" applyNumberFormat="1" applyFont="1" applyBorder="1" applyAlignment="1">
      <alignment horizontal="righ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Alignment="1"/>
    <xf numFmtId="49" fontId="11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9" fontId="4" fillId="0" borderId="2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6" fillId="0" borderId="3" xfId="0" applyFont="1" applyBorder="1" applyAlignment="1">
      <alignment horizontal="center"/>
    </xf>
    <xf numFmtId="2" fontId="7" fillId="0" borderId="0" xfId="0" applyNumberFormat="1" applyFont="1" applyAlignment="1">
      <alignment horizontal="right"/>
    </xf>
    <xf numFmtId="2" fontId="7" fillId="0" borderId="0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wrapText="1"/>
    </xf>
    <xf numFmtId="2" fontId="7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8" fillId="0" borderId="3" xfId="0" applyFont="1" applyBorder="1" applyAlignment="1">
      <alignment horizontal="right"/>
    </xf>
    <xf numFmtId="49" fontId="10" fillId="0" borderId="0" xfId="0" applyNumberFormat="1" applyFont="1" applyAlignment="1">
      <alignment horizontal="right"/>
    </xf>
    <xf numFmtId="49" fontId="10" fillId="0" borderId="0" xfId="0" applyNumberFormat="1" applyFont="1"/>
    <xf numFmtId="49" fontId="11" fillId="0" borderId="0" xfId="0" applyNumberFormat="1" applyFont="1"/>
    <xf numFmtId="0" fontId="0" fillId="0" borderId="0" xfId="0" applyAlignment="1"/>
    <xf numFmtId="49" fontId="10" fillId="0" borderId="2" xfId="0" applyNumberFormat="1" applyFont="1" applyBorder="1" applyAlignment="1"/>
    <xf numFmtId="1" fontId="10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/>
    <xf numFmtId="1" fontId="10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51"/>
  <sheetViews>
    <sheetView showGridLines="0" tabSelected="1" view="pageBreakPreview" zoomScale="60" zoomScaleNormal="100" workbookViewId="0">
      <selection activeCell="U32" sqref="U32"/>
    </sheetView>
  </sheetViews>
  <sheetFormatPr defaultRowHeight="12.75" x14ac:dyDescent="0.2"/>
  <cols>
    <col min="1" max="1" width="3.42578125" customWidth="1"/>
    <col min="2" max="2" width="28.7109375" customWidth="1"/>
    <col min="3" max="3" width="13.7109375" customWidth="1"/>
    <col min="4" max="4" width="9" customWidth="1"/>
    <col min="5" max="5" width="12.7109375" customWidth="1"/>
    <col min="6" max="6" width="8.85546875" customWidth="1"/>
    <col min="7" max="7" width="12" customWidth="1"/>
    <col min="8" max="8" width="8.7109375" customWidth="1"/>
    <col min="9" max="9" width="12.85546875" customWidth="1"/>
    <col min="10" max="10" width="9.28515625" customWidth="1"/>
    <col min="11" max="11" width="12.7109375" customWidth="1"/>
    <col min="12" max="12" width="9.42578125" customWidth="1"/>
    <col min="13" max="13" width="13" customWidth="1"/>
    <col min="14" max="14" width="9" customWidth="1"/>
    <col min="15" max="15" width="13" customWidth="1"/>
    <col min="16" max="16" width="8.7109375" customWidth="1"/>
  </cols>
  <sheetData>
    <row r="4" spans="1:16" ht="16.5" x14ac:dyDescent="0.3">
      <c r="A4" s="20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16.5" x14ac:dyDescent="0.3">
      <c r="A5" s="21" t="s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ht="16.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2" t="s">
        <v>2</v>
      </c>
      <c r="P7" s="23"/>
    </row>
    <row r="8" spans="1:16" x14ac:dyDescent="0.2">
      <c r="A8" s="3"/>
      <c r="B8" s="24" t="s">
        <v>3</v>
      </c>
      <c r="C8" s="3"/>
      <c r="D8" s="3"/>
      <c r="E8" s="27" t="s">
        <v>4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x14ac:dyDescent="0.2">
      <c r="A9" s="4"/>
      <c r="B9" s="25"/>
      <c r="C9" s="5" t="s">
        <v>5</v>
      </c>
      <c r="D9" s="5" t="s">
        <v>6</v>
      </c>
      <c r="E9" s="28" t="s">
        <v>7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16" x14ac:dyDescent="0.2">
      <c r="A10" s="4"/>
      <c r="B10" s="25"/>
      <c r="C10" s="5" t="s">
        <v>8</v>
      </c>
      <c r="D10" s="6" t="s">
        <v>9</v>
      </c>
      <c r="E10" s="5" t="s">
        <v>10</v>
      </c>
      <c r="F10" s="5" t="s">
        <v>11</v>
      </c>
      <c r="G10" s="5" t="s">
        <v>12</v>
      </c>
      <c r="H10" s="5" t="s">
        <v>11</v>
      </c>
      <c r="I10" s="5" t="s">
        <v>13</v>
      </c>
      <c r="J10" s="5" t="s">
        <v>11</v>
      </c>
      <c r="K10" s="5" t="s">
        <v>14</v>
      </c>
      <c r="L10" s="5" t="s">
        <v>11</v>
      </c>
      <c r="M10" s="5" t="s">
        <v>15</v>
      </c>
      <c r="N10" s="5" t="s">
        <v>11</v>
      </c>
      <c r="O10" s="5" t="s">
        <v>16</v>
      </c>
      <c r="P10" s="5" t="s">
        <v>11</v>
      </c>
    </row>
    <row r="11" spans="1:16" x14ac:dyDescent="0.2">
      <c r="A11" s="4"/>
      <c r="B11" s="26"/>
      <c r="C11" s="7"/>
      <c r="D11" s="5" t="s">
        <v>17</v>
      </c>
      <c r="E11" s="5" t="s">
        <v>18</v>
      </c>
      <c r="F11" s="5" t="s">
        <v>17</v>
      </c>
      <c r="G11" s="5" t="s">
        <v>18</v>
      </c>
      <c r="H11" s="5" t="s">
        <v>17</v>
      </c>
      <c r="I11" s="5" t="s">
        <v>18</v>
      </c>
      <c r="J11" s="5" t="s">
        <v>17</v>
      </c>
      <c r="K11" s="5" t="s">
        <v>18</v>
      </c>
      <c r="L11" s="5" t="s">
        <v>17</v>
      </c>
      <c r="M11" s="5" t="s">
        <v>18</v>
      </c>
      <c r="N11" s="5" t="s">
        <v>17</v>
      </c>
      <c r="O11" s="5" t="s">
        <v>18</v>
      </c>
      <c r="P11" s="5" t="s">
        <v>17</v>
      </c>
    </row>
    <row r="12" spans="1:16" x14ac:dyDescent="0.2">
      <c r="A12" s="8"/>
      <c r="B12" s="9">
        <v>-1</v>
      </c>
      <c r="C12" s="9">
        <v>-2</v>
      </c>
      <c r="D12" s="9">
        <v>-3</v>
      </c>
      <c r="E12" s="9">
        <v>-4</v>
      </c>
      <c r="F12" s="9">
        <v>-5</v>
      </c>
      <c r="G12" s="9">
        <v>-6</v>
      </c>
      <c r="H12" s="9">
        <v>-7</v>
      </c>
      <c r="I12" s="9">
        <v>-8</v>
      </c>
      <c r="J12" s="9">
        <v>-9</v>
      </c>
      <c r="K12" s="9">
        <v>-10</v>
      </c>
      <c r="L12" s="9">
        <v>-11</v>
      </c>
      <c r="M12" s="9">
        <v>-12</v>
      </c>
      <c r="N12" s="9">
        <v>-13</v>
      </c>
      <c r="O12" s="9">
        <v>-14</v>
      </c>
      <c r="P12" s="9">
        <v>-15</v>
      </c>
    </row>
    <row r="13" spans="1:16" ht="16.5" customHeight="1" x14ac:dyDescent="0.2">
      <c r="A13" s="5" t="s">
        <v>19</v>
      </c>
      <c r="B13" s="10" t="s">
        <v>20</v>
      </c>
      <c r="C13" s="11">
        <v>42462</v>
      </c>
      <c r="D13" s="12">
        <f>(C13/$C$25)*100</f>
        <v>4.9420391061452511</v>
      </c>
      <c r="E13" s="11">
        <v>5930</v>
      </c>
      <c r="F13" s="12">
        <f>(E13/$E$25)*100</f>
        <v>4.5700809975569721</v>
      </c>
      <c r="G13" s="11">
        <v>7698</v>
      </c>
      <c r="H13" s="12">
        <f>(G13/$G$25)*100</f>
        <v>5.0784728956795373</v>
      </c>
      <c r="I13" s="11">
        <v>7365</v>
      </c>
      <c r="J13" s="12">
        <f>(I13/$I$25)*100</f>
        <v>4.5857278947991063</v>
      </c>
      <c r="K13" s="11">
        <v>7577</v>
      </c>
      <c r="L13" s="12">
        <f>(K13/$K$25)*100</f>
        <v>4.0794241319715514</v>
      </c>
      <c r="M13" s="11">
        <v>8248</v>
      </c>
      <c r="N13" s="12">
        <f>(M13/$M$25)*100</f>
        <v>4.4280522046309869</v>
      </c>
      <c r="O13" s="11">
        <f>(E13+G13+I13+K13+M13)</f>
        <v>36818</v>
      </c>
      <c r="P13" s="12">
        <f>(O13/$O$25)*100</f>
        <v>4.5233792289197483</v>
      </c>
    </row>
    <row r="14" spans="1:16" ht="16.5" customHeight="1" x14ac:dyDescent="0.2">
      <c r="A14" s="5" t="s">
        <v>21</v>
      </c>
      <c r="B14" s="10" t="s">
        <v>22</v>
      </c>
      <c r="C14" s="11">
        <v>74686</v>
      </c>
      <c r="D14" s="12">
        <f t="shared" ref="D14:D24" si="0">(C14/$C$25)*100</f>
        <v>8.6925046554934831</v>
      </c>
      <c r="E14" s="11">
        <v>10074</v>
      </c>
      <c r="F14" s="12">
        <f t="shared" ref="F14:F24" si="1">(E14/$E$25)*100</f>
        <v>7.7637429965242726</v>
      </c>
      <c r="G14" s="11">
        <v>10986</v>
      </c>
      <c r="H14" s="12">
        <f t="shared" ref="H14:H24" si="2">(G14/$G$25)*100</f>
        <v>7.247610188612029</v>
      </c>
      <c r="I14" s="11">
        <v>11280</v>
      </c>
      <c r="J14" s="12">
        <f t="shared" ref="J14:J24" si="3">(I14/$I$25)*100</f>
        <v>7.0233551464132944</v>
      </c>
      <c r="K14" s="11">
        <v>9853</v>
      </c>
      <c r="L14" s="12">
        <f t="shared" ref="L14:L24" si="4">(K14/$K$25)*100</f>
        <v>5.3048127190597452</v>
      </c>
      <c r="M14" s="11">
        <v>14235</v>
      </c>
      <c r="N14" s="12">
        <f t="shared" ref="N14:N24" si="5">(M14/$M$25)*100</f>
        <v>7.6422554719837654</v>
      </c>
      <c r="O14" s="11">
        <f t="shared" ref="O14:O24" si="6">(E14+G14+I14+K14+M14)</f>
        <v>56428</v>
      </c>
      <c r="P14" s="12">
        <f t="shared" ref="P14:P24" si="7">(O14/$O$25)*100</f>
        <v>6.9326210855962715</v>
      </c>
    </row>
    <row r="15" spans="1:16" ht="16.5" customHeight="1" x14ac:dyDescent="0.2">
      <c r="A15" s="5" t="s">
        <v>23</v>
      </c>
      <c r="B15" s="10" t="s">
        <v>24</v>
      </c>
      <c r="C15" s="11">
        <v>3649</v>
      </c>
      <c r="D15" s="12">
        <f t="shared" si="0"/>
        <v>0.42469739292364989</v>
      </c>
      <c r="E15" s="11">
        <v>874</v>
      </c>
      <c r="F15" s="12">
        <f t="shared" si="1"/>
        <v>0.67356674399069028</v>
      </c>
      <c r="G15" s="11">
        <v>1184</v>
      </c>
      <c r="H15" s="12">
        <f t="shared" si="2"/>
        <v>0.78110053370805055</v>
      </c>
      <c r="I15" s="11">
        <v>1514</v>
      </c>
      <c r="J15" s="12">
        <f t="shared" si="3"/>
        <v>0.94267373153100431</v>
      </c>
      <c r="K15" s="11">
        <v>1045</v>
      </c>
      <c r="L15" s="12">
        <f t="shared" si="4"/>
        <v>0.56262349451105587</v>
      </c>
      <c r="M15" s="11">
        <v>919</v>
      </c>
      <c r="N15" s="12">
        <f t="shared" si="5"/>
        <v>0.49337778565177948</v>
      </c>
      <c r="O15" s="11">
        <f t="shared" si="6"/>
        <v>5536</v>
      </c>
      <c r="P15" s="12">
        <f t="shared" si="7"/>
        <v>0.6801408933483547</v>
      </c>
    </row>
    <row r="16" spans="1:16" ht="16.5" customHeight="1" x14ac:dyDescent="0.2">
      <c r="A16" s="5" t="s">
        <v>25</v>
      </c>
      <c r="B16" s="10" t="s">
        <v>26</v>
      </c>
      <c r="C16" s="11">
        <v>55420</v>
      </c>
      <c r="D16" s="12">
        <f t="shared" si="0"/>
        <v>6.450186219739293</v>
      </c>
      <c r="E16" s="11">
        <v>9905</v>
      </c>
      <c r="F16" s="12">
        <f t="shared" si="1"/>
        <v>7.6334995414505569</v>
      </c>
      <c r="G16" s="11">
        <v>10814</v>
      </c>
      <c r="H16" s="12">
        <f t="shared" si="2"/>
        <v>7.1341395029720092</v>
      </c>
      <c r="I16" s="11">
        <v>14210</v>
      </c>
      <c r="J16" s="12">
        <f t="shared" si="3"/>
        <v>8.8476840984515004</v>
      </c>
      <c r="K16" s="11">
        <v>13529</v>
      </c>
      <c r="L16" s="12">
        <f t="shared" si="4"/>
        <v>7.2839552700861967</v>
      </c>
      <c r="M16" s="11">
        <v>14552</v>
      </c>
      <c r="N16" s="12">
        <f t="shared" si="5"/>
        <v>7.8124412805274144</v>
      </c>
      <c r="O16" s="11">
        <f t="shared" si="6"/>
        <v>63010</v>
      </c>
      <c r="P16" s="12">
        <f t="shared" si="7"/>
        <v>7.7412712590100856</v>
      </c>
    </row>
    <row r="17" spans="1:16" ht="16.5" customHeight="1" x14ac:dyDescent="0.2">
      <c r="A17" s="5" t="s">
        <v>27</v>
      </c>
      <c r="B17" s="10" t="s">
        <v>28</v>
      </c>
      <c r="C17" s="11">
        <v>222375</v>
      </c>
      <c r="D17" s="12">
        <f t="shared" si="0"/>
        <v>25.88163407821229</v>
      </c>
      <c r="E17" s="11">
        <v>31793</v>
      </c>
      <c r="F17" s="12">
        <f t="shared" si="1"/>
        <v>24.501953651826106</v>
      </c>
      <c r="G17" s="11">
        <v>35572</v>
      </c>
      <c r="H17" s="12">
        <f t="shared" si="2"/>
        <v>23.46732110224896</v>
      </c>
      <c r="I17" s="11">
        <v>35810</v>
      </c>
      <c r="J17" s="12">
        <f t="shared" si="3"/>
        <v>22.296662038391851</v>
      </c>
      <c r="K17" s="11">
        <v>40893</v>
      </c>
      <c r="L17" s="12">
        <f t="shared" si="4"/>
        <v>22.016614890947952</v>
      </c>
      <c r="M17" s="11">
        <v>37146</v>
      </c>
      <c r="N17" s="12">
        <f t="shared" si="5"/>
        <v>19.942340833319911</v>
      </c>
      <c r="O17" s="11">
        <f t="shared" si="6"/>
        <v>181214</v>
      </c>
      <c r="P17" s="12">
        <f t="shared" si="7"/>
        <v>22.263557053328896</v>
      </c>
    </row>
    <row r="18" spans="1:16" ht="16.5" customHeight="1" x14ac:dyDescent="0.2">
      <c r="A18" s="5" t="s">
        <v>29</v>
      </c>
      <c r="B18" s="10" t="s">
        <v>30</v>
      </c>
      <c r="C18" s="11">
        <v>65148</v>
      </c>
      <c r="D18" s="12">
        <f t="shared" si="0"/>
        <v>7.5824022346368718</v>
      </c>
      <c r="E18" s="11">
        <v>10306</v>
      </c>
      <c r="F18" s="12">
        <f t="shared" si="1"/>
        <v>7.9425387455012055</v>
      </c>
      <c r="G18" s="11">
        <v>7979</v>
      </c>
      <c r="H18" s="12">
        <f t="shared" si="2"/>
        <v>5.2638523297774791</v>
      </c>
      <c r="I18" s="11">
        <v>7248</v>
      </c>
      <c r="J18" s="12">
        <f t="shared" si="3"/>
        <v>4.5128792642910955</v>
      </c>
      <c r="K18" s="11">
        <v>6866</v>
      </c>
      <c r="L18" s="12">
        <f t="shared" si="4"/>
        <v>3.6966247974286222</v>
      </c>
      <c r="M18" s="11">
        <v>7942</v>
      </c>
      <c r="N18" s="12">
        <f t="shared" si="5"/>
        <v>4.2637718973301766</v>
      </c>
      <c r="O18" s="11">
        <f t="shared" si="6"/>
        <v>40341</v>
      </c>
      <c r="P18" s="12">
        <f t="shared" si="7"/>
        <v>4.9562073299432772</v>
      </c>
    </row>
    <row r="19" spans="1:16" ht="16.5" customHeight="1" x14ac:dyDescent="0.2">
      <c r="A19" s="5" t="s">
        <v>31</v>
      </c>
      <c r="B19" s="10" t="s">
        <v>32</v>
      </c>
      <c r="C19" s="11">
        <v>119373</v>
      </c>
      <c r="D19" s="12">
        <f t="shared" si="0"/>
        <v>13.893505586592179</v>
      </c>
      <c r="E19" s="11">
        <v>18101</v>
      </c>
      <c r="F19" s="12">
        <f t="shared" si="1"/>
        <v>13.949921776859822</v>
      </c>
      <c r="G19" s="11">
        <v>20347</v>
      </c>
      <c r="H19" s="12">
        <f t="shared" si="2"/>
        <v>13.423186283241304</v>
      </c>
      <c r="I19" s="11">
        <v>23463</v>
      </c>
      <c r="J19" s="12">
        <f t="shared" si="3"/>
        <v>14.608952287260207</v>
      </c>
      <c r="K19" s="11">
        <v>25734</v>
      </c>
      <c r="L19" s="12">
        <f t="shared" si="4"/>
        <v>13.855074648562216</v>
      </c>
      <c r="M19" s="11">
        <v>29919</v>
      </c>
      <c r="N19" s="12">
        <f t="shared" si="5"/>
        <v>16.062426516774309</v>
      </c>
      <c r="O19" s="11">
        <f t="shared" si="6"/>
        <v>117564</v>
      </c>
      <c r="P19" s="12">
        <f t="shared" si="7"/>
        <v>14.443656789307438</v>
      </c>
    </row>
    <row r="20" spans="1:16" ht="16.5" customHeight="1" x14ac:dyDescent="0.2">
      <c r="A20" s="5" t="s">
        <v>33</v>
      </c>
      <c r="B20" s="10" t="s">
        <v>34</v>
      </c>
      <c r="C20" s="11">
        <v>47280</v>
      </c>
      <c r="D20" s="12">
        <f t="shared" si="0"/>
        <v>5.5027932960893855</v>
      </c>
      <c r="E20" s="11">
        <v>10131</v>
      </c>
      <c r="F20" s="12">
        <f t="shared" si="1"/>
        <v>7.8076712624367088</v>
      </c>
      <c r="G20" s="11">
        <v>11376</v>
      </c>
      <c r="H20" s="12">
        <f t="shared" si="2"/>
        <v>7.5048983711678909</v>
      </c>
      <c r="I20" s="11">
        <v>14038</v>
      </c>
      <c r="J20" s="12">
        <f t="shared" si="3"/>
        <v>8.7405903852260494</v>
      </c>
      <c r="K20" s="11">
        <v>31880</v>
      </c>
      <c r="L20" s="12">
        <f t="shared" si="4"/>
        <v>17.164054550251162</v>
      </c>
      <c r="M20" s="11">
        <v>18033</v>
      </c>
      <c r="N20" s="12">
        <f t="shared" si="5"/>
        <v>9.6812639920114663</v>
      </c>
      <c r="O20" s="11">
        <f t="shared" si="6"/>
        <v>85458</v>
      </c>
      <c r="P20" s="12">
        <f t="shared" si="7"/>
        <v>10.499183609783906</v>
      </c>
    </row>
    <row r="21" spans="1:16" ht="16.5" customHeight="1" x14ac:dyDescent="0.2">
      <c r="A21" s="5" t="s">
        <v>35</v>
      </c>
      <c r="B21" s="10" t="s">
        <v>36</v>
      </c>
      <c r="C21" s="11">
        <v>18458</v>
      </c>
      <c r="D21" s="12">
        <f t="shared" si="0"/>
        <v>2.1482774674115457</v>
      </c>
      <c r="E21" s="11">
        <v>2004</v>
      </c>
      <c r="F21" s="12">
        <f t="shared" si="1"/>
        <v>1.5444253489214455</v>
      </c>
      <c r="G21" s="11">
        <v>2442</v>
      </c>
      <c r="H21" s="12">
        <f t="shared" si="2"/>
        <v>1.6110198507728541</v>
      </c>
      <c r="I21" s="11">
        <v>2941</v>
      </c>
      <c r="J21" s="12">
        <f t="shared" si="3"/>
        <v>1.8311779685816931</v>
      </c>
      <c r="K21" s="11">
        <v>3249</v>
      </c>
      <c r="L21" s="12">
        <f t="shared" si="4"/>
        <v>1.749247592025283</v>
      </c>
      <c r="M21" s="11">
        <v>3670</v>
      </c>
      <c r="N21" s="12">
        <f t="shared" si="5"/>
        <v>1.9702899601110233</v>
      </c>
      <c r="O21" s="11">
        <f t="shared" si="6"/>
        <v>14306</v>
      </c>
      <c r="P21" s="12">
        <f t="shared" si="7"/>
        <v>1.7576039776447911</v>
      </c>
    </row>
    <row r="22" spans="1:16" ht="16.5" customHeight="1" x14ac:dyDescent="0.2">
      <c r="A22" s="5" t="s">
        <v>37</v>
      </c>
      <c r="B22" s="10" t="s">
        <v>38</v>
      </c>
      <c r="C22" s="11">
        <v>14580</v>
      </c>
      <c r="D22" s="12">
        <f t="shared" si="0"/>
        <v>1.696927374301676</v>
      </c>
      <c r="E22" s="11">
        <v>1811</v>
      </c>
      <c r="F22" s="12">
        <f t="shared" si="1"/>
        <v>1.3956857818845998</v>
      </c>
      <c r="G22" s="11">
        <v>3071</v>
      </c>
      <c r="H22" s="12">
        <f t="shared" si="2"/>
        <v>2.0259795093052557</v>
      </c>
      <c r="I22" s="11">
        <v>2452</v>
      </c>
      <c r="J22" s="12">
        <f t="shared" si="3"/>
        <v>1.5267080513302658</v>
      </c>
      <c r="K22" s="11">
        <v>2538</v>
      </c>
      <c r="L22" s="12">
        <f t="shared" si="4"/>
        <v>1.3664482574823542</v>
      </c>
      <c r="M22" s="11">
        <v>2948</v>
      </c>
      <c r="N22" s="12">
        <f t="shared" si="5"/>
        <v>1.5826743330810074</v>
      </c>
      <c r="O22" s="11">
        <f t="shared" si="6"/>
        <v>12820</v>
      </c>
      <c r="P22" s="12">
        <f t="shared" si="7"/>
        <v>1.5750372566340149</v>
      </c>
    </row>
    <row r="23" spans="1:16" ht="16.5" customHeight="1" x14ac:dyDescent="0.2">
      <c r="A23" s="5" t="s">
        <v>39</v>
      </c>
      <c r="B23" s="13" t="s">
        <v>40</v>
      </c>
      <c r="C23" s="11">
        <v>183273</v>
      </c>
      <c r="D23" s="12">
        <f t="shared" si="0"/>
        <v>21.330656424581004</v>
      </c>
      <c r="E23" s="11">
        <v>26867</v>
      </c>
      <c r="F23" s="12">
        <f t="shared" si="1"/>
        <v>20.70562667139345</v>
      </c>
      <c r="G23" s="11">
        <v>38738</v>
      </c>
      <c r="H23" s="12">
        <f t="shared" si="2"/>
        <v>25.555973373971675</v>
      </c>
      <c r="I23" s="11">
        <v>38439</v>
      </c>
      <c r="J23" s="12">
        <f t="shared" si="3"/>
        <v>23.933576992285516</v>
      </c>
      <c r="K23" s="11">
        <v>40920</v>
      </c>
      <c r="L23" s="12">
        <f t="shared" si="4"/>
        <v>22.031151574538193</v>
      </c>
      <c r="M23" s="11">
        <v>46474</v>
      </c>
      <c r="N23" s="12">
        <f t="shared" si="5"/>
        <v>24.950205887247876</v>
      </c>
      <c r="O23" s="11">
        <f t="shared" si="6"/>
        <v>191438</v>
      </c>
      <c r="P23" s="12">
        <f t="shared" si="7"/>
        <v>23.519655408385535</v>
      </c>
    </row>
    <row r="24" spans="1:16" ht="16.5" customHeight="1" x14ac:dyDescent="0.2">
      <c r="A24" s="14" t="s">
        <v>41</v>
      </c>
      <c r="B24" s="13" t="s">
        <v>42</v>
      </c>
      <c r="C24" s="11">
        <v>12496</v>
      </c>
      <c r="D24" s="12">
        <f t="shared" si="0"/>
        <v>1.4543761638733705</v>
      </c>
      <c r="E24" s="11">
        <v>1961</v>
      </c>
      <c r="F24" s="12">
        <f t="shared" si="1"/>
        <v>1.5112864816541691</v>
      </c>
      <c r="G24" s="11">
        <v>1374</v>
      </c>
      <c r="H24" s="12">
        <f t="shared" si="2"/>
        <v>0.90644605854295723</v>
      </c>
      <c r="I24" s="11">
        <v>1847</v>
      </c>
      <c r="J24" s="12">
        <f t="shared" si="3"/>
        <v>1.1500121414384179</v>
      </c>
      <c r="K24" s="11">
        <v>1653</v>
      </c>
      <c r="L24" s="12">
        <f t="shared" si="4"/>
        <v>0.88996807313567028</v>
      </c>
      <c r="M24" s="11">
        <v>2181</v>
      </c>
      <c r="N24" s="12">
        <f t="shared" si="5"/>
        <v>1.1708998373302839</v>
      </c>
      <c r="O24" s="11">
        <f t="shared" si="6"/>
        <v>9016</v>
      </c>
      <c r="P24" s="12">
        <f t="shared" si="7"/>
        <v>1.1076861080976819</v>
      </c>
    </row>
    <row r="25" spans="1:16" ht="16.5" customHeight="1" x14ac:dyDescent="0.2">
      <c r="A25" s="8"/>
      <c r="B25" s="15" t="s">
        <v>17</v>
      </c>
      <c r="C25" s="16">
        <f t="shared" ref="C25:P25" si="8">SUM(C13:C24)</f>
        <v>859200</v>
      </c>
      <c r="D25" s="16">
        <f t="shared" si="8"/>
        <v>100.00000000000001</v>
      </c>
      <c r="E25" s="16">
        <f t="shared" si="8"/>
        <v>129757</v>
      </c>
      <c r="F25" s="16">
        <f t="shared" si="8"/>
        <v>99.999999999999986</v>
      </c>
      <c r="G25" s="16">
        <f t="shared" si="8"/>
        <v>151581</v>
      </c>
      <c r="H25" s="16">
        <f t="shared" si="8"/>
        <v>100.00000000000001</v>
      </c>
      <c r="I25" s="16">
        <f t="shared" si="8"/>
        <v>160607</v>
      </c>
      <c r="J25" s="16">
        <f t="shared" si="8"/>
        <v>100</v>
      </c>
      <c r="K25" s="16">
        <f t="shared" si="8"/>
        <v>185737</v>
      </c>
      <c r="L25" s="16">
        <f t="shared" si="8"/>
        <v>100.00000000000001</v>
      </c>
      <c r="M25" s="16">
        <f t="shared" si="8"/>
        <v>186267</v>
      </c>
      <c r="N25" s="16">
        <f t="shared" si="8"/>
        <v>99.999999999999986</v>
      </c>
      <c r="O25" s="16">
        <f t="shared" si="8"/>
        <v>813949</v>
      </c>
      <c r="P25" s="16">
        <f t="shared" si="8"/>
        <v>100</v>
      </c>
    </row>
    <row r="26" spans="1:16" ht="13.5" x14ac:dyDescent="0.25">
      <c r="A26" s="17" t="s">
        <v>43</v>
      </c>
      <c r="B26" s="18" t="s">
        <v>44</v>
      </c>
      <c r="C26" s="19"/>
      <c r="D26" s="19"/>
    </row>
    <row r="29" spans="1:16" x14ac:dyDescent="0.2">
      <c r="A29" s="2"/>
      <c r="B29" s="2"/>
      <c r="C29" s="2"/>
      <c r="D29" s="2"/>
      <c r="E29" s="2"/>
      <c r="F29" s="29"/>
      <c r="G29" s="2"/>
      <c r="H29" s="2"/>
      <c r="I29" s="2"/>
      <c r="J29" s="2"/>
      <c r="K29" s="2"/>
      <c r="L29" s="2"/>
      <c r="M29" s="2"/>
      <c r="N29" s="2"/>
      <c r="O29" s="22" t="s">
        <v>2</v>
      </c>
      <c r="P29" s="30"/>
    </row>
    <row r="30" spans="1:16" x14ac:dyDescent="0.2">
      <c r="A30" s="3"/>
      <c r="B30" s="3"/>
      <c r="C30" s="3"/>
      <c r="D30" s="3"/>
      <c r="E30" s="27" t="s">
        <v>45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16" x14ac:dyDescent="0.2">
      <c r="A31" s="4"/>
      <c r="B31" s="10" t="s">
        <v>3</v>
      </c>
      <c r="C31" s="5" t="s">
        <v>5</v>
      </c>
      <c r="D31" s="5" t="s">
        <v>6</v>
      </c>
      <c r="E31" s="28" t="s">
        <v>46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6" x14ac:dyDescent="0.2">
      <c r="A32" s="4"/>
      <c r="B32" s="4"/>
      <c r="C32" s="5" t="s">
        <v>16</v>
      </c>
      <c r="D32" s="6" t="s">
        <v>9</v>
      </c>
      <c r="E32" s="5" t="s">
        <v>10</v>
      </c>
      <c r="F32" s="5" t="s">
        <v>11</v>
      </c>
      <c r="G32" s="5" t="s">
        <v>12</v>
      </c>
      <c r="H32" s="5" t="s">
        <v>11</v>
      </c>
      <c r="I32" s="5" t="s">
        <v>13</v>
      </c>
      <c r="J32" s="5" t="s">
        <v>11</v>
      </c>
      <c r="K32" s="5" t="s">
        <v>14</v>
      </c>
      <c r="L32" s="5" t="s">
        <v>11</v>
      </c>
      <c r="M32" s="5" t="s">
        <v>15</v>
      </c>
      <c r="N32" s="5" t="s">
        <v>11</v>
      </c>
      <c r="O32" s="5" t="s">
        <v>16</v>
      </c>
      <c r="P32" s="5" t="s">
        <v>11</v>
      </c>
    </row>
    <row r="33" spans="1:16" x14ac:dyDescent="0.2">
      <c r="A33" s="4"/>
      <c r="B33" s="4"/>
      <c r="C33" s="7"/>
      <c r="D33" s="5" t="s">
        <v>17</v>
      </c>
      <c r="E33" s="5" t="s">
        <v>18</v>
      </c>
      <c r="F33" s="5" t="s">
        <v>17</v>
      </c>
      <c r="G33" s="5" t="s">
        <v>18</v>
      </c>
      <c r="H33" s="5" t="s">
        <v>17</v>
      </c>
      <c r="I33" s="5" t="s">
        <v>18</v>
      </c>
      <c r="J33" s="5" t="s">
        <v>17</v>
      </c>
      <c r="K33" s="5" t="s">
        <v>18</v>
      </c>
      <c r="L33" s="5" t="s">
        <v>17</v>
      </c>
      <c r="M33" s="5" t="s">
        <v>18</v>
      </c>
      <c r="N33" s="5" t="s">
        <v>17</v>
      </c>
      <c r="O33" s="5" t="s">
        <v>18</v>
      </c>
      <c r="P33" s="5" t="s">
        <v>17</v>
      </c>
    </row>
    <row r="34" spans="1:16" x14ac:dyDescent="0.2">
      <c r="A34" s="31"/>
      <c r="B34" s="9">
        <v>-1</v>
      </c>
      <c r="C34" s="9">
        <v>-2</v>
      </c>
      <c r="D34" s="9">
        <v>-3</v>
      </c>
      <c r="E34" s="9">
        <v>-16</v>
      </c>
      <c r="F34" s="9">
        <v>-17</v>
      </c>
      <c r="G34" s="9">
        <v>-18</v>
      </c>
      <c r="H34" s="9">
        <v>-19</v>
      </c>
      <c r="I34" s="9">
        <v>-20</v>
      </c>
      <c r="J34" s="9">
        <v>-21</v>
      </c>
      <c r="K34" s="9">
        <v>-22</v>
      </c>
      <c r="L34" s="9">
        <v>-23</v>
      </c>
      <c r="M34" s="9">
        <v>-24</v>
      </c>
      <c r="N34" s="9">
        <v>-25</v>
      </c>
      <c r="O34" s="9">
        <v>-26</v>
      </c>
      <c r="P34" s="9">
        <v>-27</v>
      </c>
    </row>
    <row r="35" spans="1:16" x14ac:dyDescent="0.2">
      <c r="A35" s="5" t="s">
        <v>19</v>
      </c>
      <c r="B35" s="10" t="s">
        <v>20</v>
      </c>
      <c r="C35" s="32">
        <v>791.06</v>
      </c>
      <c r="D35" s="33">
        <f>(C35/$C$25)*100</f>
        <v>9.20693668528864E-2</v>
      </c>
      <c r="E35" s="34">
        <v>77.959999999999994</v>
      </c>
      <c r="F35" s="33">
        <f>(E35/$E$25)*100</f>
        <v>6.0081537026904136E-2</v>
      </c>
      <c r="G35" s="34">
        <v>89.47</v>
      </c>
      <c r="H35" s="33">
        <f>(G35/$G$25)*100</f>
        <v>5.9024547931468982E-2</v>
      </c>
      <c r="I35" s="34">
        <v>180.61</v>
      </c>
      <c r="J35" s="33">
        <f>(I35/$I$25)*100</f>
        <v>0.1124546252653994</v>
      </c>
      <c r="K35" s="34">
        <v>179.01</v>
      </c>
      <c r="L35" s="33">
        <f>(K35/$K$25)*100</f>
        <v>9.6378212203276678E-2</v>
      </c>
      <c r="M35" s="34">
        <v>135.16</v>
      </c>
      <c r="N35" s="33">
        <f>(M35/$M$25)*100</f>
        <v>7.2562504362017971E-2</v>
      </c>
      <c r="O35" s="11">
        <f>(E35+G35+I35+K35+M35)</f>
        <v>662.20999999999992</v>
      </c>
      <c r="P35" s="33">
        <f>(O35/$O$25)*100</f>
        <v>8.1357677200905698E-2</v>
      </c>
    </row>
    <row r="36" spans="1:16" x14ac:dyDescent="0.2">
      <c r="A36" s="5" t="s">
        <v>21</v>
      </c>
      <c r="B36" s="10" t="s">
        <v>22</v>
      </c>
      <c r="C36" s="32">
        <v>1018.85</v>
      </c>
      <c r="D36" s="33">
        <f t="shared" ref="D36:D46" si="9">(C36/$C$25)*100</f>
        <v>0.1185812383612663</v>
      </c>
      <c r="E36" s="34">
        <v>230.16</v>
      </c>
      <c r="F36" s="33">
        <f t="shared" ref="F36:F46" si="10">(E36/$E$25)*100</f>
        <v>0.17737771372642711</v>
      </c>
      <c r="G36" s="34">
        <v>216.49</v>
      </c>
      <c r="H36" s="33">
        <f t="shared" ref="H36:H46" si="11">(G36/$G$25)*100</f>
        <v>0.14282132985004717</v>
      </c>
      <c r="I36" s="34">
        <v>370.27</v>
      </c>
      <c r="J36" s="33">
        <f t="shared" ref="J36:J46" si="12">(I36/$I$25)*100</f>
        <v>0.23054412323248674</v>
      </c>
      <c r="K36" s="34">
        <v>411.45</v>
      </c>
      <c r="L36" s="33">
        <f t="shared" ref="L36:L46" si="13">(K36/$K$25)*100</f>
        <v>0.2215229060445684</v>
      </c>
      <c r="M36" s="34">
        <v>573.75</v>
      </c>
      <c r="N36" s="33">
        <f t="shared" ref="N36:N46" si="14">(M36/$M$25)*100</f>
        <v>0.30802557618901899</v>
      </c>
      <c r="O36" s="11">
        <f t="shared" ref="O36:O46" si="15">(E36+G36+I36+K36+M36)</f>
        <v>1802.12</v>
      </c>
      <c r="P36" s="33">
        <f t="shared" ref="P36:P46" si="16">(O36/$O$25)*100</f>
        <v>0.22140453517357966</v>
      </c>
    </row>
    <row r="37" spans="1:16" x14ac:dyDescent="0.2">
      <c r="A37" s="5" t="s">
        <v>23</v>
      </c>
      <c r="B37" s="10" t="s">
        <v>24</v>
      </c>
      <c r="C37" s="32">
        <v>471</v>
      </c>
      <c r="D37" s="33">
        <f t="shared" si="9"/>
        <v>5.4818435754189945E-2</v>
      </c>
      <c r="E37" s="34">
        <v>75.739999999999995</v>
      </c>
      <c r="F37" s="33">
        <f t="shared" si="10"/>
        <v>5.837064667031451E-2</v>
      </c>
      <c r="G37" s="11">
        <v>91.8</v>
      </c>
      <c r="H37" s="33">
        <f t="shared" si="11"/>
        <v>6.0561679893918099E-2</v>
      </c>
      <c r="I37" s="34">
        <v>111.31</v>
      </c>
      <c r="J37" s="33">
        <f t="shared" si="12"/>
        <v>6.9305821041424104E-2</v>
      </c>
      <c r="K37" s="34">
        <v>224.34</v>
      </c>
      <c r="L37" s="33">
        <f t="shared" si="13"/>
        <v>0.12078368876422038</v>
      </c>
      <c r="M37" s="34">
        <v>224.88</v>
      </c>
      <c r="N37" s="33">
        <f t="shared" si="14"/>
        <v>0.12072991995361497</v>
      </c>
      <c r="O37" s="11">
        <f t="shared" si="15"/>
        <v>728.07</v>
      </c>
      <c r="P37" s="33">
        <f t="shared" si="16"/>
        <v>8.9449093247857062E-2</v>
      </c>
    </row>
    <row r="38" spans="1:16" x14ac:dyDescent="0.2">
      <c r="A38" s="5" t="s">
        <v>25</v>
      </c>
      <c r="B38" s="10" t="s">
        <v>26</v>
      </c>
      <c r="C38" s="32">
        <v>1499</v>
      </c>
      <c r="D38" s="33">
        <f t="shared" si="9"/>
        <v>0.17446461824953444</v>
      </c>
      <c r="E38" s="34">
        <v>197.35</v>
      </c>
      <c r="F38" s="33">
        <f t="shared" si="10"/>
        <v>0.1520919873301633</v>
      </c>
      <c r="G38" s="34">
        <v>220.28</v>
      </c>
      <c r="H38" s="33">
        <f t="shared" si="11"/>
        <v>0.14532164321385926</v>
      </c>
      <c r="I38" s="34">
        <v>331.24</v>
      </c>
      <c r="J38" s="33">
        <f t="shared" si="12"/>
        <v>0.20624256726045564</v>
      </c>
      <c r="K38" s="34">
        <v>488.85</v>
      </c>
      <c r="L38" s="33">
        <f t="shared" si="13"/>
        <v>0.26319473233658347</v>
      </c>
      <c r="M38" s="34">
        <v>384.01</v>
      </c>
      <c r="N38" s="33">
        <f t="shared" si="14"/>
        <v>0.20616104838752972</v>
      </c>
      <c r="O38" s="11">
        <f t="shared" si="15"/>
        <v>1621.73</v>
      </c>
      <c r="P38" s="33">
        <f t="shared" si="16"/>
        <v>0.19924221296420291</v>
      </c>
    </row>
    <row r="39" spans="1:16" x14ac:dyDescent="0.2">
      <c r="A39" s="5" t="s">
        <v>27</v>
      </c>
      <c r="B39" s="10" t="s">
        <v>28</v>
      </c>
      <c r="C39" s="32">
        <v>5637.19</v>
      </c>
      <c r="D39" s="33">
        <f t="shared" si="9"/>
        <v>0.65609753258845438</v>
      </c>
      <c r="E39" s="34">
        <v>1027.67</v>
      </c>
      <c r="F39" s="33">
        <f t="shared" si="10"/>
        <v>0.79199580754795507</v>
      </c>
      <c r="G39" s="34">
        <v>1435.57</v>
      </c>
      <c r="H39" s="33">
        <f t="shared" si="11"/>
        <v>0.94706460572235307</v>
      </c>
      <c r="I39" s="34">
        <v>1002.26</v>
      </c>
      <c r="J39" s="33">
        <f t="shared" si="12"/>
        <v>0.62404502917058402</v>
      </c>
      <c r="K39" s="34">
        <v>1800.35</v>
      </c>
      <c r="L39" s="33">
        <f t="shared" si="13"/>
        <v>0.96930067784017182</v>
      </c>
      <c r="M39" s="34">
        <v>919.02</v>
      </c>
      <c r="N39" s="33">
        <f t="shared" si="14"/>
        <v>0.49338852292676638</v>
      </c>
      <c r="O39" s="11">
        <f t="shared" si="15"/>
        <v>6184.8700000000008</v>
      </c>
      <c r="P39" s="33">
        <f t="shared" si="16"/>
        <v>0.75985964722605481</v>
      </c>
    </row>
    <row r="40" spans="1:16" x14ac:dyDescent="0.2">
      <c r="A40" s="5" t="s">
        <v>29</v>
      </c>
      <c r="B40" s="10" t="s">
        <v>30</v>
      </c>
      <c r="C40" s="32">
        <v>1249.75</v>
      </c>
      <c r="D40" s="33">
        <f t="shared" si="9"/>
        <v>0.14545507448789571</v>
      </c>
      <c r="E40" s="34">
        <v>209.93</v>
      </c>
      <c r="F40" s="33">
        <f t="shared" si="10"/>
        <v>0.16178703268417119</v>
      </c>
      <c r="G40" s="11">
        <v>280.7</v>
      </c>
      <c r="H40" s="33">
        <f t="shared" si="11"/>
        <v>0.1851815201113596</v>
      </c>
      <c r="I40" s="34">
        <v>262.27</v>
      </c>
      <c r="J40" s="33">
        <f t="shared" si="12"/>
        <v>0.163299233532785</v>
      </c>
      <c r="K40" s="34">
        <v>348.15</v>
      </c>
      <c r="L40" s="33">
        <f t="shared" si="13"/>
        <v>0.18744245896078865</v>
      </c>
      <c r="M40" s="34">
        <v>369.62</v>
      </c>
      <c r="N40" s="33">
        <f t="shared" si="14"/>
        <v>0.19843557903439688</v>
      </c>
      <c r="O40" s="11">
        <f t="shared" si="15"/>
        <v>1470.67</v>
      </c>
      <c r="P40" s="33">
        <f t="shared" si="16"/>
        <v>0.18068331062511289</v>
      </c>
    </row>
    <row r="41" spans="1:16" x14ac:dyDescent="0.2">
      <c r="A41" s="5" t="s">
        <v>31</v>
      </c>
      <c r="B41" s="10" t="s">
        <v>32</v>
      </c>
      <c r="C41" s="32">
        <v>1233.1400000000001</v>
      </c>
      <c r="D41" s="33">
        <f t="shared" si="9"/>
        <v>0.14352188081936687</v>
      </c>
      <c r="E41" s="34">
        <v>227.63</v>
      </c>
      <c r="F41" s="33">
        <f t="shared" si="10"/>
        <v>0.17542791525698034</v>
      </c>
      <c r="G41" s="34">
        <v>267.37</v>
      </c>
      <c r="H41" s="33">
        <f t="shared" si="11"/>
        <v>0.17638754197425799</v>
      </c>
      <c r="I41" s="34">
        <v>494.18</v>
      </c>
      <c r="J41" s="33">
        <f t="shared" si="12"/>
        <v>0.30769518140554275</v>
      </c>
      <c r="K41" s="34">
        <v>692.16</v>
      </c>
      <c r="L41" s="33">
        <f t="shared" si="13"/>
        <v>0.37265595977107413</v>
      </c>
      <c r="M41" s="34">
        <v>530.54</v>
      </c>
      <c r="N41" s="33">
        <f t="shared" si="14"/>
        <v>0.28482769357964638</v>
      </c>
      <c r="O41" s="11">
        <f t="shared" si="15"/>
        <v>2211.88</v>
      </c>
      <c r="P41" s="33">
        <f t="shared" si="16"/>
        <v>0.27174675563210965</v>
      </c>
    </row>
    <row r="42" spans="1:16" x14ac:dyDescent="0.2">
      <c r="A42" s="5" t="s">
        <v>33</v>
      </c>
      <c r="B42" s="10" t="s">
        <v>47</v>
      </c>
      <c r="C42" s="32">
        <v>0</v>
      </c>
      <c r="D42" s="33">
        <f t="shared" si="9"/>
        <v>0</v>
      </c>
      <c r="E42" s="32">
        <v>0</v>
      </c>
      <c r="F42" s="33">
        <f t="shared" si="10"/>
        <v>0</v>
      </c>
      <c r="G42" s="32">
        <v>0</v>
      </c>
      <c r="H42" s="33">
        <f t="shared" si="11"/>
        <v>0</v>
      </c>
      <c r="I42" s="32">
        <v>0</v>
      </c>
      <c r="J42" s="33">
        <f t="shared" si="12"/>
        <v>0</v>
      </c>
      <c r="K42" s="32">
        <v>0</v>
      </c>
      <c r="L42" s="33">
        <f t="shared" si="13"/>
        <v>0</v>
      </c>
      <c r="M42" s="32">
        <v>0</v>
      </c>
      <c r="N42" s="33">
        <f t="shared" si="14"/>
        <v>0</v>
      </c>
      <c r="O42" s="11">
        <f t="shared" si="15"/>
        <v>0</v>
      </c>
      <c r="P42" s="33">
        <f t="shared" si="16"/>
        <v>0</v>
      </c>
    </row>
    <row r="43" spans="1:16" ht="25.5" x14ac:dyDescent="0.2">
      <c r="A43" s="35" t="s">
        <v>35</v>
      </c>
      <c r="B43" s="36" t="s">
        <v>48</v>
      </c>
      <c r="C43" s="37">
        <v>62.08</v>
      </c>
      <c r="D43" s="33">
        <f t="shared" si="9"/>
        <v>7.2253258845437615E-3</v>
      </c>
      <c r="E43" s="38">
        <v>6.8</v>
      </c>
      <c r="F43" s="33">
        <f t="shared" si="10"/>
        <v>5.2405650562204736E-3</v>
      </c>
      <c r="G43" s="39">
        <v>10.27</v>
      </c>
      <c r="H43" s="33">
        <f t="shared" si="11"/>
        <v>6.7752554739710126E-3</v>
      </c>
      <c r="I43" s="39">
        <v>15.56</v>
      </c>
      <c r="J43" s="33">
        <f t="shared" si="12"/>
        <v>9.688245219697772E-3</v>
      </c>
      <c r="K43" s="39">
        <v>11.61</v>
      </c>
      <c r="L43" s="33">
        <f t="shared" si="13"/>
        <v>6.2507739438022571E-3</v>
      </c>
      <c r="M43" s="39">
        <v>36.619999999999997</v>
      </c>
      <c r="N43" s="33">
        <f t="shared" si="14"/>
        <v>1.9659950501162309E-2</v>
      </c>
      <c r="O43" s="38">
        <f t="shared" si="15"/>
        <v>80.86</v>
      </c>
      <c r="P43" s="33">
        <f t="shared" si="16"/>
        <v>9.9342833519053403E-3</v>
      </c>
    </row>
    <row r="44" spans="1:16" x14ac:dyDescent="0.2">
      <c r="A44" s="5" t="s">
        <v>37</v>
      </c>
      <c r="B44" s="10" t="s">
        <v>38</v>
      </c>
      <c r="C44" s="32">
        <v>399.61</v>
      </c>
      <c r="D44" s="33">
        <f t="shared" si="9"/>
        <v>4.6509543761638739E-2</v>
      </c>
      <c r="E44" s="11">
        <v>189.15</v>
      </c>
      <c r="F44" s="33">
        <f t="shared" si="10"/>
        <v>0.14577248240942686</v>
      </c>
      <c r="G44" s="34">
        <v>216.8</v>
      </c>
      <c r="H44" s="33">
        <f t="shared" si="11"/>
        <v>0.14302584096951465</v>
      </c>
      <c r="I44" s="34">
        <v>98.44</v>
      </c>
      <c r="J44" s="33">
        <f t="shared" si="12"/>
        <v>6.1292471685542964E-2</v>
      </c>
      <c r="K44" s="34">
        <v>58.49</v>
      </c>
      <c r="L44" s="33">
        <f t="shared" si="13"/>
        <v>3.1490763821963315E-2</v>
      </c>
      <c r="M44" s="34">
        <v>26.73</v>
      </c>
      <c r="N44" s="33">
        <f t="shared" si="14"/>
        <v>1.4350368020100179E-2</v>
      </c>
      <c r="O44" s="11">
        <f t="shared" si="15"/>
        <v>589.61</v>
      </c>
      <c r="P44" s="33">
        <f t="shared" si="16"/>
        <v>7.2438199444928367E-2</v>
      </c>
    </row>
    <row r="45" spans="1:16" x14ac:dyDescent="0.2">
      <c r="A45" s="5" t="s">
        <v>39</v>
      </c>
      <c r="B45" s="13" t="s">
        <v>40</v>
      </c>
      <c r="C45" s="32">
        <v>4158.49</v>
      </c>
      <c r="D45" s="33">
        <f t="shared" si="9"/>
        <v>0.48399557728119175</v>
      </c>
      <c r="E45" s="34">
        <v>675.86</v>
      </c>
      <c r="F45" s="33">
        <f t="shared" si="10"/>
        <v>0.52086592630840722</v>
      </c>
      <c r="G45" s="34">
        <v>967.04</v>
      </c>
      <c r="H45" s="33">
        <f t="shared" si="11"/>
        <v>0.63796913861235904</v>
      </c>
      <c r="I45" s="34">
        <v>934.32</v>
      </c>
      <c r="J45" s="33">
        <f t="shared" si="12"/>
        <v>0.58174301244653093</v>
      </c>
      <c r="K45" s="34">
        <v>1224.49</v>
      </c>
      <c r="L45" s="33">
        <f t="shared" si="13"/>
        <v>0.65926013664482574</v>
      </c>
      <c r="M45" s="34">
        <v>1263.23</v>
      </c>
      <c r="N45" s="33">
        <f t="shared" si="14"/>
        <v>0.67818239409020387</v>
      </c>
      <c r="O45" s="11">
        <f t="shared" si="15"/>
        <v>5064.9400000000005</v>
      </c>
      <c r="P45" s="33">
        <f t="shared" si="16"/>
        <v>0.6222674885035796</v>
      </c>
    </row>
    <row r="46" spans="1:16" x14ac:dyDescent="0.2">
      <c r="A46" s="14" t="s">
        <v>41</v>
      </c>
      <c r="B46" s="13" t="s">
        <v>42</v>
      </c>
      <c r="C46" s="32">
        <v>379.83</v>
      </c>
      <c r="D46" s="33">
        <f t="shared" si="9"/>
        <v>4.4207402234636872E-2</v>
      </c>
      <c r="E46" s="34">
        <v>44.22</v>
      </c>
      <c r="F46" s="33">
        <f t="shared" si="10"/>
        <v>3.4079086292069016E-2</v>
      </c>
      <c r="G46" s="34">
        <v>64.91</v>
      </c>
      <c r="H46" s="33">
        <f t="shared" si="11"/>
        <v>4.2821989563335772E-2</v>
      </c>
      <c r="I46" s="34">
        <v>118.38</v>
      </c>
      <c r="J46" s="33">
        <f t="shared" si="12"/>
        <v>7.3707870765284192E-2</v>
      </c>
      <c r="K46" s="34">
        <v>209.09</v>
      </c>
      <c r="L46" s="33">
        <f t="shared" si="13"/>
        <v>0.11257315451417865</v>
      </c>
      <c r="M46" s="34">
        <v>176.18</v>
      </c>
      <c r="N46" s="33">
        <f t="shared" si="14"/>
        <v>9.4584655360316114E-2</v>
      </c>
      <c r="O46" s="11">
        <f t="shared" si="15"/>
        <v>612.78</v>
      </c>
      <c r="P46" s="33">
        <f t="shared" si="16"/>
        <v>7.5284815141980641E-2</v>
      </c>
    </row>
    <row r="47" spans="1:16" x14ac:dyDescent="0.2">
      <c r="A47" s="31"/>
      <c r="B47" s="15" t="s">
        <v>17</v>
      </c>
      <c r="C47" s="16">
        <f>SUM(C35:C46)</f>
        <v>16900</v>
      </c>
      <c r="D47" s="16">
        <f>SUM(D35:D46)</f>
        <v>1.9669459962756051</v>
      </c>
      <c r="E47" s="40">
        <v>2962.47</v>
      </c>
      <c r="F47" s="16">
        <f>SUM(F35:F46)</f>
        <v>2.2830907003090388</v>
      </c>
      <c r="G47" s="16">
        <v>3860.7</v>
      </c>
      <c r="H47" s="16">
        <f>SUM(H35:H46)</f>
        <v>2.5469550933164444</v>
      </c>
      <c r="I47" s="40">
        <v>3918.84</v>
      </c>
      <c r="J47" s="16">
        <f>SUM(J35:J46)</f>
        <v>2.4400181810257338</v>
      </c>
      <c r="K47" s="40">
        <v>5647.99</v>
      </c>
      <c r="L47" s="16">
        <f>SUM(L35:L46)</f>
        <v>3.0408534648454539</v>
      </c>
      <c r="M47" s="40">
        <v>4639.74</v>
      </c>
      <c r="N47" s="16">
        <f>SUM(N35:N46)</f>
        <v>2.4909082124047734</v>
      </c>
      <c r="O47" s="16">
        <f>SUM(O35:O46)</f>
        <v>21029.739999999998</v>
      </c>
      <c r="P47" s="16">
        <f>SUM(P35:P46)</f>
        <v>2.5836680185122165</v>
      </c>
    </row>
    <row r="48" spans="1:16" ht="13.5" x14ac:dyDescent="0.25">
      <c r="A48" s="41" t="s">
        <v>49</v>
      </c>
      <c r="B48" s="42" t="s">
        <v>50</v>
      </c>
      <c r="C48" s="43"/>
      <c r="D48" s="43"/>
      <c r="G48" s="44"/>
      <c r="K48" s="45"/>
      <c r="L48" s="46" t="s">
        <v>51</v>
      </c>
      <c r="M48" s="47" t="s">
        <v>52</v>
      </c>
      <c r="N48" s="48"/>
      <c r="O48" s="48"/>
      <c r="P48" s="48"/>
    </row>
    <row r="49" spans="1:16" ht="13.5" x14ac:dyDescent="0.25">
      <c r="A49" s="41" t="s">
        <v>53</v>
      </c>
      <c r="B49" s="42" t="s">
        <v>54</v>
      </c>
      <c r="C49" s="43"/>
      <c r="D49" s="43"/>
      <c r="G49" s="44"/>
      <c r="K49" s="49"/>
      <c r="L49" s="50"/>
      <c r="M49" s="51" t="s">
        <v>55</v>
      </c>
      <c r="N49" s="51"/>
      <c r="O49" s="51"/>
      <c r="P49" s="51"/>
    </row>
    <row r="50" spans="1:16" ht="13.5" x14ac:dyDescent="0.25">
      <c r="A50" s="49"/>
      <c r="B50" s="42" t="s">
        <v>56</v>
      </c>
      <c r="C50" s="43"/>
      <c r="D50" s="43"/>
      <c r="G50" s="44"/>
      <c r="K50" s="49"/>
      <c r="L50" s="50" t="s">
        <v>57</v>
      </c>
      <c r="M50" s="42" t="s">
        <v>58</v>
      </c>
      <c r="N50" s="49"/>
      <c r="O50" s="49"/>
      <c r="P50" s="49"/>
    </row>
    <row r="51" spans="1:16" ht="13.5" x14ac:dyDescent="0.25">
      <c r="F51" s="52"/>
      <c r="G51" s="44"/>
      <c r="K51" s="49"/>
      <c r="L51" s="50"/>
      <c r="M51" s="42" t="s">
        <v>59</v>
      </c>
      <c r="N51" s="49"/>
      <c r="O51" s="49"/>
      <c r="P51" s="49"/>
    </row>
  </sheetData>
  <mergeCells count="11">
    <mergeCell ref="O29:P29"/>
    <mergeCell ref="E30:P30"/>
    <mergeCell ref="E31:P31"/>
    <mergeCell ref="M48:P48"/>
    <mergeCell ref="M49:P49"/>
    <mergeCell ref="A4:P4"/>
    <mergeCell ref="A5:P5"/>
    <mergeCell ref="O7:P7"/>
    <mergeCell ref="B8:B11"/>
    <mergeCell ref="E8:P8"/>
    <mergeCell ref="E9:P9"/>
  </mergeCells>
  <printOptions horizontalCentered="1"/>
  <pageMargins left="0.2" right="0.2" top="1" bottom="0.5" header="0.5" footer="0.5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Table-17.3(i)</vt:lpstr>
      <vt:lpstr>'Table-17.3(i)'!Print_Area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2019-06-02T16:44:49Z</dcterms:created>
  <dcterms:modified xsi:type="dcterms:W3CDTF">2019-06-06T07:02:37Z</dcterms:modified>
</cp:coreProperties>
</file>