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7\"/>
    </mc:Choice>
  </mc:AlternateContent>
  <bookViews>
    <workbookView xWindow="0" yWindow="0" windowWidth="28800" windowHeight="12300"/>
  </bookViews>
  <sheets>
    <sheet name="Table-17.6(i)" sheetId="1" r:id="rId1"/>
  </sheets>
  <definedNames>
    <definedName name="_xlnm.Print_Area" localSheetId="0">'Table-17.6(i)'!$A$3:$P$26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1" l="1"/>
  <c r="K48" i="1"/>
  <c r="I48" i="1"/>
  <c r="G48" i="1"/>
  <c r="E48" i="1"/>
  <c r="C48" i="1"/>
  <c r="O47" i="1"/>
  <c r="P47" i="1" s="1"/>
  <c r="N47" i="1"/>
  <c r="L47" i="1"/>
  <c r="J47" i="1"/>
  <c r="H47" i="1"/>
  <c r="F47" i="1"/>
  <c r="D47" i="1"/>
  <c r="O46" i="1"/>
  <c r="P46" i="1" s="1"/>
  <c r="N46" i="1"/>
  <c r="L46" i="1"/>
  <c r="J46" i="1"/>
  <c r="H46" i="1"/>
  <c r="F46" i="1"/>
  <c r="D46" i="1"/>
  <c r="O45" i="1"/>
  <c r="P45" i="1" s="1"/>
  <c r="N45" i="1"/>
  <c r="L45" i="1"/>
  <c r="J45" i="1"/>
  <c r="F45" i="1"/>
  <c r="D45" i="1"/>
  <c r="P44" i="1"/>
  <c r="O44" i="1"/>
  <c r="L44" i="1"/>
  <c r="J44" i="1"/>
  <c r="H44" i="1"/>
  <c r="F44" i="1"/>
  <c r="D44" i="1"/>
  <c r="O43" i="1"/>
  <c r="P43" i="1" s="1"/>
  <c r="N43" i="1"/>
  <c r="L43" i="1"/>
  <c r="J43" i="1"/>
  <c r="H43" i="1"/>
  <c r="F43" i="1"/>
  <c r="D43" i="1"/>
  <c r="O42" i="1"/>
  <c r="P42" i="1" s="1"/>
  <c r="N42" i="1"/>
  <c r="L42" i="1"/>
  <c r="J42" i="1"/>
  <c r="H42" i="1"/>
  <c r="F42" i="1"/>
  <c r="D42" i="1"/>
  <c r="O41" i="1"/>
  <c r="P41" i="1" s="1"/>
  <c r="N41" i="1"/>
  <c r="L41" i="1"/>
  <c r="J41" i="1"/>
  <c r="H41" i="1"/>
  <c r="F41" i="1"/>
  <c r="D41" i="1"/>
  <c r="O40" i="1"/>
  <c r="P40" i="1" s="1"/>
  <c r="N40" i="1"/>
  <c r="L40" i="1"/>
  <c r="J40" i="1"/>
  <c r="H40" i="1"/>
  <c r="F40" i="1"/>
  <c r="D40" i="1"/>
  <c r="O39" i="1"/>
  <c r="P39" i="1" s="1"/>
  <c r="N39" i="1"/>
  <c r="L39" i="1"/>
  <c r="J39" i="1"/>
  <c r="F39" i="1"/>
  <c r="D39" i="1"/>
  <c r="O38" i="1"/>
  <c r="P38" i="1" s="1"/>
  <c r="N38" i="1"/>
  <c r="L38" i="1"/>
  <c r="J38" i="1"/>
  <c r="H38" i="1"/>
  <c r="F38" i="1"/>
  <c r="D38" i="1"/>
  <c r="O37" i="1"/>
  <c r="P37" i="1" s="1"/>
  <c r="N37" i="1"/>
  <c r="L37" i="1"/>
  <c r="J37" i="1"/>
  <c r="F37" i="1"/>
  <c r="D37" i="1"/>
  <c r="O36" i="1"/>
  <c r="P36" i="1" s="1"/>
  <c r="N36" i="1"/>
  <c r="L36" i="1"/>
  <c r="L48" i="1" s="1"/>
  <c r="J36" i="1"/>
  <c r="J48" i="1" s="1"/>
  <c r="H36" i="1"/>
  <c r="F36" i="1"/>
  <c r="F48" i="1" s="1"/>
  <c r="D36" i="1"/>
  <c r="D48" i="1" s="1"/>
  <c r="P48" i="1" l="1"/>
  <c r="O48" i="1"/>
  <c r="M25" i="1"/>
  <c r="K25" i="1"/>
  <c r="L23" i="1" s="1"/>
  <c r="I25" i="1"/>
  <c r="J20" i="1" s="1"/>
  <c r="G25" i="1"/>
  <c r="H25" i="1" s="1"/>
  <c r="E25" i="1"/>
  <c r="F23" i="1" s="1"/>
  <c r="C25" i="1"/>
  <c r="O24" i="1"/>
  <c r="O25" i="1" s="1"/>
  <c r="N24" i="1"/>
  <c r="H24" i="1"/>
  <c r="D24" i="1"/>
  <c r="O23" i="1"/>
  <c r="P23" i="1" s="1"/>
  <c r="N23" i="1"/>
  <c r="H23" i="1"/>
  <c r="D23" i="1"/>
  <c r="O22" i="1"/>
  <c r="P22" i="1" s="1"/>
  <c r="N22" i="1"/>
  <c r="H22" i="1"/>
  <c r="F22" i="1"/>
  <c r="D22" i="1"/>
  <c r="O21" i="1"/>
  <c r="P21" i="1" s="1"/>
  <c r="N21" i="1"/>
  <c r="H21" i="1"/>
  <c r="F21" i="1"/>
  <c r="D21" i="1"/>
  <c r="O20" i="1"/>
  <c r="N20" i="1"/>
  <c r="H20" i="1"/>
  <c r="D20" i="1"/>
  <c r="O19" i="1"/>
  <c r="N19" i="1"/>
  <c r="L19" i="1"/>
  <c r="H19" i="1"/>
  <c r="D19" i="1"/>
  <c r="O18" i="1"/>
  <c r="P18" i="1" s="1"/>
  <c r="N18" i="1"/>
  <c r="L18" i="1"/>
  <c r="D18" i="1"/>
  <c r="O17" i="1"/>
  <c r="N17" i="1"/>
  <c r="L17" i="1"/>
  <c r="J17" i="1"/>
  <c r="H17" i="1"/>
  <c r="D17" i="1"/>
  <c r="O16" i="1"/>
  <c r="N16" i="1"/>
  <c r="L16" i="1"/>
  <c r="J16" i="1"/>
  <c r="H16" i="1"/>
  <c r="D16" i="1"/>
  <c r="O15" i="1"/>
  <c r="N15" i="1"/>
  <c r="L15" i="1"/>
  <c r="J15" i="1"/>
  <c r="H15" i="1"/>
  <c r="D15" i="1"/>
  <c r="O14" i="1"/>
  <c r="N14" i="1"/>
  <c r="L14" i="1"/>
  <c r="J14" i="1"/>
  <c r="H14" i="1"/>
  <c r="D14" i="1"/>
  <c r="O13" i="1"/>
  <c r="N13" i="1"/>
  <c r="N25" i="1" s="1"/>
  <c r="L13" i="1"/>
  <c r="J13" i="1"/>
  <c r="H13" i="1"/>
  <c r="D13" i="1"/>
  <c r="D25" i="1" s="1"/>
  <c r="P13" i="1" l="1"/>
  <c r="P16" i="1"/>
  <c r="P15" i="1"/>
  <c r="P17" i="1"/>
  <c r="P14" i="1"/>
  <c r="P19" i="1"/>
  <c r="P20" i="1"/>
  <c r="F19" i="1"/>
  <c r="J24" i="1"/>
  <c r="F25" i="1"/>
  <c r="F13" i="1"/>
  <c r="F14" i="1"/>
  <c r="F15" i="1"/>
  <c r="F16" i="1"/>
  <c r="F17" i="1"/>
  <c r="F18" i="1"/>
  <c r="J21" i="1"/>
  <c r="J22" i="1"/>
  <c r="J23" i="1"/>
  <c r="L24" i="1"/>
  <c r="F20" i="1"/>
  <c r="P24" i="1"/>
  <c r="J18" i="1"/>
  <c r="J19" i="1"/>
  <c r="L21" i="1"/>
  <c r="L22" i="1"/>
  <c r="P25" i="1" l="1"/>
</calcChain>
</file>

<file path=xl/sharedStrings.xml><?xml version="1.0" encoding="utf-8"?>
<sst xmlns="http://schemas.openxmlformats.org/spreadsheetml/2006/main" count="134" uniqueCount="61">
  <si>
    <t>TABLE- 17.6</t>
  </si>
  <si>
    <t>Outlay and Expenditure of Tenth Five-Year Plan ( 2002- 07 ) by Major Heads of Development :  India and West Bengal</t>
  </si>
  <si>
    <r>
      <t xml:space="preserve">( 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 in Crore )</t>
    </r>
  </si>
  <si>
    <t>India</t>
  </si>
  <si>
    <t>Outlay</t>
  </si>
  <si>
    <t>P.C.</t>
  </si>
  <si>
    <t>Expenditure</t>
  </si>
  <si>
    <t>Major Heads of Development</t>
  </si>
  <si>
    <t>( 2002-2007 )</t>
  </si>
  <si>
    <t>to</t>
  </si>
  <si>
    <t>2002-03</t>
  </si>
  <si>
    <t>P.C. to</t>
  </si>
  <si>
    <t>2003-04</t>
  </si>
  <si>
    <t>2004-05</t>
  </si>
  <si>
    <t>2005-06</t>
  </si>
  <si>
    <t>2006-07</t>
  </si>
  <si>
    <t>Total</t>
  </si>
  <si>
    <t>(Actual)</t>
  </si>
  <si>
    <t>I.</t>
  </si>
  <si>
    <t>Agriculture and Allied Activities</t>
  </si>
  <si>
    <t>II.</t>
  </si>
  <si>
    <t>Rural Development</t>
  </si>
  <si>
    <t>III.</t>
  </si>
  <si>
    <t>Special Areas Programme</t>
  </si>
  <si>
    <t>IV.</t>
  </si>
  <si>
    <t>Irrigation and Flood Control</t>
  </si>
  <si>
    <t>V.</t>
  </si>
  <si>
    <t>Energy</t>
  </si>
  <si>
    <t>VI.</t>
  </si>
  <si>
    <t>Industry and Minerals</t>
  </si>
  <si>
    <t>VII.</t>
  </si>
  <si>
    <t>Transport</t>
  </si>
  <si>
    <t>VIII.</t>
  </si>
  <si>
    <t xml:space="preserve">Communications </t>
  </si>
  <si>
    <t>IX.</t>
  </si>
  <si>
    <t>Science, Technology and  Environment</t>
  </si>
  <si>
    <t>X.</t>
  </si>
  <si>
    <t>General Economic Services</t>
  </si>
  <si>
    <t>XI.</t>
  </si>
  <si>
    <t>Social Services</t>
  </si>
  <si>
    <t>XII.</t>
  </si>
  <si>
    <t>General Services</t>
  </si>
  <si>
    <t>Note :</t>
  </si>
  <si>
    <t>Total may not tally due to rounding off the figures.</t>
  </si>
  <si>
    <t>TABLE- 17.6 ( Contd.)</t>
  </si>
  <si>
    <t>Outlay and Expenditure of Tenth Five-Year Plan ( 2002- 07 ) by Major Heads of Development : India and West Bengal</t>
  </si>
  <si>
    <t>West Bengal</t>
  </si>
  <si>
    <t>Expenditure +</t>
  </si>
  <si>
    <t>Communications *</t>
  </si>
  <si>
    <t>*</t>
  </si>
  <si>
    <t>Included in Social Services.</t>
  </si>
  <si>
    <t xml:space="preserve">    </t>
  </si>
  <si>
    <t>Sources :1)</t>
  </si>
  <si>
    <t xml:space="preserve"> Annual Plan, Development &amp; Planning </t>
  </si>
  <si>
    <t>+</t>
  </si>
  <si>
    <t>Including both Normal Plan</t>
  </si>
  <si>
    <t xml:space="preserve"> Department, Government of West Bengal.</t>
  </si>
  <si>
    <t>and Supplement Plan.</t>
  </si>
  <si>
    <t>2)</t>
  </si>
  <si>
    <t>Budget Publication, Finance (Budget)</t>
  </si>
  <si>
    <t>Department, Government 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</si>
</sst>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5" x14ac:knownFonts="1">
    <font>
      <sz val="10"/>
      <name val="Arial"/>
    </font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color indexed="8"/>
      <name val="Arial Narrow"/>
      <family val="2"/>
    </font>
    <font>
      <sz val="10"/>
      <color indexed="8"/>
      <name val="Rupee Foradian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sz val="8"/>
      <color indexed="8"/>
      <name val="Arial Narrow"/>
      <family val="2"/>
    </font>
    <font>
      <sz val="9"/>
      <name val="Arial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3" fillId="0" borderId="0" xfId="0" applyNumberFormat="1" applyFont="1" applyAlignment="1">
      <alignment horizontal="center"/>
    </xf>
    <xf numFmtId="0" fontId="0" fillId="0" borderId="1" xfId="0" applyBorder="1"/>
    <xf numFmtId="0" fontId="1" fillId="0" borderId="0" xfId="0" applyFont="1"/>
    <xf numFmtId="0" fontId="6" fillId="0" borderId="0" xfId="0" applyFont="1"/>
    <xf numFmtId="0" fontId="6" fillId="0" borderId="0" xfId="0" applyFont="1" applyAlignment="1"/>
    <xf numFmtId="49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3" xfId="0" applyFont="1" applyBorder="1"/>
    <xf numFmtId="164" fontId="4" fillId="0" borderId="3" xfId="0" applyNumberFormat="1" applyFont="1" applyBorder="1" applyAlignment="1">
      <alignment horizontal="center"/>
    </xf>
    <xf numFmtId="49" fontId="4" fillId="0" borderId="0" xfId="0" applyNumberFormat="1" applyFont="1"/>
    <xf numFmtId="2" fontId="4" fillId="0" borderId="0" xfId="0" applyNumberFormat="1" applyFont="1" applyAlignment="1">
      <alignment horizontal="right"/>
    </xf>
    <xf numFmtId="2" fontId="7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Alignment="1"/>
    <xf numFmtId="49" fontId="4" fillId="0" borderId="1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left" vertical="center"/>
    </xf>
    <xf numFmtId="2" fontId="8" fillId="0" borderId="3" xfId="0" applyNumberFormat="1" applyFont="1" applyBorder="1" applyAlignment="1">
      <alignment horizontal="right" vertical="center"/>
    </xf>
    <xf numFmtId="2" fontId="9" fillId="0" borderId="3" xfId="0" applyNumberFormat="1" applyFont="1" applyBorder="1" applyAlignment="1">
      <alignment horizontal="right" vertical="center"/>
    </xf>
    <xf numFmtId="49" fontId="10" fillId="0" borderId="0" xfId="0" applyNumberFormat="1" applyFont="1" applyFill="1" applyBorder="1" applyAlignment="1">
      <alignment horizontal="center"/>
    </xf>
    <xf numFmtId="49" fontId="11" fillId="0" borderId="0" xfId="0" applyNumberFormat="1" applyFont="1" applyAlignment="1"/>
    <xf numFmtId="49" fontId="12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49" fontId="4" fillId="0" borderId="2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0" fillId="0" borderId="1" xfId="0" applyBorder="1" applyAlignment="1"/>
    <xf numFmtId="0" fontId="7" fillId="0" borderId="0" xfId="0" applyFont="1"/>
    <xf numFmtId="0" fontId="7" fillId="0" borderId="3" xfId="0" applyFont="1" applyBorder="1" applyAlignment="1">
      <alignment horizontal="center"/>
    </xf>
    <xf numFmtId="2" fontId="7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49" fontId="11" fillId="0" borderId="0" xfId="0" applyNumberFormat="1" applyFont="1" applyAlignment="1">
      <alignment horizontal="right"/>
    </xf>
    <xf numFmtId="49" fontId="11" fillId="0" borderId="0" xfId="0" applyNumberFormat="1" applyFont="1"/>
    <xf numFmtId="49" fontId="12" fillId="0" borderId="0" xfId="0" applyNumberFormat="1" applyFont="1"/>
    <xf numFmtId="0" fontId="0" fillId="0" borderId="0" xfId="0" applyAlignment="1"/>
    <xf numFmtId="49" fontId="11" fillId="0" borderId="2" xfId="0" applyNumberFormat="1" applyFont="1" applyBorder="1" applyAlignment="1"/>
    <xf numFmtId="1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1" fontId="11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52"/>
  <sheetViews>
    <sheetView showGridLines="0" tabSelected="1" view="pageBreakPreview" topLeftCell="A16" zoomScale="60" zoomScaleNormal="100" workbookViewId="0">
      <selection activeCell="A28" sqref="A28:P52"/>
    </sheetView>
  </sheetViews>
  <sheetFormatPr defaultRowHeight="12.75" x14ac:dyDescent="0.2"/>
  <cols>
    <col min="1" max="1" width="4.5703125" customWidth="1"/>
    <col min="2" max="2" width="27.5703125" customWidth="1"/>
    <col min="3" max="3" width="10.140625" customWidth="1"/>
    <col min="4" max="4" width="6.42578125" customWidth="1"/>
    <col min="5" max="5" width="8.7109375" customWidth="1"/>
    <col min="6" max="6" width="6.140625" customWidth="1"/>
    <col min="7" max="7" width="8.7109375" customWidth="1"/>
    <col min="8" max="8" width="6.7109375" customWidth="1"/>
    <col min="9" max="9" width="8.7109375" customWidth="1"/>
    <col min="10" max="10" width="6.7109375" customWidth="1"/>
    <col min="11" max="11" width="8.140625" customWidth="1"/>
    <col min="12" max="12" width="6.42578125" customWidth="1"/>
    <col min="13" max="13" width="8.7109375" customWidth="1"/>
    <col min="14" max="14" width="6" customWidth="1"/>
    <col min="15" max="15" width="9" customWidth="1"/>
    <col min="16" max="16" width="6.140625" customWidth="1"/>
  </cols>
  <sheetData>
    <row r="4" spans="1:16" ht="16.5" x14ac:dyDescent="0.3">
      <c r="B4" s="22" t="s">
        <v>0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16.5" x14ac:dyDescent="0.3">
      <c r="B5" s="23" t="s">
        <v>1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16" ht="16.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4" t="s">
        <v>2</v>
      </c>
      <c r="P7" s="25"/>
    </row>
    <row r="8" spans="1:16" x14ac:dyDescent="0.2">
      <c r="A8" s="3"/>
      <c r="B8" s="3"/>
      <c r="C8" s="3"/>
      <c r="D8" s="3"/>
      <c r="E8" s="26" t="s">
        <v>3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16" x14ac:dyDescent="0.2">
      <c r="A9" s="4"/>
      <c r="B9" s="5"/>
      <c r="C9" s="6" t="s">
        <v>4</v>
      </c>
      <c r="D9" s="6" t="s">
        <v>5</v>
      </c>
      <c r="E9" s="27" t="s">
        <v>6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</row>
    <row r="10" spans="1:16" x14ac:dyDescent="0.2">
      <c r="A10" s="4"/>
      <c r="B10" s="6" t="s">
        <v>7</v>
      </c>
      <c r="C10" s="6" t="s">
        <v>8</v>
      </c>
      <c r="D10" s="7" t="s">
        <v>9</v>
      </c>
      <c r="E10" s="6" t="s">
        <v>10</v>
      </c>
      <c r="F10" s="6" t="s">
        <v>11</v>
      </c>
      <c r="G10" s="6" t="s">
        <v>12</v>
      </c>
      <c r="H10" s="6" t="s">
        <v>11</v>
      </c>
      <c r="I10" s="6" t="s">
        <v>13</v>
      </c>
      <c r="J10" s="6" t="s">
        <v>11</v>
      </c>
      <c r="K10" s="6" t="s">
        <v>14</v>
      </c>
      <c r="L10" s="6" t="s">
        <v>11</v>
      </c>
      <c r="M10" s="6" t="s">
        <v>15</v>
      </c>
      <c r="N10" s="6" t="s">
        <v>11</v>
      </c>
      <c r="O10" s="6" t="s">
        <v>8</v>
      </c>
      <c r="P10" s="6" t="s">
        <v>11</v>
      </c>
    </row>
    <row r="11" spans="1:16" x14ac:dyDescent="0.2">
      <c r="A11" s="4"/>
      <c r="B11" s="5"/>
      <c r="C11" s="8"/>
      <c r="D11" s="6" t="s">
        <v>16</v>
      </c>
      <c r="E11" s="6" t="s">
        <v>17</v>
      </c>
      <c r="F11" s="6" t="s">
        <v>16</v>
      </c>
      <c r="G11" s="6" t="s">
        <v>17</v>
      </c>
      <c r="H11" s="6" t="s">
        <v>16</v>
      </c>
      <c r="I11" s="6" t="s">
        <v>17</v>
      </c>
      <c r="J11" s="6" t="s">
        <v>16</v>
      </c>
      <c r="K11" s="6" t="s">
        <v>17</v>
      </c>
      <c r="L11" s="6" t="s">
        <v>16</v>
      </c>
      <c r="M11" s="6" t="s">
        <v>17</v>
      </c>
      <c r="N11" s="6" t="s">
        <v>16</v>
      </c>
      <c r="O11" s="6" t="s">
        <v>17</v>
      </c>
      <c r="P11" s="6" t="s">
        <v>16</v>
      </c>
    </row>
    <row r="12" spans="1:16" x14ac:dyDescent="0.2">
      <c r="A12" s="9"/>
      <c r="B12" s="10">
        <v>-1</v>
      </c>
      <c r="C12" s="10">
        <v>-2</v>
      </c>
      <c r="D12" s="10">
        <v>-3</v>
      </c>
      <c r="E12" s="10">
        <v>-4</v>
      </c>
      <c r="F12" s="10">
        <v>-5</v>
      </c>
      <c r="G12" s="10">
        <v>-6</v>
      </c>
      <c r="H12" s="10">
        <v>-7</v>
      </c>
      <c r="I12" s="10">
        <v>-8</v>
      </c>
      <c r="J12" s="10">
        <v>-9</v>
      </c>
      <c r="K12" s="10">
        <v>-10</v>
      </c>
      <c r="L12" s="10">
        <v>-11</v>
      </c>
      <c r="M12" s="10">
        <v>-12</v>
      </c>
      <c r="N12" s="10">
        <v>-13</v>
      </c>
      <c r="O12" s="10">
        <v>-14</v>
      </c>
      <c r="P12" s="10">
        <v>-15</v>
      </c>
    </row>
    <row r="13" spans="1:16" ht="21" customHeight="1" x14ac:dyDescent="0.2">
      <c r="A13" s="6" t="s">
        <v>18</v>
      </c>
      <c r="B13" s="11" t="s">
        <v>19</v>
      </c>
      <c r="C13" s="12">
        <v>58933</v>
      </c>
      <c r="D13" s="13">
        <f>(C13/$C$25)*100</f>
        <v>3.8628404229309821</v>
      </c>
      <c r="E13" s="12">
        <v>7655</v>
      </c>
      <c r="F13" s="13">
        <f>(E13/$E$25)*100</f>
        <v>3.6417177680623016</v>
      </c>
      <c r="G13" s="12">
        <v>8776</v>
      </c>
      <c r="H13" s="13">
        <f>(G13/$G$25)*100</f>
        <v>3.9034457605180872</v>
      </c>
      <c r="I13" s="12">
        <v>10963</v>
      </c>
      <c r="J13" s="13">
        <f>(I13/$I$25)*100</f>
        <v>4.1579592130864018</v>
      </c>
      <c r="K13" s="12">
        <v>12554</v>
      </c>
      <c r="L13" s="13">
        <f>(K13/$K$25)*100</f>
        <v>5.0789309728212055</v>
      </c>
      <c r="M13" s="12">
        <v>16573</v>
      </c>
      <c r="N13" s="13">
        <f>(M13/$M$25)*100</f>
        <v>5.3476470740081057</v>
      </c>
      <c r="O13" s="12">
        <f>(E13+G13+I13+K13+M13)</f>
        <v>56521</v>
      </c>
      <c r="P13" s="13">
        <f>(O13/$O$25)*100</f>
        <v>4.5008572340921962</v>
      </c>
    </row>
    <row r="14" spans="1:16" ht="21" customHeight="1" x14ac:dyDescent="0.2">
      <c r="A14" s="6" t="s">
        <v>20</v>
      </c>
      <c r="B14" s="11" t="s">
        <v>21</v>
      </c>
      <c r="C14" s="12">
        <v>121928</v>
      </c>
      <c r="D14" s="13">
        <f t="shared" ref="D14:D24" si="0">(C14/$C$25)*100</f>
        <v>7.9919299388649616</v>
      </c>
      <c r="E14" s="12">
        <v>19753</v>
      </c>
      <c r="F14" s="13">
        <f t="shared" ref="F14:F25" si="1">(E14/$E$25)*100</f>
        <v>9.3971066064708886</v>
      </c>
      <c r="G14" s="12">
        <v>20729</v>
      </c>
      <c r="H14" s="13">
        <f t="shared" ref="H14:H25" si="2">(G14/$G$25)*100</f>
        <v>9.2199780275500718</v>
      </c>
      <c r="I14" s="12">
        <v>18584</v>
      </c>
      <c r="J14" s="13">
        <f t="shared" ref="J14:J24" si="3">(I14/$I$25)*100</f>
        <v>7.0483913177047972</v>
      </c>
      <c r="K14" s="12">
        <v>25717</v>
      </c>
      <c r="L14" s="13">
        <f t="shared" ref="L14:L24" si="4">(K14/$K$25)*100</f>
        <v>10.40424309606842</v>
      </c>
      <c r="M14" s="12">
        <v>30154</v>
      </c>
      <c r="N14" s="13">
        <f t="shared" ref="N14:N24" si="5">(M14/$M$25)*100</f>
        <v>9.729858798626708</v>
      </c>
      <c r="O14" s="12">
        <f t="shared" ref="O14:O24" si="6">(E14+G14+I14+K14+M14)</f>
        <v>114937</v>
      </c>
      <c r="P14" s="13">
        <f t="shared" ref="P14:P24" si="7">(O14/$O$25)*100</f>
        <v>9.1526163357841277</v>
      </c>
    </row>
    <row r="15" spans="1:16" ht="21" customHeight="1" x14ac:dyDescent="0.2">
      <c r="A15" s="6" t="s">
        <v>22</v>
      </c>
      <c r="B15" s="11" t="s">
        <v>23</v>
      </c>
      <c r="C15" s="12">
        <v>20879</v>
      </c>
      <c r="D15" s="13">
        <f t="shared" si="0"/>
        <v>1.3685413128531716</v>
      </c>
      <c r="E15" s="12">
        <v>1066</v>
      </c>
      <c r="F15" s="13">
        <f t="shared" si="1"/>
        <v>0.50712882309006058</v>
      </c>
      <c r="G15" s="12">
        <v>1540</v>
      </c>
      <c r="H15" s="13">
        <f t="shared" si="2"/>
        <v>0.68497111112099529</v>
      </c>
      <c r="I15" s="12">
        <v>2385</v>
      </c>
      <c r="J15" s="13">
        <f t="shared" si="3"/>
        <v>0.90456378028013029</v>
      </c>
      <c r="K15" s="12">
        <v>4234</v>
      </c>
      <c r="L15" s="13">
        <f t="shared" si="4"/>
        <v>1.7129356172474897</v>
      </c>
      <c r="M15" s="12">
        <v>5603</v>
      </c>
      <c r="N15" s="13">
        <f t="shared" si="5"/>
        <v>1.8079325744082193</v>
      </c>
      <c r="O15" s="12">
        <f t="shared" si="6"/>
        <v>14828</v>
      </c>
      <c r="P15" s="13">
        <f t="shared" si="7"/>
        <v>1.1807772521207884</v>
      </c>
    </row>
    <row r="16" spans="1:16" ht="21" customHeight="1" x14ac:dyDescent="0.2">
      <c r="A16" s="6" t="s">
        <v>24</v>
      </c>
      <c r="B16" s="11" t="s">
        <v>25</v>
      </c>
      <c r="C16" s="12">
        <v>103315</v>
      </c>
      <c r="D16" s="13">
        <f t="shared" si="0"/>
        <v>6.7719165543093744</v>
      </c>
      <c r="E16" s="12">
        <v>11965</v>
      </c>
      <c r="F16" s="13">
        <f t="shared" si="1"/>
        <v>5.6921166681731474</v>
      </c>
      <c r="G16" s="12">
        <v>12900</v>
      </c>
      <c r="H16" s="13">
        <f t="shared" si="2"/>
        <v>5.7377450217278172</v>
      </c>
      <c r="I16" s="12">
        <v>19024</v>
      </c>
      <c r="J16" s="13">
        <f t="shared" si="3"/>
        <v>7.2152710088256606</v>
      </c>
      <c r="K16" s="12">
        <v>26332</v>
      </c>
      <c r="L16" s="13">
        <f t="shared" si="4"/>
        <v>10.653051646991237</v>
      </c>
      <c r="M16" s="12">
        <v>31803</v>
      </c>
      <c r="N16" s="13">
        <f t="shared" si="5"/>
        <v>10.26194532641524</v>
      </c>
      <c r="O16" s="12">
        <f t="shared" si="6"/>
        <v>102024</v>
      </c>
      <c r="P16" s="13">
        <f t="shared" si="7"/>
        <v>8.1243335831110937</v>
      </c>
    </row>
    <row r="17" spans="1:16" ht="21" customHeight="1" x14ac:dyDescent="0.2">
      <c r="A17" s="6" t="s">
        <v>26</v>
      </c>
      <c r="B17" s="11" t="s">
        <v>27</v>
      </c>
      <c r="C17" s="12">
        <v>403927</v>
      </c>
      <c r="D17" s="13">
        <f t="shared" si="0"/>
        <v>26.475922547863551</v>
      </c>
      <c r="E17" s="12">
        <v>44710</v>
      </c>
      <c r="F17" s="13">
        <f t="shared" si="1"/>
        <v>21.269915272379556</v>
      </c>
      <c r="G17" s="12">
        <v>50199</v>
      </c>
      <c r="H17" s="13">
        <f t="shared" si="2"/>
        <v>22.32783429036548</v>
      </c>
      <c r="I17" s="12">
        <v>60729</v>
      </c>
      <c r="J17" s="13">
        <f t="shared" si="3"/>
        <v>23.032810822906512</v>
      </c>
      <c r="K17" s="12">
        <v>22043</v>
      </c>
      <c r="L17" s="13">
        <f t="shared" si="4"/>
        <v>8.9178648585230071</v>
      </c>
      <c r="M17" s="12">
        <v>29450</v>
      </c>
      <c r="N17" s="13">
        <f t="shared" si="5"/>
        <v>9.5026975399468228</v>
      </c>
      <c r="O17" s="12">
        <f t="shared" si="6"/>
        <v>207131</v>
      </c>
      <c r="P17" s="13">
        <f t="shared" si="7"/>
        <v>16.494171365594216</v>
      </c>
    </row>
    <row r="18" spans="1:16" ht="21" customHeight="1" x14ac:dyDescent="0.2">
      <c r="A18" s="6" t="s">
        <v>28</v>
      </c>
      <c r="B18" s="11" t="s">
        <v>29</v>
      </c>
      <c r="C18" s="12">
        <v>58939</v>
      </c>
      <c r="D18" s="13">
        <f t="shared" si="0"/>
        <v>3.8632337007640731</v>
      </c>
      <c r="E18" s="12">
        <v>8776</v>
      </c>
      <c r="F18" s="13">
        <f t="shared" si="1"/>
        <v>4.1750117743324306</v>
      </c>
      <c r="G18" s="12">
        <v>7703</v>
      </c>
      <c r="H18" s="13">
        <v>3.42</v>
      </c>
      <c r="I18" s="12">
        <v>10113</v>
      </c>
      <c r="J18" s="13">
        <f t="shared" si="3"/>
        <v>3.8355779916029178</v>
      </c>
      <c r="K18" s="12">
        <v>7898</v>
      </c>
      <c r="L18" s="13">
        <f t="shared" si="4"/>
        <v>3.1952681872982227</v>
      </c>
      <c r="M18" s="12">
        <v>10344</v>
      </c>
      <c r="N18" s="13">
        <f t="shared" si="5"/>
        <v>3.3377216758305588</v>
      </c>
      <c r="O18" s="12">
        <f t="shared" si="6"/>
        <v>44834</v>
      </c>
      <c r="P18" s="13">
        <f t="shared" si="7"/>
        <v>3.5702028137026858</v>
      </c>
    </row>
    <row r="19" spans="1:16" ht="21" customHeight="1" x14ac:dyDescent="0.2">
      <c r="A19" s="6" t="s">
        <v>30</v>
      </c>
      <c r="B19" s="11" t="s">
        <v>31</v>
      </c>
      <c r="C19" s="12">
        <v>225977</v>
      </c>
      <c r="D19" s="13">
        <f t="shared" si="0"/>
        <v>14.811957481422539</v>
      </c>
      <c r="E19" s="12">
        <v>35244</v>
      </c>
      <c r="F19" s="13">
        <f t="shared" si="1"/>
        <v>16.766649381788081</v>
      </c>
      <c r="G19" s="12">
        <v>35267</v>
      </c>
      <c r="H19" s="13">
        <f t="shared" si="2"/>
        <v>15.686283231106584</v>
      </c>
      <c r="I19" s="12">
        <v>38772</v>
      </c>
      <c r="J19" s="13">
        <f t="shared" si="3"/>
        <v>14.705134963950195</v>
      </c>
      <c r="K19" s="12">
        <v>38766</v>
      </c>
      <c r="L19" s="13">
        <f t="shared" si="4"/>
        <v>15.683434609876285</v>
      </c>
      <c r="M19" s="12">
        <v>52520</v>
      </c>
      <c r="N19" s="13">
        <f t="shared" si="5"/>
        <v>16.946746173107204</v>
      </c>
      <c r="O19" s="12">
        <f t="shared" si="6"/>
        <v>200569</v>
      </c>
      <c r="P19" s="13">
        <f t="shared" si="7"/>
        <v>15.9716288562594</v>
      </c>
    </row>
    <row r="20" spans="1:16" ht="21" customHeight="1" x14ac:dyDescent="0.2">
      <c r="A20" s="6" t="s">
        <v>32</v>
      </c>
      <c r="B20" s="11" t="s">
        <v>33</v>
      </c>
      <c r="C20" s="12">
        <v>98968</v>
      </c>
      <c r="D20" s="13">
        <f t="shared" si="0"/>
        <v>6.4869867642345271</v>
      </c>
      <c r="E20" s="12">
        <v>13057</v>
      </c>
      <c r="F20" s="13">
        <f t="shared" si="1"/>
        <v>6.2116144869483314</v>
      </c>
      <c r="G20" s="12">
        <v>12875</v>
      </c>
      <c r="H20" s="13">
        <f t="shared" si="2"/>
        <v>5.7266253608329958</v>
      </c>
      <c r="I20" s="12">
        <v>9281</v>
      </c>
      <c r="J20" s="13">
        <f t="shared" si="3"/>
        <v>3.5200236665743767</v>
      </c>
      <c r="K20" s="12">
        <v>494</v>
      </c>
      <c r="L20" s="13">
        <v>3.39</v>
      </c>
      <c r="M20" s="12">
        <v>749</v>
      </c>
      <c r="N20" s="13">
        <f t="shared" si="5"/>
        <v>0.24168150958981904</v>
      </c>
      <c r="O20" s="12">
        <f t="shared" si="6"/>
        <v>36456</v>
      </c>
      <c r="P20" s="13">
        <f t="shared" si="7"/>
        <v>2.9030493325678082</v>
      </c>
    </row>
    <row r="21" spans="1:16" ht="21" customHeight="1" x14ac:dyDescent="0.2">
      <c r="A21" s="6" t="s">
        <v>34</v>
      </c>
      <c r="B21" s="11" t="s">
        <v>35</v>
      </c>
      <c r="C21" s="12">
        <v>30424</v>
      </c>
      <c r="D21" s="13">
        <f t="shared" si="0"/>
        <v>1.9941807989963551</v>
      </c>
      <c r="E21" s="12">
        <v>4160</v>
      </c>
      <c r="F21" s="13">
        <f t="shared" si="1"/>
        <v>1.9790393096197483</v>
      </c>
      <c r="G21" s="12">
        <v>4356</v>
      </c>
      <c r="H21" s="13">
        <f t="shared" si="2"/>
        <v>1.9374897143136722</v>
      </c>
      <c r="I21" s="12">
        <v>5521</v>
      </c>
      <c r="J21" s="13">
        <f t="shared" si="3"/>
        <v>2.0939608515415511</v>
      </c>
      <c r="K21" s="12">
        <v>6608</v>
      </c>
      <c r="L21" s="13">
        <f t="shared" si="4"/>
        <v>2.6733770804845092</v>
      </c>
      <c r="M21" s="12">
        <v>6994</v>
      </c>
      <c r="N21" s="13">
        <f t="shared" si="5"/>
        <v>2.2567696636464545</v>
      </c>
      <c r="O21" s="12">
        <f t="shared" si="6"/>
        <v>27639</v>
      </c>
      <c r="P21" s="13">
        <f t="shared" si="7"/>
        <v>2.2009375823689283</v>
      </c>
    </row>
    <row r="22" spans="1:16" ht="21" customHeight="1" x14ac:dyDescent="0.2">
      <c r="A22" s="6" t="s">
        <v>36</v>
      </c>
      <c r="B22" s="11" t="s">
        <v>37</v>
      </c>
      <c r="C22" s="12">
        <v>38630</v>
      </c>
      <c r="D22" s="13">
        <f t="shared" si="0"/>
        <v>2.5320537820546014</v>
      </c>
      <c r="E22" s="12">
        <v>4995</v>
      </c>
      <c r="F22" s="13">
        <f t="shared" si="1"/>
        <v>2.3762743633535202</v>
      </c>
      <c r="G22" s="12">
        <v>5955</v>
      </c>
      <c r="H22" s="13">
        <f t="shared" si="2"/>
        <v>2.6487032251464462</v>
      </c>
      <c r="I22" s="12">
        <v>5245</v>
      </c>
      <c r="J22" s="13">
        <f t="shared" si="3"/>
        <v>1.9892817725657375</v>
      </c>
      <c r="K22" s="12">
        <v>6084</v>
      </c>
      <c r="L22" s="13">
        <f t="shared" si="4"/>
        <v>2.46138410376328</v>
      </c>
      <c r="M22" s="12">
        <v>9053</v>
      </c>
      <c r="N22" s="13">
        <f t="shared" si="5"/>
        <v>2.9211518108366246</v>
      </c>
      <c r="O22" s="12">
        <f t="shared" si="6"/>
        <v>31332</v>
      </c>
      <c r="P22" s="13">
        <f t="shared" si="7"/>
        <v>2.4950170531055127</v>
      </c>
    </row>
    <row r="23" spans="1:16" ht="21" customHeight="1" x14ac:dyDescent="0.2">
      <c r="A23" s="6" t="s">
        <v>38</v>
      </c>
      <c r="B23" s="14" t="s">
        <v>39</v>
      </c>
      <c r="C23" s="12">
        <v>347391</v>
      </c>
      <c r="D23" s="13">
        <f t="shared" si="0"/>
        <v>22.770196619252651</v>
      </c>
      <c r="E23" s="12">
        <v>56954</v>
      </c>
      <c r="F23" s="13">
        <f t="shared" si="1"/>
        <v>27.094760778866146</v>
      </c>
      <c r="G23" s="12">
        <v>62726</v>
      </c>
      <c r="H23" s="13">
        <f t="shared" si="2"/>
        <v>27.899673971542565</v>
      </c>
      <c r="I23" s="12">
        <v>79734</v>
      </c>
      <c r="J23" s="13">
        <f t="shared" si="3"/>
        <v>30.240875663251956</v>
      </c>
      <c r="K23" s="12">
        <v>92350</v>
      </c>
      <c r="L23" s="13">
        <f t="shared" si="4"/>
        <v>37.361739313369313</v>
      </c>
      <c r="M23" s="12">
        <v>110735</v>
      </c>
      <c r="N23" s="13">
        <f t="shared" si="5"/>
        <v>35.731110766927387</v>
      </c>
      <c r="O23" s="12">
        <f t="shared" si="6"/>
        <v>402499</v>
      </c>
      <c r="P23" s="13">
        <f t="shared" si="7"/>
        <v>32.051636309776448</v>
      </c>
    </row>
    <row r="24" spans="1:16" ht="21" customHeight="1" x14ac:dyDescent="0.2">
      <c r="A24" s="15" t="s">
        <v>40</v>
      </c>
      <c r="B24" s="14" t="s">
        <v>41</v>
      </c>
      <c r="C24" s="12">
        <v>16328</v>
      </c>
      <c r="D24" s="13">
        <f t="shared" si="0"/>
        <v>1.0702400764532107</v>
      </c>
      <c r="E24" s="12">
        <v>1868</v>
      </c>
      <c r="F24" s="13">
        <v>3.27</v>
      </c>
      <c r="G24" s="12">
        <v>1801</v>
      </c>
      <c r="H24" s="13">
        <f t="shared" si="2"/>
        <v>0.80106037086293014</v>
      </c>
      <c r="I24" s="12">
        <v>3312</v>
      </c>
      <c r="J24" s="13">
        <f t="shared" si="3"/>
        <v>1.2561489477097658</v>
      </c>
      <c r="K24" s="12">
        <v>4098</v>
      </c>
      <c r="L24" s="13">
        <f t="shared" si="4"/>
        <v>1.6579145393198425</v>
      </c>
      <c r="M24" s="12">
        <v>5934</v>
      </c>
      <c r="N24" s="13">
        <f t="shared" si="5"/>
        <v>1.9147370866568574</v>
      </c>
      <c r="O24" s="12">
        <f t="shared" si="6"/>
        <v>17013</v>
      </c>
      <c r="P24" s="13">
        <f t="shared" si="7"/>
        <v>1.3547722815167906</v>
      </c>
    </row>
    <row r="25" spans="1:16" ht="21" customHeight="1" x14ac:dyDescent="0.2">
      <c r="A25" s="9"/>
      <c r="B25" s="16" t="s">
        <v>16</v>
      </c>
      <c r="C25" s="17">
        <f>SUM(C13:C24)</f>
        <v>1525639</v>
      </c>
      <c r="D25" s="17">
        <f>SUM(D13:D24)</f>
        <v>100</v>
      </c>
      <c r="E25" s="17">
        <f>SUM(E13:E24)</f>
        <v>210203</v>
      </c>
      <c r="F25" s="18">
        <f t="shared" si="1"/>
        <v>100</v>
      </c>
      <c r="G25" s="17">
        <f>SUM(G13:G24)</f>
        <v>224827</v>
      </c>
      <c r="H25" s="18">
        <f t="shared" si="2"/>
        <v>100</v>
      </c>
      <c r="I25" s="17">
        <f>SUM(I13:I24)</f>
        <v>263663</v>
      </c>
      <c r="J25" s="17">
        <v>100</v>
      </c>
      <c r="K25" s="17">
        <f>SUM(K13:K24)</f>
        <v>247178</v>
      </c>
      <c r="L25" s="17">
        <v>100</v>
      </c>
      <c r="M25" s="17">
        <f>SUM(M13:M24)</f>
        <v>309912</v>
      </c>
      <c r="N25" s="17">
        <f>SUM(N13:N24)</f>
        <v>100</v>
      </c>
      <c r="O25" s="17">
        <f>SUM(O13:O24)</f>
        <v>1255783</v>
      </c>
      <c r="P25" s="17">
        <f>SUM(P13:P24)</f>
        <v>99.999999999999986</v>
      </c>
    </row>
    <row r="26" spans="1:16" ht="13.5" x14ac:dyDescent="0.25">
      <c r="A26" s="19" t="s">
        <v>42</v>
      </c>
      <c r="B26" s="20" t="s">
        <v>43</v>
      </c>
      <c r="C26" s="21"/>
    </row>
    <row r="28" spans="1:16" ht="16.5" x14ac:dyDescent="0.3">
      <c r="A28" s="22" t="s">
        <v>44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spans="1:16" ht="16.5" x14ac:dyDescent="0.3">
      <c r="A29" s="23" t="s">
        <v>45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16" x14ac:dyDescent="0.2">
      <c r="A30" s="2"/>
      <c r="B30" s="2"/>
      <c r="C30" s="2"/>
      <c r="D30" s="2"/>
      <c r="E30" s="2"/>
      <c r="F30" s="28"/>
      <c r="G30" s="2"/>
      <c r="H30" s="2"/>
      <c r="I30" s="2"/>
      <c r="J30" s="2"/>
      <c r="K30" s="2"/>
      <c r="L30" s="2"/>
      <c r="M30" s="2"/>
      <c r="N30" s="2"/>
      <c r="O30" s="24" t="s">
        <v>2</v>
      </c>
      <c r="P30" s="25"/>
    </row>
    <row r="31" spans="1:16" x14ac:dyDescent="0.2">
      <c r="A31" s="29"/>
      <c r="B31" s="29"/>
      <c r="C31" s="29"/>
      <c r="D31" s="29"/>
      <c r="E31" s="26" t="s">
        <v>46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</row>
    <row r="32" spans="1:16" x14ac:dyDescent="0.2">
      <c r="A32" s="29"/>
      <c r="B32" s="11" t="s">
        <v>7</v>
      </c>
      <c r="C32" s="6" t="s">
        <v>4</v>
      </c>
      <c r="D32" s="6" t="s">
        <v>5</v>
      </c>
      <c r="E32" s="27" t="s">
        <v>47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x14ac:dyDescent="0.2">
      <c r="A33" s="29"/>
      <c r="B33" s="29"/>
      <c r="C33" s="6" t="s">
        <v>8</v>
      </c>
      <c r="D33" s="7" t="s">
        <v>9</v>
      </c>
      <c r="E33" s="6" t="s">
        <v>10</v>
      </c>
      <c r="F33" s="6" t="s">
        <v>11</v>
      </c>
      <c r="G33" s="6" t="s">
        <v>12</v>
      </c>
      <c r="H33" s="6" t="s">
        <v>11</v>
      </c>
      <c r="I33" s="6" t="s">
        <v>13</v>
      </c>
      <c r="J33" s="6" t="s">
        <v>11</v>
      </c>
      <c r="K33" s="6" t="s">
        <v>14</v>
      </c>
      <c r="L33" s="6" t="s">
        <v>11</v>
      </c>
      <c r="M33" s="6" t="s">
        <v>15</v>
      </c>
      <c r="N33" s="6" t="s">
        <v>11</v>
      </c>
      <c r="O33" s="6" t="s">
        <v>8</v>
      </c>
      <c r="P33" s="6" t="s">
        <v>11</v>
      </c>
    </row>
    <row r="34" spans="1:16" x14ac:dyDescent="0.2">
      <c r="A34" s="29"/>
      <c r="B34" s="29"/>
      <c r="C34" s="7"/>
      <c r="D34" s="6" t="s">
        <v>16</v>
      </c>
      <c r="E34" s="6" t="s">
        <v>17</v>
      </c>
      <c r="F34" s="6" t="s">
        <v>16</v>
      </c>
      <c r="G34" s="6" t="s">
        <v>17</v>
      </c>
      <c r="H34" s="6" t="s">
        <v>16</v>
      </c>
      <c r="I34" s="6" t="s">
        <v>17</v>
      </c>
      <c r="J34" s="6" t="s">
        <v>16</v>
      </c>
      <c r="K34" s="6" t="s">
        <v>17</v>
      </c>
      <c r="L34" s="6" t="s">
        <v>16</v>
      </c>
      <c r="M34" s="6" t="s">
        <v>17</v>
      </c>
      <c r="N34" s="6" t="s">
        <v>16</v>
      </c>
      <c r="O34" s="6" t="s">
        <v>17</v>
      </c>
      <c r="P34" s="6" t="s">
        <v>16</v>
      </c>
    </row>
    <row r="35" spans="1:16" x14ac:dyDescent="0.2">
      <c r="A35" s="30"/>
      <c r="B35" s="10">
        <v>-1</v>
      </c>
      <c r="C35" s="10">
        <v>-2</v>
      </c>
      <c r="D35" s="10">
        <v>-3</v>
      </c>
      <c r="E35" s="10">
        <v>-16</v>
      </c>
      <c r="F35" s="10">
        <v>-17</v>
      </c>
      <c r="G35" s="10">
        <v>-18</v>
      </c>
      <c r="H35" s="10">
        <v>-19</v>
      </c>
      <c r="I35" s="10">
        <v>-20</v>
      </c>
      <c r="J35" s="10">
        <v>-21</v>
      </c>
      <c r="K35" s="10">
        <v>-22</v>
      </c>
      <c r="L35" s="10">
        <v>-23</v>
      </c>
      <c r="M35" s="10">
        <v>-24</v>
      </c>
      <c r="N35" s="10">
        <v>-25</v>
      </c>
      <c r="O35" s="10">
        <v>-26</v>
      </c>
      <c r="P35" s="10">
        <v>-27</v>
      </c>
    </row>
    <row r="36" spans="1:16" x14ac:dyDescent="0.2">
      <c r="A36" s="6" t="s">
        <v>18</v>
      </c>
      <c r="B36" s="11" t="s">
        <v>19</v>
      </c>
      <c r="C36" s="31">
        <v>891.83</v>
      </c>
      <c r="D36" s="13">
        <f>(C36/$C$24)*100</f>
        <v>5.4619671729544343</v>
      </c>
      <c r="E36" s="32">
        <v>73.41</v>
      </c>
      <c r="F36" s="13">
        <f>(E36/$E$24)*100</f>
        <v>3.929871520342612</v>
      </c>
      <c r="G36" s="32">
        <v>61</v>
      </c>
      <c r="H36" s="13">
        <f>(G36/$G$24)*100</f>
        <v>3.387007218212104</v>
      </c>
      <c r="I36" s="32">
        <v>84.63</v>
      </c>
      <c r="J36" s="13">
        <f>(I36/$I$24)*100</f>
        <v>2.5552536231884058</v>
      </c>
      <c r="K36" s="32">
        <v>127.02</v>
      </c>
      <c r="L36" s="13">
        <f>(K36/$K$24)*100</f>
        <v>3.0995607613469986</v>
      </c>
      <c r="M36" s="32">
        <v>160.54</v>
      </c>
      <c r="N36" s="13">
        <f>(M36/$M$24)*100</f>
        <v>2.7054263565891472</v>
      </c>
      <c r="O36" s="32">
        <f>(E36+G36+I36+K36+M36)</f>
        <v>506.6</v>
      </c>
      <c r="P36" s="13">
        <f>(O36/$O$24)*100</f>
        <v>2.977722917768765</v>
      </c>
    </row>
    <row r="37" spans="1:16" x14ac:dyDescent="0.2">
      <c r="A37" s="6" t="s">
        <v>20</v>
      </c>
      <c r="B37" s="11" t="s">
        <v>21</v>
      </c>
      <c r="C37" s="31">
        <v>3622.44</v>
      </c>
      <c r="D37" s="13">
        <f t="shared" ref="D37:D47" si="8">(C37/$C$24)*100</f>
        <v>22.185448309652131</v>
      </c>
      <c r="E37" s="32">
        <v>212.02</v>
      </c>
      <c r="F37" s="13">
        <f t="shared" ref="F37:F47" si="9">(E37/$E$24)*100</f>
        <v>11.350107066381158</v>
      </c>
      <c r="G37" s="32">
        <v>283.16000000000003</v>
      </c>
      <c r="H37" s="13">
        <v>11.2</v>
      </c>
      <c r="I37" s="32">
        <v>362.89</v>
      </c>
      <c r="J37" s="13">
        <f t="shared" ref="J37:J47" si="10">(I37/$I$24)*100</f>
        <v>10.956823671497585</v>
      </c>
      <c r="K37" s="32">
        <v>570.12</v>
      </c>
      <c r="L37" s="13">
        <f t="shared" ref="L37:L47" si="11">(K37/$K$24)*100</f>
        <v>13.912152269399709</v>
      </c>
      <c r="M37" s="32">
        <v>503.36</v>
      </c>
      <c r="N37" s="13">
        <f t="shared" ref="N37:N47" si="12">(M37/$M$24)*100</f>
        <v>8.4826423997303682</v>
      </c>
      <c r="O37" s="32">
        <f t="shared" ref="O37:O47" si="13">(E37+G37+I37+K37+M37)</f>
        <v>1931.5500000000002</v>
      </c>
      <c r="P37" s="13">
        <f t="shared" ref="P37:P47" si="14">(O37/$O$24)*100</f>
        <v>11.353376829483338</v>
      </c>
    </row>
    <row r="38" spans="1:16" x14ac:dyDescent="0.2">
      <c r="A38" s="6" t="s">
        <v>22</v>
      </c>
      <c r="B38" s="11" t="s">
        <v>23</v>
      </c>
      <c r="C38" s="31">
        <v>1069.74</v>
      </c>
      <c r="D38" s="13">
        <f t="shared" si="8"/>
        <v>6.5515678588926995</v>
      </c>
      <c r="E38" s="32">
        <v>196.2</v>
      </c>
      <c r="F38" s="13">
        <f t="shared" si="9"/>
        <v>10.503211991434688</v>
      </c>
      <c r="G38" s="32">
        <v>166.04</v>
      </c>
      <c r="H38" s="13">
        <f t="shared" ref="H38:H47" si="15">(G38/$G$24)*100</f>
        <v>9.2193225985563565</v>
      </c>
      <c r="I38" s="32">
        <v>236.42</v>
      </c>
      <c r="J38" s="13">
        <f t="shared" si="10"/>
        <v>7.1382850241545892</v>
      </c>
      <c r="K38" s="32">
        <v>441.66</v>
      </c>
      <c r="L38" s="13">
        <f t="shared" si="11"/>
        <v>10.777452415812592</v>
      </c>
      <c r="M38" s="32">
        <v>413.89</v>
      </c>
      <c r="N38" s="13">
        <f t="shared" si="12"/>
        <v>6.9748904617458711</v>
      </c>
      <c r="O38" s="32">
        <f t="shared" si="13"/>
        <v>1454.21</v>
      </c>
      <c r="P38" s="13">
        <f t="shared" si="14"/>
        <v>8.5476400399694352</v>
      </c>
    </row>
    <row r="39" spans="1:16" x14ac:dyDescent="0.2">
      <c r="A39" s="6" t="s">
        <v>24</v>
      </c>
      <c r="B39" s="11" t="s">
        <v>25</v>
      </c>
      <c r="C39" s="31">
        <v>1898.66</v>
      </c>
      <c r="D39" s="13">
        <f t="shared" si="8"/>
        <v>11.628245957863793</v>
      </c>
      <c r="E39" s="32">
        <v>198.54</v>
      </c>
      <c r="F39" s="13">
        <f t="shared" si="9"/>
        <v>10.628479657387579</v>
      </c>
      <c r="G39" s="32">
        <v>174.91</v>
      </c>
      <c r="H39" s="13">
        <v>6.92</v>
      </c>
      <c r="I39" s="32">
        <v>171.87</v>
      </c>
      <c r="J39" s="13">
        <f t="shared" si="10"/>
        <v>5.1893115942028984</v>
      </c>
      <c r="K39" s="32">
        <v>211.77</v>
      </c>
      <c r="L39" s="13">
        <f t="shared" si="11"/>
        <v>5.1676427525622257</v>
      </c>
      <c r="M39" s="32">
        <v>213.24</v>
      </c>
      <c r="N39" s="13">
        <f t="shared" si="12"/>
        <v>3.5935288169868551</v>
      </c>
      <c r="O39" s="32">
        <f t="shared" si="13"/>
        <v>970.32999999999993</v>
      </c>
      <c r="P39" s="13">
        <f t="shared" si="14"/>
        <v>5.7034620584259095</v>
      </c>
    </row>
    <row r="40" spans="1:16" x14ac:dyDescent="0.2">
      <c r="A40" s="6" t="s">
        <v>26</v>
      </c>
      <c r="B40" s="11" t="s">
        <v>27</v>
      </c>
      <c r="C40" s="31">
        <v>7855.5</v>
      </c>
      <c r="D40" s="13">
        <f t="shared" si="8"/>
        <v>48.110607545320924</v>
      </c>
      <c r="E40" s="32">
        <v>756.73</v>
      </c>
      <c r="F40" s="13">
        <f t="shared" si="9"/>
        <v>40.510171306209855</v>
      </c>
      <c r="G40" s="32">
        <v>654.84</v>
      </c>
      <c r="H40" s="13">
        <f t="shared" si="15"/>
        <v>36.359800111049417</v>
      </c>
      <c r="I40" s="32">
        <v>1060.58</v>
      </c>
      <c r="J40" s="13">
        <f t="shared" si="10"/>
        <v>32.022342995169076</v>
      </c>
      <c r="K40" s="32">
        <v>1801.59</v>
      </c>
      <c r="L40" s="13">
        <f t="shared" si="11"/>
        <v>43.962664714494878</v>
      </c>
      <c r="M40" s="32">
        <v>1878.57</v>
      </c>
      <c r="N40" s="13">
        <f t="shared" si="12"/>
        <v>31.657735085945397</v>
      </c>
      <c r="O40" s="32">
        <f t="shared" si="13"/>
        <v>6152.3099999999995</v>
      </c>
      <c r="P40" s="13">
        <f t="shared" si="14"/>
        <v>36.162405219537995</v>
      </c>
    </row>
    <row r="41" spans="1:16" x14ac:dyDescent="0.2">
      <c r="A41" s="6" t="s">
        <v>28</v>
      </c>
      <c r="B41" s="11" t="s">
        <v>29</v>
      </c>
      <c r="C41" s="31">
        <v>1541.51</v>
      </c>
      <c r="D41" s="13">
        <f t="shared" si="8"/>
        <v>9.4408990690837822</v>
      </c>
      <c r="E41" s="32">
        <v>105.9</v>
      </c>
      <c r="F41" s="13">
        <f t="shared" si="9"/>
        <v>5.6691648822269816</v>
      </c>
      <c r="G41" s="32">
        <v>43.26</v>
      </c>
      <c r="H41" s="13">
        <f t="shared" si="15"/>
        <v>2.4019988895058302</v>
      </c>
      <c r="I41" s="32">
        <v>161.94</v>
      </c>
      <c r="J41" s="13">
        <f t="shared" si="10"/>
        <v>4.8894927536231885</v>
      </c>
      <c r="K41" s="32">
        <v>417.6</v>
      </c>
      <c r="L41" s="13">
        <f t="shared" si="11"/>
        <v>10.190336749633969</v>
      </c>
      <c r="M41" s="32">
        <v>455.38</v>
      </c>
      <c r="N41" s="13">
        <f t="shared" si="12"/>
        <v>7.6740815638692279</v>
      </c>
      <c r="O41" s="32">
        <f t="shared" si="13"/>
        <v>1184.08</v>
      </c>
      <c r="P41" s="13">
        <f t="shared" si="14"/>
        <v>6.9598542291189087</v>
      </c>
    </row>
    <row r="42" spans="1:16" x14ac:dyDescent="0.2">
      <c r="A42" s="6" t="s">
        <v>30</v>
      </c>
      <c r="B42" s="11" t="s">
        <v>31</v>
      </c>
      <c r="C42" s="31">
        <v>2380.7199999999998</v>
      </c>
      <c r="D42" s="13">
        <f t="shared" si="8"/>
        <v>14.580597746202843</v>
      </c>
      <c r="E42" s="32">
        <v>231.22</v>
      </c>
      <c r="F42" s="13">
        <f t="shared" si="9"/>
        <v>12.377944325481799</v>
      </c>
      <c r="G42" s="32">
        <v>263.89</v>
      </c>
      <c r="H42" s="13">
        <f t="shared" si="15"/>
        <v>14.652415324819543</v>
      </c>
      <c r="I42" s="32">
        <v>321.06</v>
      </c>
      <c r="J42" s="13">
        <f t="shared" si="10"/>
        <v>9.6938405797101446</v>
      </c>
      <c r="K42" s="32">
        <v>440.45</v>
      </c>
      <c r="L42" s="13">
        <f t="shared" si="11"/>
        <v>10.747925817471938</v>
      </c>
      <c r="M42" s="32">
        <v>474.54</v>
      </c>
      <c r="N42" s="13">
        <f t="shared" si="12"/>
        <v>7.9969666329625895</v>
      </c>
      <c r="O42" s="32">
        <f t="shared" si="13"/>
        <v>1731.16</v>
      </c>
      <c r="P42" s="13">
        <f t="shared" si="14"/>
        <v>10.175512843119968</v>
      </c>
    </row>
    <row r="43" spans="1:16" x14ac:dyDescent="0.2">
      <c r="A43" s="6" t="s">
        <v>32</v>
      </c>
      <c r="B43" s="11" t="s">
        <v>48</v>
      </c>
      <c r="C43" s="31">
        <v>0</v>
      </c>
      <c r="D43" s="13">
        <f t="shared" si="8"/>
        <v>0</v>
      </c>
      <c r="E43" s="32">
        <v>0</v>
      </c>
      <c r="F43" s="13">
        <f t="shared" si="9"/>
        <v>0</v>
      </c>
      <c r="G43" s="32">
        <v>0</v>
      </c>
      <c r="H43" s="13">
        <f t="shared" si="15"/>
        <v>0</v>
      </c>
      <c r="I43" s="32">
        <v>0</v>
      </c>
      <c r="J43" s="13">
        <f t="shared" si="10"/>
        <v>0</v>
      </c>
      <c r="K43" s="32">
        <v>0</v>
      </c>
      <c r="L43" s="13">
        <f t="shared" si="11"/>
        <v>0</v>
      </c>
      <c r="M43" s="31">
        <v>0</v>
      </c>
      <c r="N43" s="13">
        <f t="shared" si="12"/>
        <v>0</v>
      </c>
      <c r="O43" s="32">
        <f t="shared" si="13"/>
        <v>0</v>
      </c>
      <c r="P43" s="13">
        <f t="shared" si="14"/>
        <v>0</v>
      </c>
    </row>
    <row r="44" spans="1:16" x14ac:dyDescent="0.2">
      <c r="A44" s="6" t="s">
        <v>34</v>
      </c>
      <c r="B44" s="11" t="s">
        <v>35</v>
      </c>
      <c r="C44" s="31">
        <v>93.46</v>
      </c>
      <c r="D44" s="13">
        <f t="shared" si="8"/>
        <v>0.57239098481136697</v>
      </c>
      <c r="E44" s="32">
        <v>25.94</v>
      </c>
      <c r="F44" s="13">
        <f t="shared" si="9"/>
        <v>1.3886509635974305</v>
      </c>
      <c r="G44" s="32">
        <v>10.97</v>
      </c>
      <c r="H44" s="13">
        <f t="shared" si="15"/>
        <v>0.609106052193226</v>
      </c>
      <c r="I44" s="32">
        <v>7.81</v>
      </c>
      <c r="J44" s="13">
        <f t="shared" si="10"/>
        <v>0.23580917874396137</v>
      </c>
      <c r="K44" s="32">
        <v>25.81</v>
      </c>
      <c r="L44" s="13">
        <f t="shared" si="11"/>
        <v>0.62981942410932157</v>
      </c>
      <c r="M44" s="32">
        <v>21.13</v>
      </c>
      <c r="N44" s="13">
        <v>0.31</v>
      </c>
      <c r="O44" s="32">
        <f t="shared" si="13"/>
        <v>91.66</v>
      </c>
      <c r="P44" s="13">
        <f t="shared" si="14"/>
        <v>0.53876447422559226</v>
      </c>
    </row>
    <row r="45" spans="1:16" x14ac:dyDescent="0.2">
      <c r="A45" s="6" t="s">
        <v>36</v>
      </c>
      <c r="B45" s="11" t="s">
        <v>37</v>
      </c>
      <c r="C45" s="31">
        <v>258.68</v>
      </c>
      <c r="D45" s="13">
        <f t="shared" si="8"/>
        <v>1.5842724154826067</v>
      </c>
      <c r="E45" s="32">
        <v>23.69</v>
      </c>
      <c r="F45" s="13">
        <f t="shared" si="9"/>
        <v>1.2682012847965738</v>
      </c>
      <c r="G45" s="32">
        <v>21.35</v>
      </c>
      <c r="H45" s="13">
        <v>0.85</v>
      </c>
      <c r="I45" s="32">
        <v>29.92</v>
      </c>
      <c r="J45" s="13">
        <f t="shared" si="10"/>
        <v>0.90338164251207742</v>
      </c>
      <c r="K45" s="32">
        <v>44.45</v>
      </c>
      <c r="L45" s="13">
        <f t="shared" si="11"/>
        <v>1.0846754514397268</v>
      </c>
      <c r="M45" s="32">
        <v>32.17</v>
      </c>
      <c r="N45" s="13">
        <f t="shared" si="12"/>
        <v>0.54213009774182686</v>
      </c>
      <c r="O45" s="32">
        <f t="shared" si="13"/>
        <v>151.58000000000001</v>
      </c>
      <c r="P45" s="13">
        <f t="shared" si="14"/>
        <v>0.89096573208722751</v>
      </c>
    </row>
    <row r="46" spans="1:16" x14ac:dyDescent="0.2">
      <c r="A46" s="6" t="s">
        <v>38</v>
      </c>
      <c r="B46" s="14" t="s">
        <v>39</v>
      </c>
      <c r="C46" s="31">
        <v>8108.74</v>
      </c>
      <c r="D46" s="13">
        <f t="shared" si="8"/>
        <v>49.661562959333658</v>
      </c>
      <c r="E46" s="32">
        <v>749.44</v>
      </c>
      <c r="F46" s="13">
        <f t="shared" si="9"/>
        <v>40.119914346895079</v>
      </c>
      <c r="G46" s="32">
        <v>774.82</v>
      </c>
      <c r="H46" s="13">
        <f t="shared" si="15"/>
        <v>43.021654636313158</v>
      </c>
      <c r="I46" s="32">
        <v>1206.82</v>
      </c>
      <c r="J46" s="13">
        <f t="shared" si="10"/>
        <v>36.437801932367151</v>
      </c>
      <c r="K46" s="32">
        <v>1843.41</v>
      </c>
      <c r="L46" s="13">
        <f t="shared" si="11"/>
        <v>44.983162518301611</v>
      </c>
      <c r="M46" s="32">
        <v>2672.39</v>
      </c>
      <c r="N46" s="13">
        <f t="shared" si="12"/>
        <v>45.035220761712161</v>
      </c>
      <c r="O46" s="32">
        <f t="shared" si="13"/>
        <v>7246.8799999999992</v>
      </c>
      <c r="P46" s="13">
        <f t="shared" si="14"/>
        <v>42.596132369364597</v>
      </c>
    </row>
    <row r="47" spans="1:16" x14ac:dyDescent="0.2">
      <c r="A47" s="15" t="s">
        <v>40</v>
      </c>
      <c r="B47" s="14" t="s">
        <v>41</v>
      </c>
      <c r="C47" s="31">
        <v>919.72</v>
      </c>
      <c r="D47" s="13">
        <f t="shared" si="8"/>
        <v>5.632778049975502</v>
      </c>
      <c r="E47" s="32">
        <v>138.05000000000001</v>
      </c>
      <c r="F47" s="13">
        <f t="shared" si="9"/>
        <v>7.3902569593147751</v>
      </c>
      <c r="G47" s="32">
        <v>75.23</v>
      </c>
      <c r="H47" s="13">
        <f t="shared" si="15"/>
        <v>4.1771238200999452</v>
      </c>
      <c r="I47" s="32">
        <v>109.6</v>
      </c>
      <c r="J47" s="13">
        <f t="shared" si="10"/>
        <v>3.3091787439613523</v>
      </c>
      <c r="K47" s="32">
        <v>65.87</v>
      </c>
      <c r="L47" s="13">
        <f t="shared" si="11"/>
        <v>1.6073694485114691</v>
      </c>
      <c r="M47" s="32">
        <v>110.27</v>
      </c>
      <c r="N47" s="13">
        <f t="shared" si="12"/>
        <v>1.8582743511964948</v>
      </c>
      <c r="O47" s="32">
        <f t="shared" si="13"/>
        <v>499.02</v>
      </c>
      <c r="P47" s="13">
        <f t="shared" si="14"/>
        <v>2.9331687533062949</v>
      </c>
    </row>
    <row r="48" spans="1:16" x14ac:dyDescent="0.2">
      <c r="A48" s="30"/>
      <c r="B48" s="16" t="s">
        <v>16</v>
      </c>
      <c r="C48" s="17">
        <f t="shared" ref="C48:P48" si="16">SUM(C36:C47)</f>
        <v>28641</v>
      </c>
      <c r="D48" s="17">
        <f t="shared" si="16"/>
        <v>175.41033806957373</v>
      </c>
      <c r="E48" s="17">
        <f t="shared" si="16"/>
        <v>2711.1400000000003</v>
      </c>
      <c r="F48" s="17">
        <f t="shared" si="16"/>
        <v>145.13597430406853</v>
      </c>
      <c r="G48" s="17">
        <f t="shared" si="16"/>
        <v>2529.4699999999998</v>
      </c>
      <c r="H48" s="17">
        <v>100</v>
      </c>
      <c r="I48" s="17">
        <f t="shared" si="16"/>
        <v>3753.5399999999995</v>
      </c>
      <c r="J48" s="17">
        <f t="shared" si="16"/>
        <v>113.33152173913042</v>
      </c>
      <c r="K48" s="17">
        <f t="shared" si="16"/>
        <v>5989.7499999999991</v>
      </c>
      <c r="L48" s="17">
        <f t="shared" si="16"/>
        <v>146.16276232308445</v>
      </c>
      <c r="M48" s="17">
        <f t="shared" si="16"/>
        <v>6935.4800000000014</v>
      </c>
      <c r="N48" s="17">
        <v>100</v>
      </c>
      <c r="O48" s="17">
        <f t="shared" si="16"/>
        <v>21919.38</v>
      </c>
      <c r="P48" s="17">
        <f t="shared" si="16"/>
        <v>128.83900546640803</v>
      </c>
    </row>
    <row r="49" spans="1:16" ht="13.5" x14ac:dyDescent="0.25">
      <c r="A49" s="33" t="s">
        <v>49</v>
      </c>
      <c r="B49" s="34" t="s">
        <v>50</v>
      </c>
      <c r="C49" s="35"/>
      <c r="D49" s="35"/>
      <c r="G49" s="36"/>
      <c r="K49" s="37" t="s">
        <v>51</v>
      </c>
      <c r="L49" s="38" t="s">
        <v>52</v>
      </c>
      <c r="M49" s="39" t="s">
        <v>53</v>
      </c>
      <c r="N49" s="40"/>
      <c r="O49" s="40"/>
      <c r="P49" s="40"/>
    </row>
    <row r="50" spans="1:16" ht="13.5" x14ac:dyDescent="0.25">
      <c r="A50" s="33" t="s">
        <v>54</v>
      </c>
      <c r="B50" s="34" t="s">
        <v>55</v>
      </c>
      <c r="C50" s="35"/>
      <c r="D50" s="35"/>
      <c r="G50" s="36"/>
      <c r="K50" s="41"/>
      <c r="L50" s="42"/>
      <c r="M50" s="43" t="s">
        <v>56</v>
      </c>
      <c r="N50" s="43"/>
      <c r="O50" s="43"/>
      <c r="P50" s="43"/>
    </row>
    <row r="51" spans="1:16" ht="13.5" x14ac:dyDescent="0.25">
      <c r="A51" s="41"/>
      <c r="B51" s="34" t="s">
        <v>57</v>
      </c>
      <c r="C51" s="35"/>
      <c r="D51" s="35"/>
      <c r="G51" s="36"/>
      <c r="K51" s="41"/>
      <c r="L51" s="42" t="s">
        <v>58</v>
      </c>
      <c r="M51" s="34" t="s">
        <v>59</v>
      </c>
      <c r="N51" s="41"/>
      <c r="O51" s="41"/>
      <c r="P51" s="41"/>
    </row>
    <row r="52" spans="1:16" ht="13.5" x14ac:dyDescent="0.25">
      <c r="G52" s="36"/>
      <c r="K52" s="41"/>
      <c r="L52" s="44"/>
      <c r="M52" s="34" t="s">
        <v>60</v>
      </c>
      <c r="N52" s="41"/>
      <c r="O52" s="41"/>
      <c r="P52" s="41"/>
    </row>
  </sheetData>
  <mergeCells count="12">
    <mergeCell ref="M49:P49"/>
    <mergeCell ref="M50:P50"/>
    <mergeCell ref="A28:P28"/>
    <mergeCell ref="A29:P29"/>
    <mergeCell ref="O30:P30"/>
    <mergeCell ref="E31:P31"/>
    <mergeCell ref="E32:P32"/>
    <mergeCell ref="B4:P4"/>
    <mergeCell ref="B5:P5"/>
    <mergeCell ref="O7:P7"/>
    <mergeCell ref="E8:P8"/>
    <mergeCell ref="E9:P9"/>
  </mergeCells>
  <printOptions horizontalCentered="1"/>
  <pageMargins left="0.75" right="0.75" top="1" bottom="1" header="0.5" footer="0.5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Table-17.6(i)</vt:lpstr>
      <vt:lpstr>'Table-17.6(i)'!Print_Area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2019-06-02T16:44:55Z</dcterms:created>
  <dcterms:modified xsi:type="dcterms:W3CDTF">2019-06-06T07:03:53Z</dcterms:modified>
</cp:coreProperties>
</file>