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7\"/>
    </mc:Choice>
  </mc:AlternateContent>
  <bookViews>
    <workbookView xWindow="0" yWindow="0" windowWidth="28800" windowHeight="12300"/>
  </bookViews>
  <sheets>
    <sheet name="Table-17.9(i)" sheetId="1" r:id="rId1"/>
  </sheets>
  <definedNames>
    <definedName name="_xlnm.Print_Area" localSheetId="0">'Table-17.9(i)'!$A$1:$N$26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1" l="1"/>
  <c r="K46" i="1"/>
  <c r="I46" i="1"/>
  <c r="G46" i="1"/>
  <c r="E46" i="1"/>
  <c r="C46" i="1"/>
  <c r="N45" i="1"/>
  <c r="L45" i="1"/>
  <c r="J45" i="1"/>
  <c r="H45" i="1"/>
  <c r="F45" i="1"/>
  <c r="D45" i="1"/>
  <c r="N44" i="1"/>
  <c r="L44" i="1"/>
  <c r="J44" i="1"/>
  <c r="H44" i="1"/>
  <c r="F44" i="1"/>
  <c r="D44" i="1"/>
  <c r="N43" i="1"/>
  <c r="L43" i="1"/>
  <c r="J43" i="1"/>
  <c r="H43" i="1"/>
  <c r="F43" i="1"/>
  <c r="F46" i="1" s="1"/>
  <c r="D43" i="1"/>
  <c r="N42" i="1"/>
  <c r="L42" i="1"/>
  <c r="J42" i="1"/>
  <c r="J46" i="1" s="1"/>
  <c r="H42" i="1"/>
  <c r="F42" i="1"/>
  <c r="D42" i="1"/>
  <c r="N41" i="1"/>
  <c r="M41" i="1"/>
  <c r="L41" i="1"/>
  <c r="J41" i="1"/>
  <c r="H41" i="1"/>
  <c r="F41" i="1"/>
  <c r="D41" i="1"/>
  <c r="N40" i="1"/>
  <c r="L40" i="1"/>
  <c r="J40" i="1"/>
  <c r="H40" i="1"/>
  <c r="F40" i="1"/>
  <c r="D40" i="1"/>
  <c r="N39" i="1"/>
  <c r="L39" i="1"/>
  <c r="J39" i="1"/>
  <c r="H39" i="1"/>
  <c r="F39" i="1"/>
  <c r="D39" i="1"/>
  <c r="N38" i="1"/>
  <c r="L38" i="1"/>
  <c r="J38" i="1"/>
  <c r="H38" i="1"/>
  <c r="F38" i="1"/>
  <c r="D38" i="1"/>
  <c r="N37" i="1"/>
  <c r="L37" i="1"/>
  <c r="J37" i="1"/>
  <c r="H37" i="1"/>
  <c r="F37" i="1"/>
  <c r="D37" i="1"/>
  <c r="N36" i="1"/>
  <c r="L36" i="1"/>
  <c r="J36" i="1"/>
  <c r="H36" i="1"/>
  <c r="F36" i="1"/>
  <c r="D36" i="1"/>
  <c r="N35" i="1"/>
  <c r="L35" i="1"/>
  <c r="J35" i="1"/>
  <c r="H35" i="1"/>
  <c r="F35" i="1"/>
  <c r="D35" i="1"/>
  <c r="N34" i="1"/>
  <c r="L34" i="1"/>
  <c r="L46" i="1" s="1"/>
  <c r="J34" i="1"/>
  <c r="H34" i="1"/>
  <c r="H46" i="1" s="1"/>
  <c r="F34" i="1"/>
  <c r="D34" i="1"/>
  <c r="D46" i="1" s="1"/>
  <c r="M25" i="1" l="1"/>
  <c r="K25" i="1"/>
  <c r="L25" i="1" s="1"/>
  <c r="I25" i="1"/>
  <c r="J25" i="1" s="1"/>
  <c r="G25" i="1"/>
  <c r="H25" i="1" s="1"/>
  <c r="E25" i="1"/>
  <c r="F25" i="1" s="1"/>
  <c r="C25" i="1"/>
  <c r="D25" i="1" s="1"/>
  <c r="N24" i="1"/>
  <c r="L24" i="1"/>
  <c r="J24" i="1"/>
  <c r="H24" i="1"/>
  <c r="F24" i="1"/>
  <c r="D24" i="1"/>
  <c r="N23" i="1"/>
  <c r="L23" i="1"/>
  <c r="J23" i="1"/>
  <c r="H23" i="1"/>
  <c r="F23" i="1"/>
  <c r="D23" i="1"/>
  <c r="N22" i="1"/>
  <c r="L22" i="1"/>
  <c r="J22" i="1"/>
  <c r="H22" i="1"/>
  <c r="F22" i="1"/>
  <c r="D22" i="1"/>
  <c r="N21" i="1"/>
  <c r="L21" i="1"/>
  <c r="J21" i="1"/>
  <c r="H21" i="1"/>
  <c r="F21" i="1"/>
  <c r="D21" i="1"/>
  <c r="N20" i="1"/>
  <c r="L20" i="1"/>
  <c r="J20" i="1"/>
  <c r="H20" i="1"/>
  <c r="F20" i="1"/>
  <c r="D20" i="1"/>
  <c r="N19" i="1"/>
  <c r="L19" i="1"/>
  <c r="J19" i="1"/>
  <c r="H19" i="1"/>
  <c r="F19" i="1"/>
  <c r="D19" i="1"/>
  <c r="N18" i="1"/>
  <c r="L18" i="1"/>
  <c r="J18" i="1"/>
  <c r="H18" i="1"/>
  <c r="F18" i="1"/>
  <c r="D18" i="1"/>
  <c r="N17" i="1"/>
  <c r="L17" i="1"/>
  <c r="J17" i="1"/>
  <c r="H17" i="1"/>
  <c r="F17" i="1"/>
  <c r="D17" i="1"/>
  <c r="N16" i="1"/>
  <c r="L16" i="1"/>
  <c r="J16" i="1"/>
  <c r="H16" i="1"/>
  <c r="F16" i="1"/>
  <c r="D16" i="1"/>
  <c r="N15" i="1"/>
  <c r="L15" i="1"/>
  <c r="J15" i="1"/>
  <c r="H15" i="1"/>
  <c r="F15" i="1"/>
  <c r="D15" i="1"/>
  <c r="N14" i="1"/>
  <c r="L14" i="1"/>
  <c r="J14" i="1"/>
  <c r="H14" i="1"/>
  <c r="F14" i="1"/>
  <c r="D14" i="1"/>
  <c r="N13" i="1"/>
  <c r="N25" i="1" s="1"/>
  <c r="L13" i="1"/>
  <c r="J13" i="1"/>
  <c r="H13" i="1"/>
  <c r="F13" i="1"/>
  <c r="D13" i="1"/>
</calcChain>
</file>

<file path=xl/sharedStrings.xml><?xml version="1.0" encoding="utf-8"?>
<sst xmlns="http://schemas.openxmlformats.org/spreadsheetml/2006/main" count="120" uniqueCount="59">
  <si>
    <t>TABLE- 17.9</t>
  </si>
  <si>
    <t>Outlay and Expenditure of Eleventh Five-Year Plan ( 2007- 12 ) by Major Heads of Development :  India and West Bengal</t>
  </si>
  <si>
    <r>
      <t xml:space="preserve">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Crore)</t>
    </r>
  </si>
  <si>
    <t>India</t>
  </si>
  <si>
    <t>Outlay</t>
  </si>
  <si>
    <t>P.C.</t>
  </si>
  <si>
    <t>Expenditure</t>
  </si>
  <si>
    <t>Major Heads of Development</t>
  </si>
  <si>
    <t xml:space="preserve">( 2007-2012 )    </t>
  </si>
  <si>
    <t>to</t>
  </si>
  <si>
    <t>2007-08</t>
  </si>
  <si>
    <t>P.C. to</t>
  </si>
  <si>
    <t>2008-09</t>
  </si>
  <si>
    <t>2009-10</t>
  </si>
  <si>
    <t>2010-11</t>
  </si>
  <si>
    <t>2011-12</t>
  </si>
  <si>
    <t>Total</t>
  </si>
  <si>
    <t>(Actual)</t>
  </si>
  <si>
    <t>I.</t>
  </si>
  <si>
    <t>Agriculture and Allied Activities</t>
  </si>
  <si>
    <t>II.</t>
  </si>
  <si>
    <t>Rural Development</t>
  </si>
  <si>
    <t>III.</t>
  </si>
  <si>
    <t>Special Areas Programme</t>
  </si>
  <si>
    <t>IV.</t>
  </si>
  <si>
    <t>Irrigation and Flood Control</t>
  </si>
  <si>
    <t>V.</t>
  </si>
  <si>
    <t>Energy</t>
  </si>
  <si>
    <t>VI.</t>
  </si>
  <si>
    <t>Industry and Minerals</t>
  </si>
  <si>
    <t>VII.</t>
  </si>
  <si>
    <t>Transport</t>
  </si>
  <si>
    <t>VIII.</t>
  </si>
  <si>
    <t xml:space="preserve">Communications </t>
  </si>
  <si>
    <t>IX.</t>
  </si>
  <si>
    <t>Science, Technology and  Environment</t>
  </si>
  <si>
    <t>X.</t>
  </si>
  <si>
    <t>General Economic Services</t>
  </si>
  <si>
    <t>XI.</t>
  </si>
  <si>
    <t>Social Services</t>
  </si>
  <si>
    <t>XII.</t>
  </si>
  <si>
    <t>General Services</t>
  </si>
  <si>
    <t>West Bengal</t>
  </si>
  <si>
    <t>Expenditure +</t>
  </si>
  <si>
    <t>( 2007-2012 )</t>
  </si>
  <si>
    <t>(Revised)</t>
  </si>
  <si>
    <t>Communications *</t>
  </si>
  <si>
    <t>Science, Technology and  
Environment</t>
  </si>
  <si>
    <t>*</t>
  </si>
  <si>
    <t>Included in Social Services.</t>
  </si>
  <si>
    <t>Sources :  1)</t>
  </si>
  <si>
    <t xml:space="preserve"> Annual Plan, Development &amp; Planning </t>
  </si>
  <si>
    <t>+</t>
  </si>
  <si>
    <t>Including both Normal Plan</t>
  </si>
  <si>
    <t xml:space="preserve"> Department, Government of West Bengal.</t>
  </si>
  <si>
    <t>and Supplement Plan.</t>
  </si>
  <si>
    <t>2)</t>
  </si>
  <si>
    <t>Budget Publication, Finance (Budget)</t>
  </si>
  <si>
    <t>Department, 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</si>
</sst>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5" x14ac:knownFonts="1">
    <font>
      <sz val="10"/>
      <name val="Arial"/>
    </font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name val="Arial"/>
      <family val="2"/>
    </font>
    <font>
      <sz val="10"/>
      <color indexed="8"/>
      <name val="Rupee Foradian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sz val="9"/>
      <name val="Arial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3" fillId="0" borderId="0" xfId="0" applyNumberFormat="1" applyFont="1" applyAlignment="1">
      <alignment horizontal="center"/>
    </xf>
    <xf numFmtId="0" fontId="0" fillId="0" borderId="1" xfId="0" applyBorder="1"/>
    <xf numFmtId="49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0" xfId="0" applyFont="1"/>
    <xf numFmtId="0" fontId="5" fillId="0" borderId="0" xfId="0" applyFont="1"/>
    <xf numFmtId="0" fontId="5" fillId="0" borderId="0" xfId="0" applyFont="1" applyAlignme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/>
    <xf numFmtId="164" fontId="4" fillId="0" borderId="2" xfId="0" applyNumberFormat="1" applyFont="1" applyBorder="1" applyAlignment="1">
      <alignment horizontal="center"/>
    </xf>
    <xf numFmtId="49" fontId="4" fillId="0" borderId="0" xfId="0" applyNumberFormat="1" applyFont="1"/>
    <xf numFmtId="2" fontId="4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 vertical="center"/>
    </xf>
    <xf numFmtId="2" fontId="7" fillId="0" borderId="0" xfId="0" applyNumberFormat="1" applyFont="1"/>
    <xf numFmtId="49" fontId="4" fillId="0" borderId="0" xfId="0" applyNumberFormat="1" applyFont="1" applyAlignment="1"/>
    <xf numFmtId="49" fontId="4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left"/>
    </xf>
    <xf numFmtId="2" fontId="8" fillId="0" borderId="2" xfId="0" applyNumberFormat="1" applyFont="1" applyBorder="1" applyAlignment="1">
      <alignment horizontal="right" vertical="center"/>
    </xf>
    <xf numFmtId="2" fontId="9" fillId="0" borderId="2" xfId="0" applyNumberFormat="1" applyFont="1" applyBorder="1" applyAlignment="1">
      <alignment horizontal="right" vertical="center"/>
    </xf>
    <xf numFmtId="2" fontId="9" fillId="0" borderId="2" xfId="0" applyNumberFormat="1" applyFont="1" applyBorder="1" applyAlignment="1">
      <alignment vertical="center"/>
    </xf>
    <xf numFmtId="49" fontId="10" fillId="0" borderId="0" xfId="0" applyNumberFormat="1" applyFont="1" applyFill="1" applyBorder="1" applyAlignment="1">
      <alignment horizontal="center"/>
    </xf>
    <xf numFmtId="49" fontId="11" fillId="0" borderId="0" xfId="0" applyNumberFormat="1" applyFont="1" applyAlignment="1"/>
    <xf numFmtId="49" fontId="12" fillId="0" borderId="0" xfId="0" applyNumberFormat="1" applyFont="1" applyAlignment="1"/>
    <xf numFmtId="1" fontId="11" fillId="0" borderId="0" xfId="0" applyNumberFormat="1" applyFont="1" applyAlignment="1">
      <alignment horizontal="left"/>
    </xf>
    <xf numFmtId="49" fontId="11" fillId="0" borderId="0" xfId="0" applyNumberFormat="1" applyFont="1"/>
    <xf numFmtId="0" fontId="13" fillId="0" borderId="0" xfId="0" applyFont="1"/>
    <xf numFmtId="1" fontId="1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49" fontId="4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wrapText="1"/>
    </xf>
    <xf numFmtId="2" fontId="7" fillId="0" borderId="0" xfId="0" applyNumberFormat="1" applyFont="1" applyAlignment="1">
      <alignment horizontal="right" vertical="center"/>
    </xf>
    <xf numFmtId="49" fontId="8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49" fontId="11" fillId="0" borderId="0" xfId="0" applyNumberFormat="1" applyFont="1" applyAlignment="1">
      <alignment horizontal="right"/>
    </xf>
    <xf numFmtId="49" fontId="12" fillId="0" borderId="0" xfId="0" applyNumberFormat="1" applyFont="1"/>
    <xf numFmtId="0" fontId="0" fillId="0" borderId="0" xfId="0" applyAlignment="1"/>
    <xf numFmtId="49" fontId="1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0"/>
  <sheetViews>
    <sheetView showGridLines="0" tabSelected="1" view="pageBreakPreview" zoomScale="60" zoomScaleNormal="100" workbookViewId="0">
      <selection activeCell="A29" sqref="A29:N50"/>
    </sheetView>
  </sheetViews>
  <sheetFormatPr defaultRowHeight="12.75" x14ac:dyDescent="0.2"/>
  <cols>
    <col min="1" max="1" width="4.85546875" customWidth="1"/>
    <col min="2" max="2" width="27.140625" customWidth="1"/>
    <col min="3" max="3" width="10.28515625" customWidth="1"/>
    <col min="4" max="4" width="6.7109375" customWidth="1"/>
    <col min="5" max="5" width="8.7109375" customWidth="1"/>
    <col min="6" max="6" width="7.7109375" customWidth="1"/>
    <col min="7" max="7" width="8.7109375" customWidth="1"/>
    <col min="8" max="8" width="7.7109375" customWidth="1"/>
    <col min="9" max="9" width="8.7109375" customWidth="1"/>
    <col min="10" max="10" width="9" customWidth="1"/>
    <col min="11" max="11" width="8.7109375" customWidth="1"/>
    <col min="12" max="12" width="7.7109375" customWidth="1"/>
    <col min="13" max="13" width="14.140625" bestFit="1" customWidth="1"/>
    <col min="14" max="14" width="7.7109375" customWidth="1"/>
  </cols>
  <sheetData>
    <row r="4" spans="1:14" ht="16.5" x14ac:dyDescent="0.3">
      <c r="A4" s="31" t="s">
        <v>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ht="16.5" x14ac:dyDescent="0.3">
      <c r="A5" s="32" t="s">
        <v>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1:14" ht="16.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3"/>
      <c r="L7" s="4"/>
      <c r="M7" s="33" t="s">
        <v>2</v>
      </c>
      <c r="N7" s="34"/>
    </row>
    <row r="8" spans="1:14" x14ac:dyDescent="0.2">
      <c r="A8" s="5"/>
      <c r="B8" s="5"/>
      <c r="C8" s="5"/>
      <c r="D8" s="5"/>
      <c r="E8" s="35" t="s">
        <v>3</v>
      </c>
      <c r="F8" s="35"/>
      <c r="G8" s="35"/>
      <c r="H8" s="35"/>
      <c r="I8" s="35"/>
      <c r="J8" s="35"/>
      <c r="K8" s="35"/>
      <c r="L8" s="35"/>
      <c r="M8" s="35"/>
      <c r="N8" s="35"/>
    </row>
    <row r="9" spans="1:14" x14ac:dyDescent="0.2">
      <c r="A9" s="6"/>
      <c r="B9" s="7"/>
      <c r="C9" s="8" t="s">
        <v>4</v>
      </c>
      <c r="D9" s="8" t="s">
        <v>5</v>
      </c>
      <c r="E9" s="36" t="s">
        <v>6</v>
      </c>
      <c r="F9" s="36"/>
      <c r="G9" s="36"/>
      <c r="H9" s="36"/>
      <c r="I9" s="36"/>
      <c r="J9" s="36"/>
      <c r="K9" s="36"/>
      <c r="L9" s="36"/>
      <c r="M9" s="36"/>
      <c r="N9" s="36"/>
    </row>
    <row r="10" spans="1:14" x14ac:dyDescent="0.2">
      <c r="A10" s="6"/>
      <c r="B10" s="8" t="s">
        <v>7</v>
      </c>
      <c r="C10" s="9" t="s">
        <v>8</v>
      </c>
      <c r="D10" s="10" t="s">
        <v>9</v>
      </c>
      <c r="E10" s="8" t="s">
        <v>10</v>
      </c>
      <c r="F10" s="8" t="s">
        <v>11</v>
      </c>
      <c r="G10" s="8" t="s">
        <v>12</v>
      </c>
      <c r="H10" s="8" t="s">
        <v>11</v>
      </c>
      <c r="I10" s="8" t="s">
        <v>13</v>
      </c>
      <c r="J10" s="8" t="s">
        <v>11</v>
      </c>
      <c r="K10" s="8" t="s">
        <v>14</v>
      </c>
      <c r="L10" s="8" t="s">
        <v>11</v>
      </c>
      <c r="M10" s="8" t="s">
        <v>15</v>
      </c>
      <c r="N10" s="8" t="s">
        <v>11</v>
      </c>
    </row>
    <row r="11" spans="1:14" x14ac:dyDescent="0.2">
      <c r="A11" s="6"/>
      <c r="B11" s="7"/>
      <c r="C11" s="11"/>
      <c r="D11" s="8" t="s">
        <v>16</v>
      </c>
      <c r="E11" s="8" t="s">
        <v>17</v>
      </c>
      <c r="F11" s="8" t="s">
        <v>16</v>
      </c>
      <c r="G11" s="8" t="s">
        <v>17</v>
      </c>
      <c r="H11" s="8" t="s">
        <v>16</v>
      </c>
      <c r="I11" s="8" t="s">
        <v>17</v>
      </c>
      <c r="J11" s="8" t="s">
        <v>16</v>
      </c>
      <c r="K11" s="8" t="s">
        <v>17</v>
      </c>
      <c r="L11" s="8" t="s">
        <v>16</v>
      </c>
      <c r="M11" s="8" t="s">
        <v>17</v>
      </c>
      <c r="N11" s="8" t="s">
        <v>16</v>
      </c>
    </row>
    <row r="12" spans="1:14" x14ac:dyDescent="0.2">
      <c r="A12" s="12"/>
      <c r="B12" s="13">
        <v>-1</v>
      </c>
      <c r="C12" s="13">
        <v>-2</v>
      </c>
      <c r="D12" s="13">
        <v>-3</v>
      </c>
      <c r="E12" s="13">
        <v>-4</v>
      </c>
      <c r="F12" s="13">
        <v>-5</v>
      </c>
      <c r="G12" s="13">
        <v>-6</v>
      </c>
      <c r="H12" s="13">
        <v>-7</v>
      </c>
      <c r="I12" s="13">
        <v>-8</v>
      </c>
      <c r="J12" s="13">
        <v>-9</v>
      </c>
      <c r="K12" s="13">
        <v>-10</v>
      </c>
      <c r="L12" s="13">
        <v>-11</v>
      </c>
      <c r="M12" s="13">
        <v>-12</v>
      </c>
      <c r="N12" s="13">
        <v>-13</v>
      </c>
    </row>
    <row r="13" spans="1:14" ht="16.5" customHeight="1" x14ac:dyDescent="0.2">
      <c r="A13" s="8" t="s">
        <v>18</v>
      </c>
      <c r="B13" s="14" t="s">
        <v>19</v>
      </c>
      <c r="C13" s="15">
        <v>136381</v>
      </c>
      <c r="D13" s="16">
        <f>(C13/$C$25)*100</f>
        <v>3.7418817428074664</v>
      </c>
      <c r="E13" s="15">
        <v>20083</v>
      </c>
      <c r="F13" s="16">
        <f>(E13/$E$25)*100</f>
        <v>4.2279020906884259</v>
      </c>
      <c r="G13" s="15">
        <v>27117</v>
      </c>
      <c r="H13" s="16">
        <f>(G13/$G$25)*100</f>
        <v>4.316900657317654</v>
      </c>
      <c r="I13" s="15">
        <v>29498</v>
      </c>
      <c r="J13" s="16">
        <f>(I13/$I$25)*100</f>
        <v>4.1138913914821336</v>
      </c>
      <c r="K13" s="15">
        <v>40370</v>
      </c>
      <c r="L13" s="16">
        <f>(K13/$K$25)*100</f>
        <v>4.8858298830765357</v>
      </c>
      <c r="M13" s="17">
        <v>45781</v>
      </c>
      <c r="N13" s="16">
        <f>(M13/$M$25)*100</f>
        <v>4.8896070883869562</v>
      </c>
    </row>
    <row r="14" spans="1:14" ht="16.5" customHeight="1" x14ac:dyDescent="0.2">
      <c r="A14" s="8" t="s">
        <v>20</v>
      </c>
      <c r="B14" s="14" t="s">
        <v>21</v>
      </c>
      <c r="C14" s="15">
        <v>301069</v>
      </c>
      <c r="D14" s="16">
        <f t="shared" ref="D14:D25" si="0">(C14/$C$25)*100</f>
        <v>8.2604218654013462</v>
      </c>
      <c r="E14" s="15">
        <v>34309</v>
      </c>
      <c r="F14" s="16">
        <f t="shared" ref="F14:F25" si="1">(E14/$E$25)*100</f>
        <v>7.2227801040396962</v>
      </c>
      <c r="G14" s="15">
        <v>59080</v>
      </c>
      <c r="H14" s="16">
        <f t="shared" ref="H14:H25" si="2">(G14/$G$25)*100</f>
        <v>9.4052620435271965</v>
      </c>
      <c r="I14" s="15">
        <v>58615</v>
      </c>
      <c r="J14" s="16">
        <f t="shared" ref="J14:J25" si="3">(I14/$I$25)*100</f>
        <v>8.1746472273281334</v>
      </c>
      <c r="K14" s="15">
        <v>67008</v>
      </c>
      <c r="L14" s="16">
        <f t="shared" ref="L14:L25" si="4">(K14/$K$25)*100</f>
        <v>8.1097272431308536</v>
      </c>
      <c r="M14" s="17">
        <v>65996</v>
      </c>
      <c r="N14" s="16">
        <f t="shared" ref="N14:N24" si="5">(M14/$M$25)*100</f>
        <v>7.048655761236879</v>
      </c>
    </row>
    <row r="15" spans="1:14" ht="16.5" customHeight="1" x14ac:dyDescent="0.2">
      <c r="A15" s="8" t="s">
        <v>22</v>
      </c>
      <c r="B15" s="14" t="s">
        <v>23</v>
      </c>
      <c r="C15" s="15">
        <v>26329</v>
      </c>
      <c r="D15" s="16">
        <f t="shared" si="0"/>
        <v>0.72238804823529512</v>
      </c>
      <c r="E15" s="15">
        <v>6607</v>
      </c>
      <c r="F15" s="16">
        <f t="shared" si="1"/>
        <v>1.3909151577542416</v>
      </c>
      <c r="G15" s="15">
        <v>6999</v>
      </c>
      <c r="H15" s="16">
        <f t="shared" si="2"/>
        <v>1.114208345339317</v>
      </c>
      <c r="I15" s="15">
        <v>7875</v>
      </c>
      <c r="J15" s="16">
        <f t="shared" si="3"/>
        <v>1.0982742798807308</v>
      </c>
      <c r="K15" s="15">
        <v>10093</v>
      </c>
      <c r="L15" s="16">
        <f t="shared" si="4"/>
        <v>1.2215179838962467</v>
      </c>
      <c r="M15" s="17">
        <v>12563</v>
      </c>
      <c r="N15" s="16">
        <f t="shared" si="5"/>
        <v>1.3417822645072264</v>
      </c>
    </row>
    <row r="16" spans="1:14" ht="16.5" customHeight="1" x14ac:dyDescent="0.2">
      <c r="A16" s="8" t="s">
        <v>24</v>
      </c>
      <c r="B16" s="14" t="s">
        <v>25</v>
      </c>
      <c r="C16" s="15">
        <v>210326</v>
      </c>
      <c r="D16" s="16">
        <f t="shared" si="0"/>
        <v>5.7707086723056955</v>
      </c>
      <c r="E16" s="15">
        <v>38275</v>
      </c>
      <c r="F16" s="16">
        <f t="shared" si="1"/>
        <v>8.0577081372852426</v>
      </c>
      <c r="G16" s="15">
        <v>41164</v>
      </c>
      <c r="H16" s="16">
        <f t="shared" si="2"/>
        <v>6.5531179207812045</v>
      </c>
      <c r="I16" s="15">
        <v>42853</v>
      </c>
      <c r="J16" s="16">
        <f t="shared" si="3"/>
        <v>5.9764251067592333</v>
      </c>
      <c r="K16" s="15">
        <v>46049</v>
      </c>
      <c r="L16" s="16">
        <f t="shared" si="4"/>
        <v>5.5731379808221799</v>
      </c>
      <c r="M16" s="17">
        <v>49221</v>
      </c>
      <c r="N16" s="16">
        <f t="shared" si="5"/>
        <v>5.2570138375634947</v>
      </c>
    </row>
    <row r="17" spans="1:14" ht="16.5" customHeight="1" x14ac:dyDescent="0.2">
      <c r="A17" s="8" t="s">
        <v>26</v>
      </c>
      <c r="B17" s="14" t="s">
        <v>27</v>
      </c>
      <c r="C17" s="15">
        <v>854123</v>
      </c>
      <c r="D17" s="16">
        <f t="shared" si="0"/>
        <v>23.434549239351092</v>
      </c>
      <c r="E17" s="15">
        <v>84677</v>
      </c>
      <c r="F17" s="16">
        <f t="shared" si="1"/>
        <v>17.826324021970017</v>
      </c>
      <c r="G17" s="15">
        <v>106212</v>
      </c>
      <c r="H17" s="16">
        <f t="shared" si="2"/>
        <v>16.908457890438566</v>
      </c>
      <c r="I17" s="15">
        <v>148372</v>
      </c>
      <c r="J17" s="16">
        <f t="shared" si="3"/>
        <v>20.69246367675731</v>
      </c>
      <c r="K17" s="15">
        <v>150251</v>
      </c>
      <c r="L17" s="16">
        <f t="shared" si="4"/>
        <v>18.184315723609924</v>
      </c>
      <c r="M17" s="17">
        <v>162661</v>
      </c>
      <c r="N17" s="16">
        <f t="shared" si="5"/>
        <v>17.372892217385175</v>
      </c>
    </row>
    <row r="18" spans="1:14" ht="16.5" customHeight="1" x14ac:dyDescent="0.2">
      <c r="A18" s="8" t="s">
        <v>28</v>
      </c>
      <c r="B18" s="14" t="s">
        <v>29</v>
      </c>
      <c r="C18" s="15">
        <v>153600</v>
      </c>
      <c r="D18" s="16">
        <f t="shared" si="0"/>
        <v>4.2143189718159189</v>
      </c>
      <c r="E18" s="15">
        <v>19501</v>
      </c>
      <c r="F18" s="16">
        <f t="shared" si="1"/>
        <v>4.1053786122847677</v>
      </c>
      <c r="G18" s="15">
        <v>30260</v>
      </c>
      <c r="H18" s="16">
        <f t="shared" si="2"/>
        <v>4.8172516830929748</v>
      </c>
      <c r="I18" s="15">
        <v>39041</v>
      </c>
      <c r="J18" s="16">
        <f t="shared" si="3"/>
        <v>5.4447906235966492</v>
      </c>
      <c r="K18" s="15">
        <v>45056</v>
      </c>
      <c r="L18" s="16">
        <f t="shared" si="4"/>
        <v>5.4529589103764282</v>
      </c>
      <c r="M18" s="17">
        <v>46084</v>
      </c>
      <c r="N18" s="16">
        <f t="shared" si="5"/>
        <v>4.9219687875150058</v>
      </c>
    </row>
    <row r="19" spans="1:14" ht="16.5" customHeight="1" x14ac:dyDescent="0.2">
      <c r="A19" s="8" t="s">
        <v>30</v>
      </c>
      <c r="B19" s="14" t="s">
        <v>31</v>
      </c>
      <c r="C19" s="15">
        <v>572443</v>
      </c>
      <c r="D19" s="16">
        <f t="shared" si="0"/>
        <v>15.70610283322409</v>
      </c>
      <c r="E19" s="15">
        <v>83743</v>
      </c>
      <c r="F19" s="16">
        <f t="shared" si="1"/>
        <v>17.629696996490608</v>
      </c>
      <c r="G19" s="15">
        <v>105064</v>
      </c>
      <c r="H19" s="16">
        <f t="shared" si="2"/>
        <v>16.725701613763395</v>
      </c>
      <c r="I19" s="15">
        <v>127356</v>
      </c>
      <c r="J19" s="16">
        <f t="shared" si="3"/>
        <v>17.761500849332108</v>
      </c>
      <c r="K19" s="15">
        <v>139541</v>
      </c>
      <c r="L19" s="16">
        <f t="shared" si="4"/>
        <v>16.888124540856648</v>
      </c>
      <c r="M19" s="17">
        <v>156353</v>
      </c>
      <c r="N19" s="16">
        <f t="shared" si="5"/>
        <v>16.699170771511451</v>
      </c>
    </row>
    <row r="20" spans="1:14" ht="16.5" customHeight="1" x14ac:dyDescent="0.2">
      <c r="A20" s="8" t="s">
        <v>32</v>
      </c>
      <c r="B20" s="14" t="s">
        <v>33</v>
      </c>
      <c r="C20" s="15">
        <v>95380</v>
      </c>
      <c r="D20" s="16">
        <f t="shared" si="0"/>
        <v>2.6169384344518378</v>
      </c>
      <c r="E20" s="15">
        <v>8348</v>
      </c>
      <c r="F20" s="16">
        <f t="shared" si="1"/>
        <v>1.7574329857624349</v>
      </c>
      <c r="G20" s="15">
        <v>13090</v>
      </c>
      <c r="H20" s="16">
        <f t="shared" si="2"/>
        <v>2.0838673011132531</v>
      </c>
      <c r="I20" s="15">
        <v>14748</v>
      </c>
      <c r="J20" s="16">
        <f t="shared" si="3"/>
        <v>2.0568062323404468</v>
      </c>
      <c r="K20" s="15">
        <v>10336</v>
      </c>
      <c r="L20" s="16">
        <f t="shared" si="4"/>
        <v>1.2509273636730016</v>
      </c>
      <c r="M20" s="17">
        <v>6586</v>
      </c>
      <c r="N20" s="16">
        <f t="shared" si="5"/>
        <v>0.70341303781298992</v>
      </c>
    </row>
    <row r="21" spans="1:14" ht="16.5" customHeight="1" x14ac:dyDescent="0.2">
      <c r="A21" s="8" t="s">
        <v>34</v>
      </c>
      <c r="B21" s="14" t="s">
        <v>35</v>
      </c>
      <c r="C21" s="15">
        <v>87933</v>
      </c>
      <c r="D21" s="16">
        <f t="shared" si="0"/>
        <v>2.4126153004471953</v>
      </c>
      <c r="E21" s="15">
        <v>9909</v>
      </c>
      <c r="F21" s="16">
        <f t="shared" si="1"/>
        <v>2.0860569544705281</v>
      </c>
      <c r="G21" s="15">
        <v>11860</v>
      </c>
      <c r="H21" s="16">
        <f t="shared" si="2"/>
        <v>1.8880570046755678</v>
      </c>
      <c r="I21" s="15">
        <v>13267</v>
      </c>
      <c r="J21" s="16">
        <f t="shared" si="3"/>
        <v>1.8502609360225595</v>
      </c>
      <c r="K21" s="15">
        <v>15948</v>
      </c>
      <c r="L21" s="16">
        <f t="shared" si="4"/>
        <v>1.9301267023855484</v>
      </c>
      <c r="M21" s="17">
        <v>16157</v>
      </c>
      <c r="N21" s="16">
        <f t="shared" si="5"/>
        <v>1.7256368739666688</v>
      </c>
    </row>
    <row r="22" spans="1:14" ht="16.5" customHeight="1" x14ac:dyDescent="0.2">
      <c r="A22" s="8" t="s">
        <v>36</v>
      </c>
      <c r="B22" s="14" t="s">
        <v>37</v>
      </c>
      <c r="C22" s="15">
        <v>62523</v>
      </c>
      <c r="D22" s="16">
        <f t="shared" si="0"/>
        <v>1.7154418299143666</v>
      </c>
      <c r="E22" s="15">
        <v>10183</v>
      </c>
      <c r="F22" s="16">
        <f t="shared" si="1"/>
        <v>2.1437398291829033</v>
      </c>
      <c r="G22" s="15">
        <v>11108</v>
      </c>
      <c r="H22" s="16">
        <f t="shared" si="2"/>
        <v>1.768342091731552</v>
      </c>
      <c r="I22" s="15">
        <v>11482</v>
      </c>
      <c r="J22" s="16">
        <f t="shared" si="3"/>
        <v>1.6013187659162604</v>
      </c>
      <c r="K22" s="15">
        <v>20496</v>
      </c>
      <c r="L22" s="16">
        <f t="shared" si="4"/>
        <v>2.4805541066023453</v>
      </c>
      <c r="M22" s="17">
        <v>31218</v>
      </c>
      <c r="N22" s="16">
        <f t="shared" si="5"/>
        <v>3.334216248777091</v>
      </c>
    </row>
    <row r="23" spans="1:14" ht="16.5" customHeight="1" x14ac:dyDescent="0.2">
      <c r="A23" s="8" t="s">
        <v>38</v>
      </c>
      <c r="B23" s="18" t="s">
        <v>39</v>
      </c>
      <c r="C23" s="15">
        <v>1102327</v>
      </c>
      <c r="D23" s="16">
        <f t="shared" si="0"/>
        <v>30.244515554979991</v>
      </c>
      <c r="E23" s="15">
        <v>153133</v>
      </c>
      <c r="F23" s="16">
        <f t="shared" si="1"/>
        <v>32.237779756679316</v>
      </c>
      <c r="G23" s="15">
        <v>209206</v>
      </c>
      <c r="H23" s="16">
        <f t="shared" si="2"/>
        <v>33.304625102880003</v>
      </c>
      <c r="I23" s="15">
        <v>215955</v>
      </c>
      <c r="J23" s="16">
        <f t="shared" si="3"/>
        <v>30.117818680843587</v>
      </c>
      <c r="K23" s="15">
        <v>272031</v>
      </c>
      <c r="L23" s="16">
        <f t="shared" si="4"/>
        <v>32.922892963170504</v>
      </c>
      <c r="M23" s="17">
        <v>322215</v>
      </c>
      <c r="N23" s="16">
        <f t="shared" si="5"/>
        <v>34.4139435133484</v>
      </c>
    </row>
    <row r="24" spans="1:14" ht="16.5" customHeight="1" x14ac:dyDescent="0.2">
      <c r="A24" s="19" t="s">
        <v>40</v>
      </c>
      <c r="B24" s="18" t="s">
        <v>41</v>
      </c>
      <c r="C24" s="15">
        <v>42283</v>
      </c>
      <c r="D24" s="16">
        <f t="shared" si="0"/>
        <v>1.1601175070657064</v>
      </c>
      <c r="E24" s="15">
        <v>6243</v>
      </c>
      <c r="F24" s="16">
        <f t="shared" si="1"/>
        <v>1.3142853533918162</v>
      </c>
      <c r="G24" s="15">
        <v>6999</v>
      </c>
      <c r="H24" s="16">
        <f t="shared" si="2"/>
        <v>1.114208345339317</v>
      </c>
      <c r="I24" s="15">
        <v>7972</v>
      </c>
      <c r="J24" s="16">
        <f t="shared" si="3"/>
        <v>1.1118022297408492</v>
      </c>
      <c r="K24" s="15">
        <v>9088</v>
      </c>
      <c r="L24" s="16">
        <f t="shared" si="4"/>
        <v>1.099886598399791</v>
      </c>
      <c r="M24" s="17">
        <v>21457</v>
      </c>
      <c r="N24" s="16">
        <f t="shared" si="5"/>
        <v>2.2916995979886616</v>
      </c>
    </row>
    <row r="25" spans="1:14" ht="16.5" customHeight="1" x14ac:dyDescent="0.2">
      <c r="A25" s="12"/>
      <c r="B25" s="20" t="s">
        <v>16</v>
      </c>
      <c r="C25" s="21">
        <f>SUM(C13:C24)</f>
        <v>3644717</v>
      </c>
      <c r="D25" s="22">
        <f t="shared" si="0"/>
        <v>100</v>
      </c>
      <c r="E25" s="21">
        <f>SUM(E13:E24)</f>
        <v>475011</v>
      </c>
      <c r="F25" s="22">
        <f t="shared" si="1"/>
        <v>100</v>
      </c>
      <c r="G25" s="21">
        <f>SUM(G13:G24)</f>
        <v>628159</v>
      </c>
      <c r="H25" s="22">
        <f t="shared" si="2"/>
        <v>100</v>
      </c>
      <c r="I25" s="21">
        <f>SUM(I13:I24)</f>
        <v>717034</v>
      </c>
      <c r="J25" s="22">
        <f t="shared" si="3"/>
        <v>100</v>
      </c>
      <c r="K25" s="21">
        <f>SUM(K13:K24)</f>
        <v>826267</v>
      </c>
      <c r="L25" s="22">
        <f t="shared" si="4"/>
        <v>100</v>
      </c>
      <c r="M25" s="23">
        <f>SUM(M13:M24)</f>
        <v>936292</v>
      </c>
      <c r="N25" s="23">
        <f>SUM(N13:N24)</f>
        <v>100.00000000000001</v>
      </c>
    </row>
    <row r="26" spans="1:14" ht="13.5" x14ac:dyDescent="0.25">
      <c r="A26" s="24"/>
      <c r="B26" s="25"/>
      <c r="C26" s="26"/>
      <c r="D26" s="26"/>
    </row>
    <row r="27" spans="1:14" ht="13.5" x14ac:dyDescent="0.25">
      <c r="J27" s="27"/>
      <c r="K27" s="28"/>
      <c r="L27" s="29"/>
      <c r="M27" s="29"/>
      <c r="N27" s="29"/>
    </row>
    <row r="28" spans="1:14" ht="13.5" x14ac:dyDescent="0.25">
      <c r="J28" s="30"/>
      <c r="K28" s="28"/>
      <c r="L28" s="29"/>
      <c r="M28" s="29"/>
      <c r="N28" s="29"/>
    </row>
    <row r="29" spans="1:14" x14ac:dyDescent="0.2">
      <c r="A29" s="5"/>
      <c r="B29" s="5"/>
      <c r="C29" s="5"/>
      <c r="D29" s="5"/>
      <c r="E29" s="37" t="s">
        <v>42</v>
      </c>
      <c r="F29" s="37"/>
      <c r="G29" s="37"/>
      <c r="H29" s="37"/>
      <c r="I29" s="37"/>
      <c r="J29" s="37"/>
      <c r="K29" s="37"/>
      <c r="L29" s="37"/>
      <c r="M29" s="37"/>
      <c r="N29" s="37"/>
    </row>
    <row r="30" spans="1:14" x14ac:dyDescent="0.2">
      <c r="A30" s="6"/>
      <c r="B30" s="14" t="s">
        <v>7</v>
      </c>
      <c r="C30" s="8" t="s">
        <v>4</v>
      </c>
      <c r="D30" s="8" t="s">
        <v>5</v>
      </c>
      <c r="E30" s="36" t="s">
        <v>43</v>
      </c>
      <c r="F30" s="36"/>
      <c r="G30" s="36"/>
      <c r="H30" s="36"/>
      <c r="I30" s="36"/>
      <c r="J30" s="36"/>
      <c r="K30" s="36"/>
      <c r="L30" s="36"/>
      <c r="M30" s="36"/>
      <c r="N30" s="36"/>
    </row>
    <row r="31" spans="1:14" x14ac:dyDescent="0.2">
      <c r="A31" s="6"/>
      <c r="B31" s="6"/>
      <c r="C31" s="8" t="s">
        <v>44</v>
      </c>
      <c r="D31" s="10" t="s">
        <v>9</v>
      </c>
      <c r="E31" s="8" t="s">
        <v>10</v>
      </c>
      <c r="F31" s="8" t="s">
        <v>11</v>
      </c>
      <c r="G31" s="8" t="s">
        <v>12</v>
      </c>
      <c r="H31" s="8" t="s">
        <v>11</v>
      </c>
      <c r="I31" s="8" t="s">
        <v>13</v>
      </c>
      <c r="J31" s="8" t="s">
        <v>11</v>
      </c>
      <c r="K31" s="8" t="s">
        <v>14</v>
      </c>
      <c r="L31" s="8" t="s">
        <v>11</v>
      </c>
      <c r="M31" s="8" t="s">
        <v>15</v>
      </c>
      <c r="N31" s="8" t="s">
        <v>11</v>
      </c>
    </row>
    <row r="32" spans="1:14" x14ac:dyDescent="0.2">
      <c r="A32" s="6"/>
      <c r="B32" s="6"/>
      <c r="C32" s="11"/>
      <c r="D32" s="8" t="s">
        <v>16</v>
      </c>
      <c r="E32" s="8" t="s">
        <v>17</v>
      </c>
      <c r="F32" s="8" t="s">
        <v>16</v>
      </c>
      <c r="G32" s="8" t="s">
        <v>17</v>
      </c>
      <c r="H32" s="8" t="s">
        <v>16</v>
      </c>
      <c r="I32" s="8" t="s">
        <v>17</v>
      </c>
      <c r="J32" s="8" t="s">
        <v>16</v>
      </c>
      <c r="K32" s="8" t="s">
        <v>17</v>
      </c>
      <c r="L32" s="8" t="s">
        <v>16</v>
      </c>
      <c r="M32" s="8" t="s">
        <v>45</v>
      </c>
      <c r="N32" s="8" t="s">
        <v>16</v>
      </c>
    </row>
    <row r="33" spans="1:14" x14ac:dyDescent="0.2">
      <c r="A33" s="38"/>
      <c r="B33" s="13">
        <v>-1</v>
      </c>
      <c r="C33" s="13">
        <v>-2</v>
      </c>
      <c r="D33" s="13">
        <v>-3</v>
      </c>
      <c r="E33" s="13">
        <v>-12</v>
      </c>
      <c r="F33" s="13">
        <v>-13</v>
      </c>
      <c r="G33" s="13">
        <v>-14</v>
      </c>
      <c r="H33" s="13">
        <v>-15</v>
      </c>
      <c r="I33" s="13">
        <v>-16</v>
      </c>
      <c r="J33" s="13">
        <v>-17</v>
      </c>
      <c r="K33" s="13">
        <v>-18</v>
      </c>
      <c r="L33" s="13">
        <v>-19</v>
      </c>
      <c r="M33" s="13">
        <v>-20</v>
      </c>
      <c r="N33" s="13">
        <v>-21</v>
      </c>
    </row>
    <row r="34" spans="1:14" x14ac:dyDescent="0.2">
      <c r="A34" s="8" t="s">
        <v>18</v>
      </c>
      <c r="B34" s="14" t="s">
        <v>19</v>
      </c>
      <c r="C34" s="39">
        <v>1846.5</v>
      </c>
      <c r="D34" s="16">
        <f>(C34/$C$24)*100</f>
        <v>4.3670032873731754</v>
      </c>
      <c r="E34" s="40">
        <v>393.84</v>
      </c>
      <c r="F34" s="16">
        <f>(E34/$E$24)*100</f>
        <v>6.3085055261893315</v>
      </c>
      <c r="G34" s="40">
        <v>561.46</v>
      </c>
      <c r="H34" s="16">
        <f>(G34/$G$24)*100</f>
        <v>8.022003143306188</v>
      </c>
      <c r="I34" s="15">
        <v>647.23</v>
      </c>
      <c r="J34" s="16">
        <f>(I34/$I$24)*100</f>
        <v>8.1187907676869049</v>
      </c>
      <c r="K34" s="15">
        <v>746.75</v>
      </c>
      <c r="L34" s="16">
        <f>(K34/$K$24)*100</f>
        <v>8.2168794014084501</v>
      </c>
      <c r="M34" s="16">
        <v>730.75</v>
      </c>
      <c r="N34" s="16">
        <f>(M34/$M$24)*100</f>
        <v>3.4056485063149551</v>
      </c>
    </row>
    <row r="35" spans="1:14" x14ac:dyDescent="0.2">
      <c r="A35" s="8" t="s">
        <v>20</v>
      </c>
      <c r="B35" s="14" t="s">
        <v>21</v>
      </c>
      <c r="C35" s="39">
        <v>8068</v>
      </c>
      <c r="D35" s="16">
        <f t="shared" ref="D35:D45" si="6">(C35/$C$24)*100</f>
        <v>19.080954520729371</v>
      </c>
      <c r="E35" s="40">
        <v>748.75</v>
      </c>
      <c r="F35" s="16">
        <f t="shared" ref="F35:F45" si="7">(E35/$E$24)*100</f>
        <v>11.99343264456191</v>
      </c>
      <c r="G35" s="40">
        <v>602.12</v>
      </c>
      <c r="H35" s="16">
        <f t="shared" ref="H35:H45" si="8">(G35/$G$24)*100</f>
        <v>8.6029432776110877</v>
      </c>
      <c r="I35" s="15">
        <v>984.47</v>
      </c>
      <c r="J35" s="16">
        <f t="shared" ref="J35:J45" si="9">(I35/$I$24)*100</f>
        <v>12.349096838936276</v>
      </c>
      <c r="K35" s="15">
        <v>1071.4000000000001</v>
      </c>
      <c r="L35" s="16">
        <f t="shared" ref="L35:L45" si="10">(K35/$K$24)*100</f>
        <v>11.78917253521127</v>
      </c>
      <c r="M35" s="16">
        <v>1037.95</v>
      </c>
      <c r="N35" s="16">
        <f t="shared" ref="N35:N46" si="11">(M35/$M$24)*100</f>
        <v>4.837349116838328</v>
      </c>
    </row>
    <row r="36" spans="1:14" x14ac:dyDescent="0.2">
      <c r="A36" s="8" t="s">
        <v>22</v>
      </c>
      <c r="B36" s="14" t="s">
        <v>23</v>
      </c>
      <c r="C36" s="39">
        <v>3193.28</v>
      </c>
      <c r="D36" s="16">
        <f t="shared" si="6"/>
        <v>7.5521604427311217</v>
      </c>
      <c r="E36" s="40">
        <v>726.99</v>
      </c>
      <c r="F36" s="16">
        <f t="shared" si="7"/>
        <v>11.644882268140318</v>
      </c>
      <c r="G36" s="41">
        <v>667.42</v>
      </c>
      <c r="H36" s="16">
        <f t="shared" si="8"/>
        <v>9.5359337048149744</v>
      </c>
      <c r="I36" s="15">
        <v>908.01</v>
      </c>
      <c r="J36" s="16">
        <f t="shared" si="9"/>
        <v>11.389989964877071</v>
      </c>
      <c r="K36" s="15">
        <v>914.4</v>
      </c>
      <c r="L36" s="16">
        <f t="shared" si="10"/>
        <v>10.061619718309858</v>
      </c>
      <c r="M36" s="16">
        <v>1276.57</v>
      </c>
      <c r="N36" s="16">
        <f t="shared" si="11"/>
        <v>5.9494337512233759</v>
      </c>
    </row>
    <row r="37" spans="1:14" x14ac:dyDescent="0.2">
      <c r="A37" s="8" t="s">
        <v>24</v>
      </c>
      <c r="B37" s="14" t="s">
        <v>25</v>
      </c>
      <c r="C37" s="39">
        <v>2626.76</v>
      </c>
      <c r="D37" s="16">
        <f t="shared" si="6"/>
        <v>6.2123311969349384</v>
      </c>
      <c r="E37" s="40">
        <v>319.27</v>
      </c>
      <c r="F37" s="16">
        <f t="shared" si="7"/>
        <v>5.1140477334614767</v>
      </c>
      <c r="G37" s="40">
        <v>405.64</v>
      </c>
      <c r="H37" s="16">
        <f t="shared" si="8"/>
        <v>5.7956850978711243</v>
      </c>
      <c r="I37" s="15">
        <v>504.47</v>
      </c>
      <c r="J37" s="16">
        <f t="shared" si="9"/>
        <v>6.3280230807827396</v>
      </c>
      <c r="K37" s="15">
        <v>307.33999999999997</v>
      </c>
      <c r="L37" s="16">
        <f t="shared" si="10"/>
        <v>3.3818221830985915</v>
      </c>
      <c r="M37" s="16">
        <v>473.17</v>
      </c>
      <c r="N37" s="16">
        <f t="shared" si="11"/>
        <v>2.2052010998741669</v>
      </c>
    </row>
    <row r="38" spans="1:14" x14ac:dyDescent="0.2">
      <c r="A38" s="8" t="s">
        <v>26</v>
      </c>
      <c r="B38" s="14" t="s">
        <v>27</v>
      </c>
      <c r="C38" s="39">
        <v>17480.11</v>
      </c>
      <c r="D38" s="16">
        <f t="shared" si="6"/>
        <v>41.340751602298795</v>
      </c>
      <c r="E38" s="40">
        <v>1853.05</v>
      </c>
      <c r="F38" s="16">
        <f t="shared" si="7"/>
        <v>29.68204388915585</v>
      </c>
      <c r="G38" s="40">
        <v>1594.33</v>
      </c>
      <c r="H38" s="16">
        <f t="shared" si="8"/>
        <v>22.779397056722388</v>
      </c>
      <c r="I38" s="15">
        <v>1483.11</v>
      </c>
      <c r="J38" s="16">
        <f t="shared" si="9"/>
        <v>18.603988961364777</v>
      </c>
      <c r="K38" s="15">
        <v>398.24</v>
      </c>
      <c r="L38" s="16">
        <f t="shared" si="10"/>
        <v>4.382042253521127</v>
      </c>
      <c r="M38" s="16">
        <v>622.64</v>
      </c>
      <c r="N38" s="16">
        <f t="shared" si="11"/>
        <v>2.9018036072144286</v>
      </c>
    </row>
    <row r="39" spans="1:14" x14ac:dyDescent="0.2">
      <c r="A39" s="8" t="s">
        <v>28</v>
      </c>
      <c r="B39" s="14" t="s">
        <v>29</v>
      </c>
      <c r="C39" s="39">
        <v>1920.67</v>
      </c>
      <c r="D39" s="16">
        <f t="shared" si="6"/>
        <v>4.5424165740368467</v>
      </c>
      <c r="E39" s="40">
        <v>539.01</v>
      </c>
      <c r="F39" s="16">
        <f t="shared" si="7"/>
        <v>8.633829889476214</v>
      </c>
      <c r="G39" s="41">
        <v>581.39</v>
      </c>
      <c r="H39" s="16">
        <f t="shared" si="8"/>
        <v>8.306758108301187</v>
      </c>
      <c r="I39" s="15">
        <v>386.79</v>
      </c>
      <c r="J39" s="16">
        <f t="shared" si="9"/>
        <v>4.8518564977420979</v>
      </c>
      <c r="K39" s="15">
        <v>473.43</v>
      </c>
      <c r="L39" s="16">
        <f t="shared" si="10"/>
        <v>5.2093970070422539</v>
      </c>
      <c r="M39" s="16">
        <v>503.07</v>
      </c>
      <c r="N39" s="16">
        <f t="shared" si="11"/>
        <v>2.3445495642447685</v>
      </c>
    </row>
    <row r="40" spans="1:14" x14ac:dyDescent="0.2">
      <c r="A40" s="8" t="s">
        <v>30</v>
      </c>
      <c r="B40" s="14" t="s">
        <v>31</v>
      </c>
      <c r="C40" s="39">
        <v>4601.6000000000004</v>
      </c>
      <c r="D40" s="16">
        <f t="shared" si="6"/>
        <v>10.882860724168106</v>
      </c>
      <c r="E40" s="41">
        <v>611.9</v>
      </c>
      <c r="F40" s="16">
        <f t="shared" si="7"/>
        <v>9.8013775428479892</v>
      </c>
      <c r="G40" s="40">
        <v>702.12</v>
      </c>
      <c r="H40" s="16">
        <f t="shared" si="8"/>
        <v>10.031718816973854</v>
      </c>
      <c r="I40" s="15">
        <v>946.24</v>
      </c>
      <c r="J40" s="16">
        <f t="shared" si="9"/>
        <v>11.869543401906673</v>
      </c>
      <c r="K40" s="15">
        <v>840.21</v>
      </c>
      <c r="L40" s="16">
        <f t="shared" si="10"/>
        <v>9.2452684859154939</v>
      </c>
      <c r="M40" s="16">
        <v>981.3</v>
      </c>
      <c r="N40" s="16">
        <f t="shared" si="11"/>
        <v>4.5733327119354987</v>
      </c>
    </row>
    <row r="41" spans="1:14" x14ac:dyDescent="0.2">
      <c r="A41" s="8" t="s">
        <v>32</v>
      </c>
      <c r="B41" s="14" t="s">
        <v>46</v>
      </c>
      <c r="C41" s="39">
        <v>0</v>
      </c>
      <c r="D41" s="16">
        <f t="shared" si="6"/>
        <v>0</v>
      </c>
      <c r="E41" s="41">
        <v>0</v>
      </c>
      <c r="F41" s="16">
        <f t="shared" si="7"/>
        <v>0</v>
      </c>
      <c r="G41" s="41">
        <v>0</v>
      </c>
      <c r="H41" s="16">
        <f t="shared" si="8"/>
        <v>0</v>
      </c>
      <c r="I41" s="15">
        <v>0</v>
      </c>
      <c r="J41" s="16">
        <f t="shared" si="9"/>
        <v>0</v>
      </c>
      <c r="K41" s="15">
        <v>0</v>
      </c>
      <c r="L41" s="16">
        <f t="shared" si="10"/>
        <v>0</v>
      </c>
      <c r="M41" s="16">
        <f>(E41+G41+I41+K41)</f>
        <v>0</v>
      </c>
      <c r="N41" s="16">
        <f t="shared" si="11"/>
        <v>0</v>
      </c>
    </row>
    <row r="42" spans="1:14" ht="25.5" x14ac:dyDescent="0.2">
      <c r="A42" s="42" t="s">
        <v>34</v>
      </c>
      <c r="B42" s="43" t="s">
        <v>47</v>
      </c>
      <c r="C42" s="44">
        <v>325</v>
      </c>
      <c r="D42" s="16">
        <f t="shared" si="6"/>
        <v>0.76863041884445282</v>
      </c>
      <c r="E42" s="41">
        <v>54.82</v>
      </c>
      <c r="F42" s="16">
        <f t="shared" si="7"/>
        <v>0.8781034758930002</v>
      </c>
      <c r="G42" s="40">
        <v>69.02</v>
      </c>
      <c r="H42" s="16">
        <f t="shared" si="8"/>
        <v>0.98614087726818112</v>
      </c>
      <c r="I42" s="41">
        <v>95.24</v>
      </c>
      <c r="J42" s="16">
        <f t="shared" si="9"/>
        <v>1.1946813848469642</v>
      </c>
      <c r="K42" s="41">
        <v>40.29</v>
      </c>
      <c r="L42" s="16">
        <f t="shared" si="10"/>
        <v>0.44333186619718312</v>
      </c>
      <c r="M42" s="16">
        <v>42.57</v>
      </c>
      <c r="N42" s="16">
        <f t="shared" si="11"/>
        <v>0.19839679358717435</v>
      </c>
    </row>
    <row r="43" spans="1:14" x14ac:dyDescent="0.2">
      <c r="A43" s="8" t="s">
        <v>36</v>
      </c>
      <c r="B43" s="14" t="s">
        <v>37</v>
      </c>
      <c r="C43" s="39">
        <v>244.85</v>
      </c>
      <c r="D43" s="16">
        <f t="shared" si="6"/>
        <v>0.57907433247404394</v>
      </c>
      <c r="E43" s="41">
        <v>37.78</v>
      </c>
      <c r="F43" s="16">
        <f t="shared" si="7"/>
        <v>0.60515777670991511</v>
      </c>
      <c r="G43" s="40">
        <v>31.13</v>
      </c>
      <c r="H43" s="16">
        <f t="shared" si="8"/>
        <v>0.44477782540362903</v>
      </c>
      <c r="I43" s="15">
        <v>27.69</v>
      </c>
      <c r="J43" s="16">
        <f t="shared" si="9"/>
        <v>0.3473406924234822</v>
      </c>
      <c r="K43" s="15">
        <v>16.73</v>
      </c>
      <c r="L43" s="16">
        <f t="shared" si="10"/>
        <v>0.18408890845070422</v>
      </c>
      <c r="M43" s="16">
        <v>36.99</v>
      </c>
      <c r="N43" s="16">
        <f t="shared" si="11"/>
        <v>0.17239129421633967</v>
      </c>
    </row>
    <row r="44" spans="1:14" x14ac:dyDescent="0.2">
      <c r="A44" s="8" t="s">
        <v>38</v>
      </c>
      <c r="B44" s="18" t="s">
        <v>39</v>
      </c>
      <c r="C44" s="39">
        <v>22847.46</v>
      </c>
      <c r="D44" s="16">
        <f t="shared" si="6"/>
        <v>54.034623844098093</v>
      </c>
      <c r="E44" s="40">
        <v>3671.62</v>
      </c>
      <c r="F44" s="16">
        <f t="shared" si="7"/>
        <v>58.811789203908369</v>
      </c>
      <c r="G44" s="40">
        <v>4989.82</v>
      </c>
      <c r="H44" s="16">
        <f t="shared" si="8"/>
        <v>71.293327618231174</v>
      </c>
      <c r="I44" s="15">
        <v>5906.92</v>
      </c>
      <c r="J44" s="16">
        <f t="shared" si="9"/>
        <v>74.095835423983942</v>
      </c>
      <c r="K44" s="15">
        <v>6848.93</v>
      </c>
      <c r="L44" s="16">
        <f t="shared" si="10"/>
        <v>75.362345950704224</v>
      </c>
      <c r="M44" s="16">
        <v>8196.25</v>
      </c>
      <c r="N44" s="16">
        <f t="shared" si="11"/>
        <v>38.198490003262336</v>
      </c>
    </row>
    <row r="45" spans="1:14" x14ac:dyDescent="0.2">
      <c r="A45" s="19" t="s">
        <v>40</v>
      </c>
      <c r="B45" s="18" t="s">
        <v>41</v>
      </c>
      <c r="C45" s="39">
        <v>624.77</v>
      </c>
      <c r="D45" s="16">
        <f t="shared" si="6"/>
        <v>1.4775914670198425</v>
      </c>
      <c r="E45" s="40">
        <v>116.06</v>
      </c>
      <c r="F45" s="16">
        <f t="shared" si="7"/>
        <v>1.8590421271824444</v>
      </c>
      <c r="G45" s="40">
        <v>192.42</v>
      </c>
      <c r="H45" s="16">
        <f t="shared" si="8"/>
        <v>2.7492498928418341</v>
      </c>
      <c r="I45" s="15">
        <v>231.37</v>
      </c>
      <c r="J45" s="16">
        <f t="shared" si="9"/>
        <v>2.9022829904666332</v>
      </c>
      <c r="K45" s="15">
        <v>180.13</v>
      </c>
      <c r="L45" s="16">
        <f t="shared" si="10"/>
        <v>1.9820642605633803</v>
      </c>
      <c r="M45" s="16">
        <v>173.24</v>
      </c>
      <c r="N45" s="16">
        <f t="shared" si="11"/>
        <v>0.80738220627301127</v>
      </c>
    </row>
    <row r="46" spans="1:14" x14ac:dyDescent="0.2">
      <c r="A46" s="38"/>
      <c r="B46" s="45" t="s">
        <v>16</v>
      </c>
      <c r="C46" s="21">
        <f t="shared" ref="C46:H46" si="12">SUM(C34:C45)</f>
        <v>63778.999999999993</v>
      </c>
      <c r="D46" s="21">
        <f t="shared" si="12"/>
        <v>150.83839841070878</v>
      </c>
      <c r="E46" s="46">
        <f t="shared" si="12"/>
        <v>9073.0899999999983</v>
      </c>
      <c r="F46" s="21">
        <f t="shared" si="12"/>
        <v>145.33221207752683</v>
      </c>
      <c r="G46" s="21">
        <f t="shared" si="12"/>
        <v>10396.870000000001</v>
      </c>
      <c r="H46" s="21">
        <f t="shared" si="12"/>
        <v>148.54793541934563</v>
      </c>
      <c r="I46" s="21">
        <f>SUM(I34:I45)</f>
        <v>12121.539999999999</v>
      </c>
      <c r="J46" s="21">
        <f>SUM(J34:J45)</f>
        <v>152.05143000501755</v>
      </c>
      <c r="K46" s="21">
        <f>SUM(K34:K45)</f>
        <v>11837.85</v>
      </c>
      <c r="L46" s="21">
        <f>SUM(L34:L45)</f>
        <v>130.25803257042256</v>
      </c>
      <c r="M46" s="22">
        <v>14074.5</v>
      </c>
      <c r="N46" s="22">
        <f t="shared" si="11"/>
        <v>65.593978654984383</v>
      </c>
    </row>
    <row r="47" spans="1:14" ht="13.5" x14ac:dyDescent="0.25">
      <c r="A47" s="47" t="s">
        <v>48</v>
      </c>
      <c r="B47" s="28" t="s">
        <v>49</v>
      </c>
      <c r="C47" s="48"/>
      <c r="D47" s="48"/>
      <c r="G47" s="49"/>
      <c r="J47" s="30" t="s">
        <v>50</v>
      </c>
      <c r="K47" s="50" t="s">
        <v>51</v>
      </c>
      <c r="L47" s="51"/>
      <c r="M47" s="51"/>
      <c r="N47" s="51"/>
    </row>
    <row r="48" spans="1:14" ht="13.5" x14ac:dyDescent="0.25">
      <c r="A48" s="47" t="s">
        <v>52</v>
      </c>
      <c r="B48" s="28" t="s">
        <v>53</v>
      </c>
      <c r="C48" s="48"/>
      <c r="D48" s="48"/>
      <c r="G48" s="49"/>
      <c r="J48" s="30"/>
      <c r="K48" s="52" t="s">
        <v>54</v>
      </c>
      <c r="L48" s="52"/>
      <c r="M48" s="52"/>
      <c r="N48" s="52"/>
    </row>
    <row r="49" spans="1:12" ht="13.5" x14ac:dyDescent="0.25">
      <c r="A49" s="29"/>
      <c r="B49" s="28" t="s">
        <v>55</v>
      </c>
      <c r="C49" s="48"/>
      <c r="D49" s="48"/>
      <c r="G49" s="49"/>
      <c r="J49" s="30" t="s">
        <v>56</v>
      </c>
      <c r="K49" s="28" t="s">
        <v>57</v>
      </c>
      <c r="L49" s="29"/>
    </row>
    <row r="50" spans="1:12" ht="13.5" x14ac:dyDescent="0.25">
      <c r="G50" s="49"/>
      <c r="J50" s="29"/>
      <c r="K50" s="28" t="s">
        <v>58</v>
      </c>
      <c r="L50" s="29"/>
    </row>
  </sheetData>
  <mergeCells count="9">
    <mergeCell ref="E29:N29"/>
    <mergeCell ref="E30:N30"/>
    <mergeCell ref="K47:N47"/>
    <mergeCell ref="K48:N48"/>
    <mergeCell ref="A4:N4"/>
    <mergeCell ref="A5:N5"/>
    <mergeCell ref="M7:N7"/>
    <mergeCell ref="E8:N8"/>
    <mergeCell ref="E9:N9"/>
  </mergeCells>
  <printOptions horizontalCentered="1"/>
  <pageMargins left="0.75" right="0.75" top="1" bottom="1" header="0.5" footer="0.5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Table-17.9(i)</vt:lpstr>
      <vt:lpstr>'Table-17.9(i)'!Print_Area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2019-06-02T16:45:02Z</dcterms:created>
  <dcterms:modified xsi:type="dcterms:W3CDTF">2019-06-06T07:05:40Z</dcterms:modified>
</cp:coreProperties>
</file>