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Abs2015\Ch 5\"/>
    </mc:Choice>
  </mc:AlternateContent>
  <bookViews>
    <workbookView xWindow="0" yWindow="0" windowWidth="21570" windowHeight="10215"/>
  </bookViews>
  <sheets>
    <sheet name="Sheet1" sheetId="1" r:id="rId1"/>
  </sheets>
  <definedNames>
    <definedName name="_xlnm.Print_Area" localSheetId="0">Sheet1!$A$1:$M$120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9" i="1" l="1"/>
  <c r="K119" i="1"/>
  <c r="M119" i="1" s="1"/>
  <c r="J119" i="1"/>
  <c r="I119" i="1"/>
  <c r="H119" i="1"/>
  <c r="F119" i="1"/>
  <c r="G119" i="1" s="1"/>
  <c r="E119" i="1"/>
  <c r="C119" i="1"/>
  <c r="B119" i="1"/>
  <c r="D119" i="1" s="1"/>
  <c r="M118" i="1"/>
  <c r="J118" i="1"/>
  <c r="G118" i="1"/>
  <c r="D118" i="1"/>
  <c r="M117" i="1"/>
  <c r="J117" i="1"/>
  <c r="G117" i="1"/>
  <c r="D117" i="1"/>
  <c r="M116" i="1"/>
  <c r="J116" i="1"/>
  <c r="G116" i="1"/>
  <c r="D116" i="1"/>
  <c r="M115" i="1"/>
  <c r="J115" i="1"/>
  <c r="G115" i="1"/>
  <c r="D115" i="1"/>
  <c r="M114" i="1"/>
  <c r="J114" i="1"/>
  <c r="G114" i="1"/>
  <c r="D114" i="1"/>
  <c r="M113" i="1"/>
  <c r="J113" i="1"/>
  <c r="G113" i="1"/>
  <c r="D113" i="1"/>
  <c r="M112" i="1"/>
  <c r="J112" i="1"/>
  <c r="G112" i="1"/>
  <c r="D112" i="1"/>
  <c r="M111" i="1"/>
  <c r="J111" i="1"/>
  <c r="G111" i="1"/>
  <c r="D111" i="1"/>
  <c r="M110" i="1"/>
  <c r="J110" i="1"/>
  <c r="G110" i="1"/>
  <c r="D110" i="1"/>
  <c r="M109" i="1"/>
  <c r="J109" i="1"/>
  <c r="G109" i="1"/>
  <c r="D109" i="1"/>
  <c r="M108" i="1"/>
  <c r="J108" i="1"/>
  <c r="G108" i="1"/>
  <c r="D108" i="1"/>
  <c r="M107" i="1"/>
  <c r="J107" i="1"/>
  <c r="G107" i="1"/>
  <c r="D107" i="1"/>
  <c r="M106" i="1"/>
  <c r="J106" i="1"/>
  <c r="G106" i="1"/>
  <c r="D106" i="1"/>
  <c r="M105" i="1"/>
  <c r="J105" i="1"/>
  <c r="G105" i="1"/>
  <c r="D105" i="1"/>
  <c r="M104" i="1"/>
  <c r="J104" i="1"/>
  <c r="G104" i="1"/>
  <c r="D104" i="1"/>
  <c r="M103" i="1"/>
  <c r="J103" i="1"/>
  <c r="G103" i="1"/>
  <c r="D103" i="1"/>
  <c r="M102" i="1"/>
  <c r="J102" i="1"/>
  <c r="G102" i="1"/>
  <c r="D102" i="1"/>
  <c r="M101" i="1"/>
  <c r="J101" i="1"/>
  <c r="G101" i="1"/>
  <c r="D101" i="1"/>
  <c r="M100" i="1"/>
  <c r="J100" i="1"/>
  <c r="G100" i="1"/>
  <c r="D100" i="1"/>
  <c r="M99" i="1"/>
  <c r="J99" i="1"/>
  <c r="G99" i="1"/>
  <c r="D99" i="1"/>
  <c r="M87" i="1" l="1"/>
  <c r="J87" i="1"/>
  <c r="G87" i="1"/>
  <c r="D87" i="1"/>
  <c r="M86" i="1"/>
  <c r="J86" i="1"/>
  <c r="G86" i="1"/>
  <c r="D86" i="1"/>
  <c r="M85" i="1"/>
  <c r="J85" i="1"/>
  <c r="G85" i="1"/>
  <c r="D85" i="1"/>
  <c r="M84" i="1"/>
  <c r="J84" i="1"/>
  <c r="G84" i="1"/>
  <c r="D84" i="1"/>
  <c r="M83" i="1"/>
  <c r="J83" i="1"/>
  <c r="G83" i="1"/>
  <c r="D83" i="1"/>
  <c r="M82" i="1"/>
  <c r="J82" i="1"/>
  <c r="G82" i="1"/>
  <c r="D82" i="1"/>
  <c r="M81" i="1"/>
  <c r="J81" i="1"/>
  <c r="G81" i="1"/>
  <c r="D81" i="1"/>
  <c r="M80" i="1"/>
  <c r="J80" i="1"/>
  <c r="G80" i="1"/>
  <c r="D80" i="1"/>
  <c r="M79" i="1"/>
  <c r="J79" i="1"/>
  <c r="G79" i="1"/>
  <c r="D79" i="1"/>
  <c r="M78" i="1"/>
  <c r="J78" i="1"/>
  <c r="G78" i="1"/>
  <c r="D78" i="1"/>
  <c r="M77" i="1"/>
  <c r="J77" i="1"/>
  <c r="G77" i="1"/>
  <c r="D77" i="1"/>
  <c r="M76" i="1"/>
  <c r="J76" i="1"/>
  <c r="G76" i="1"/>
  <c r="D76" i="1"/>
  <c r="M75" i="1"/>
  <c r="J75" i="1"/>
  <c r="G75" i="1"/>
  <c r="D75" i="1"/>
  <c r="L74" i="1"/>
  <c r="L88" i="1" s="1"/>
  <c r="K74" i="1"/>
  <c r="M74" i="1" s="1"/>
  <c r="J74" i="1"/>
  <c r="J88" i="1" s="1"/>
  <c r="I74" i="1"/>
  <c r="I88" i="1" s="1"/>
  <c r="H74" i="1"/>
  <c r="H88" i="1" s="1"/>
  <c r="F74" i="1"/>
  <c r="G74" i="1" s="1"/>
  <c r="E74" i="1"/>
  <c r="E88" i="1" s="1"/>
  <c r="C74" i="1"/>
  <c r="C88" i="1" s="1"/>
  <c r="B74" i="1"/>
  <c r="D74" i="1" s="1"/>
  <c r="M73" i="1"/>
  <c r="J73" i="1"/>
  <c r="G73" i="1"/>
  <c r="D73" i="1"/>
  <c r="M72" i="1"/>
  <c r="J72" i="1"/>
  <c r="G72" i="1"/>
  <c r="D72" i="1"/>
  <c r="M71" i="1"/>
  <c r="J71" i="1"/>
  <c r="G71" i="1"/>
  <c r="D71" i="1"/>
  <c r="M70" i="1"/>
  <c r="J70" i="1"/>
  <c r="G70" i="1"/>
  <c r="D70" i="1"/>
  <c r="M69" i="1"/>
  <c r="M88" i="1" s="1"/>
  <c r="J69" i="1"/>
  <c r="G69" i="1"/>
  <c r="G88" i="1" s="1"/>
  <c r="D69" i="1"/>
  <c r="D88" i="1" s="1"/>
  <c r="B88" i="1" l="1"/>
  <c r="F88" i="1"/>
  <c r="K88" i="1"/>
  <c r="M27" i="1"/>
  <c r="L27" i="1"/>
  <c r="K27" i="1"/>
  <c r="I27" i="1"/>
  <c r="J27" i="1" s="1"/>
  <c r="H27" i="1"/>
  <c r="F27" i="1"/>
  <c r="E27" i="1"/>
  <c r="G27" i="1" s="1"/>
  <c r="C27" i="1"/>
  <c r="B27" i="1"/>
  <c r="D27" i="1" s="1"/>
  <c r="M26" i="1"/>
  <c r="J26" i="1"/>
  <c r="G26" i="1"/>
  <c r="D26" i="1"/>
  <c r="M25" i="1"/>
  <c r="J25" i="1"/>
  <c r="G25" i="1"/>
  <c r="D25" i="1"/>
  <c r="M24" i="1"/>
  <c r="J24" i="1"/>
  <c r="G24" i="1"/>
  <c r="D24" i="1"/>
  <c r="M23" i="1"/>
  <c r="J23" i="1"/>
  <c r="G23" i="1"/>
  <c r="D23" i="1"/>
  <c r="M22" i="1"/>
  <c r="J22" i="1"/>
  <c r="G22" i="1"/>
  <c r="D22" i="1"/>
  <c r="M21" i="1"/>
  <c r="J21" i="1"/>
  <c r="G21" i="1"/>
  <c r="D21" i="1"/>
  <c r="M20" i="1"/>
  <c r="J20" i="1"/>
  <c r="G20" i="1"/>
  <c r="D20" i="1"/>
  <c r="M19" i="1"/>
  <c r="J19" i="1"/>
  <c r="G19" i="1"/>
  <c r="D19" i="1"/>
  <c r="M18" i="1"/>
  <c r="J18" i="1"/>
  <c r="G18" i="1"/>
  <c r="D18" i="1"/>
  <c r="M17" i="1"/>
  <c r="J17" i="1"/>
  <c r="G17" i="1"/>
  <c r="D17" i="1"/>
  <c r="M16" i="1"/>
  <c r="J16" i="1"/>
  <c r="G16" i="1"/>
  <c r="D16" i="1"/>
  <c r="M15" i="1"/>
  <c r="J15" i="1"/>
  <c r="G15" i="1"/>
  <c r="D15" i="1"/>
  <c r="M14" i="1"/>
  <c r="J14" i="1"/>
  <c r="G14" i="1"/>
  <c r="D14" i="1"/>
  <c r="M13" i="1"/>
  <c r="J13" i="1"/>
  <c r="G13" i="1"/>
  <c r="D13" i="1"/>
  <c r="M12" i="1"/>
  <c r="J12" i="1"/>
  <c r="G12" i="1"/>
  <c r="D12" i="1"/>
  <c r="M11" i="1"/>
  <c r="J11" i="1"/>
  <c r="G11" i="1"/>
  <c r="D11" i="1"/>
  <c r="M10" i="1"/>
  <c r="J10" i="1"/>
  <c r="G10" i="1"/>
  <c r="D10" i="1"/>
  <c r="M9" i="1"/>
  <c r="J9" i="1"/>
  <c r="G9" i="1"/>
  <c r="D9" i="1"/>
  <c r="M8" i="1"/>
  <c r="J8" i="1"/>
  <c r="G8" i="1"/>
  <c r="D8" i="1"/>
</calcChain>
</file>

<file path=xl/sharedStrings.xml><?xml version="1.0" encoding="utf-8"?>
<sst xmlns="http://schemas.openxmlformats.org/spreadsheetml/2006/main" count="167" uniqueCount="47">
  <si>
    <t>TABLE- 5.5</t>
  </si>
  <si>
    <t>Number of Students in West Bengal by District covered under UDISE</t>
  </si>
  <si>
    <t>(only Govt., Govt. Aided and Sponsored Schools excluding SSKs / MSKs run by the Panchayat and RD Department)</t>
  </si>
  <si>
    <t>2011-12</t>
  </si>
  <si>
    <t>District</t>
  </si>
  <si>
    <t>Class - I to V</t>
  </si>
  <si>
    <t>Class - VI to VIII</t>
  </si>
  <si>
    <t>Class - IX to X</t>
  </si>
  <si>
    <t>Class - XI to XII</t>
  </si>
  <si>
    <t>Boys</t>
  </si>
  <si>
    <t>Girls</t>
  </si>
  <si>
    <t>Total</t>
  </si>
  <si>
    <t xml:space="preserve">   Girls</t>
  </si>
  <si>
    <t>Bankura</t>
  </si>
  <si>
    <t>Bardhaman</t>
  </si>
  <si>
    <t>Birbhum</t>
  </si>
  <si>
    <t>Dakshin Dsinajpur</t>
  </si>
  <si>
    <t>Darjeeling</t>
  </si>
  <si>
    <t>Howrah</t>
  </si>
  <si>
    <t>Hooghly</t>
  </si>
  <si>
    <t>Jalpaiguri</t>
  </si>
  <si>
    <t>Koch Bihar</t>
  </si>
  <si>
    <t>Kolkata</t>
  </si>
  <si>
    <t>Maldah</t>
  </si>
  <si>
    <t>Murshidabad</t>
  </si>
  <si>
    <t>Nadia</t>
  </si>
  <si>
    <t>North 24 Parganas</t>
  </si>
  <si>
    <t>Paschim Medinipur</t>
  </si>
  <si>
    <t>Purba Medinipur</t>
  </si>
  <si>
    <t>Purulia</t>
  </si>
  <si>
    <t>South 24 Parganas</t>
  </si>
  <si>
    <t>Uttar Dinajpur</t>
  </si>
  <si>
    <t>TABLE- 5.5(Contd.)</t>
  </si>
  <si>
    <t>(Only Govt., Govt. Aided and Sponsored Schools excluding SSKs / MSKs run by the Panchayat and RD Department)</t>
  </si>
  <si>
    <t>2012-13</t>
  </si>
  <si>
    <t>Burdwan</t>
  </si>
  <si>
    <t>Cooch Behar</t>
  </si>
  <si>
    <t>Dakshin Dinajpur</t>
  </si>
  <si>
    <t>Malda</t>
  </si>
  <si>
    <t>TABLE- 5.5 (Contd.)</t>
  </si>
  <si>
    <t>(Excluding SSKs / MSKs and Private Schools)</t>
  </si>
  <si>
    <t>2013-14</t>
  </si>
  <si>
    <t>2014-15</t>
  </si>
  <si>
    <t>Class - VI - VIII</t>
  </si>
  <si>
    <t>Alipurduar</t>
  </si>
  <si>
    <t>Note : Source revised data from the year 2011-12 onwards.</t>
  </si>
  <si>
    <t>Source:  Paschim Banga Sarva Siksha 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</si>
</sst>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sz val="9"/>
      <color indexed="8"/>
      <name val="Arial Narrow"/>
      <family val="2"/>
    </font>
    <font>
      <sz val="9"/>
      <name val="Arial Narrow"/>
      <family val="2"/>
    </font>
    <font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49" fontId="1" fillId="0" borderId="0" xfId="0" applyNumberFormat="1" applyFont="1" applyAlignment="1">
      <alignment horizontal="center"/>
    </xf>
    <xf numFmtId="0" fontId="0" fillId="0" borderId="2" xfId="0" applyBorder="1"/>
    <xf numFmtId="49" fontId="4" fillId="0" borderId="0" xfId="0" applyNumberFormat="1" applyFont="1" applyBorder="1" applyAlignment="1">
      <alignment horizontal="left" vertical="center" indent="2"/>
    </xf>
    <xf numFmtId="49" fontId="4" fillId="0" borderId="1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right" vertical="center" indent="1"/>
    </xf>
    <xf numFmtId="0" fontId="5" fillId="0" borderId="0" xfId="0" applyFont="1" applyAlignment="1">
      <alignment horizontal="right" vertical="center" indent="1"/>
    </xf>
    <xf numFmtId="164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right" vertical="center" indent="1"/>
    </xf>
    <xf numFmtId="0" fontId="6" fillId="0" borderId="0" xfId="0" applyFont="1"/>
    <xf numFmtId="0" fontId="5" fillId="0" borderId="0" xfId="0" applyFont="1" applyBorder="1" applyAlignment="1">
      <alignment horizontal="right" indent="1"/>
    </xf>
    <xf numFmtId="0" fontId="5" fillId="0" borderId="0" xfId="0" applyFont="1" applyAlignment="1">
      <alignment horizontal="right" indent="1"/>
    </xf>
    <xf numFmtId="0" fontId="6" fillId="0" borderId="1" xfId="0" applyFont="1" applyBorder="1"/>
    <xf numFmtId="49" fontId="4" fillId="0" borderId="1" xfId="0" applyNumberFormat="1" applyFont="1" applyBorder="1" applyAlignment="1"/>
    <xf numFmtId="0" fontId="5" fillId="0" borderId="3" xfId="0" applyFont="1" applyFill="1" applyBorder="1" applyAlignment="1">
      <alignment horizontal="right" indent="1"/>
    </xf>
    <xf numFmtId="0" fontId="5" fillId="0" borderId="3" xfId="0" applyFont="1" applyBorder="1" applyAlignment="1">
      <alignment horizontal="right" indent="1"/>
    </xf>
    <xf numFmtId="0" fontId="5" fillId="0" borderId="3" xfId="0" applyFont="1" applyFill="1" applyBorder="1" applyAlignment="1">
      <alignment horizontal="center"/>
    </xf>
    <xf numFmtId="49" fontId="7" fillId="0" borderId="0" xfId="0" applyNumberFormat="1" applyFont="1" applyAlignment="1"/>
    <xf numFmtId="0" fontId="8" fillId="0" borderId="0" xfId="0" applyFont="1"/>
    <xf numFmtId="0" fontId="5" fillId="0" borderId="0" xfId="0" applyFont="1"/>
    <xf numFmtId="49" fontId="7" fillId="0" borderId="0" xfId="0" applyNumberFormat="1" applyFont="1" applyAlignment="1">
      <alignment horizontal="right"/>
    </xf>
    <xf numFmtId="49" fontId="7" fillId="0" borderId="0" xfId="0" applyNumberFormat="1" applyFont="1"/>
    <xf numFmtId="0" fontId="5" fillId="0" borderId="1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3" xfId="0" applyFont="1" applyBorder="1"/>
    <xf numFmtId="0" fontId="8" fillId="0" borderId="0" xfId="0" applyFont="1" applyAlignment="1">
      <alignment horizontal="right"/>
    </xf>
    <xf numFmtId="164" fontId="5" fillId="0" borderId="3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vertical="top"/>
    </xf>
    <xf numFmtId="164" fontId="5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2" xfId="0" applyFont="1" applyBorder="1" applyAlignment="1"/>
    <xf numFmtId="0" fontId="8" fillId="0" borderId="0" xfId="0" applyFont="1" applyAlignme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left" vertical="center" indent="2"/>
    </xf>
    <xf numFmtId="0" fontId="5" fillId="0" borderId="0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4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2"/>
  <sheetViews>
    <sheetView tabSelected="1" topLeftCell="A111" workbookViewId="0">
      <selection activeCell="R25" sqref="R25"/>
    </sheetView>
  </sheetViews>
  <sheetFormatPr defaultRowHeight="15" x14ac:dyDescent="0.25"/>
  <cols>
    <col min="1" max="1" width="14.7109375" customWidth="1"/>
    <col min="2" max="2" width="10.28515625" customWidth="1"/>
    <col min="3" max="4" width="9.85546875" customWidth="1"/>
    <col min="5" max="7" width="10" bestFit="1" customWidth="1"/>
    <col min="8" max="8" width="10.42578125" customWidth="1"/>
    <col min="9" max="9" width="10" customWidth="1"/>
    <col min="10" max="10" width="9.7109375" customWidth="1"/>
    <col min="11" max="13" width="10.42578125" bestFit="1" customWidth="1"/>
  </cols>
  <sheetData>
    <row r="1" spans="1:34" ht="16.5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"/>
      <c r="O1" s="1"/>
      <c r="P1" s="1"/>
      <c r="Q1" s="1"/>
      <c r="R1" s="1"/>
      <c r="S1" s="1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</row>
    <row r="2" spans="1:34" ht="16.5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34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34" x14ac:dyDescent="0.25">
      <c r="A4" s="2"/>
      <c r="B4" s="48" t="s">
        <v>3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34" x14ac:dyDescent="0.25">
      <c r="A5" s="3" t="s">
        <v>4</v>
      </c>
      <c r="B5" s="46" t="s">
        <v>5</v>
      </c>
      <c r="C5" s="46"/>
      <c r="D5" s="46"/>
      <c r="E5" s="46" t="s">
        <v>6</v>
      </c>
      <c r="F5" s="46"/>
      <c r="G5" s="46"/>
      <c r="H5" s="46" t="s">
        <v>7</v>
      </c>
      <c r="I5" s="46"/>
      <c r="J5" s="46"/>
      <c r="K5" s="46" t="s">
        <v>8</v>
      </c>
      <c r="L5" s="46"/>
      <c r="M5" s="46"/>
    </row>
    <row r="6" spans="1:34" x14ac:dyDescent="0.25">
      <c r="A6" s="4"/>
      <c r="B6" s="5" t="s">
        <v>9</v>
      </c>
      <c r="C6" s="5" t="s">
        <v>10</v>
      </c>
      <c r="D6" s="5" t="s">
        <v>11</v>
      </c>
      <c r="E6" s="6" t="s">
        <v>9</v>
      </c>
      <c r="F6" s="5" t="s">
        <v>12</v>
      </c>
      <c r="G6" s="5" t="s">
        <v>11</v>
      </c>
      <c r="H6" s="5" t="s">
        <v>9</v>
      </c>
      <c r="I6" s="5" t="s">
        <v>10</v>
      </c>
      <c r="J6" s="5" t="s">
        <v>11</v>
      </c>
      <c r="K6" s="5" t="s">
        <v>9</v>
      </c>
      <c r="L6" s="5" t="s">
        <v>10</v>
      </c>
      <c r="M6" s="5" t="s">
        <v>11</v>
      </c>
    </row>
    <row r="7" spans="1:34" x14ac:dyDescent="0.25">
      <c r="A7" s="7">
        <v>-1</v>
      </c>
      <c r="B7" s="8">
        <v>-2</v>
      </c>
      <c r="C7" s="7">
        <v>-3</v>
      </c>
      <c r="D7" s="8">
        <v>-4</v>
      </c>
      <c r="E7" s="7">
        <v>-5</v>
      </c>
      <c r="F7" s="8">
        <v>-6</v>
      </c>
      <c r="G7" s="7">
        <v>-7</v>
      </c>
      <c r="H7" s="8">
        <v>-8</v>
      </c>
      <c r="I7" s="7">
        <v>-9</v>
      </c>
      <c r="J7" s="8">
        <v>-10</v>
      </c>
      <c r="K7" s="7">
        <v>-11</v>
      </c>
      <c r="L7" s="8">
        <v>-12</v>
      </c>
      <c r="M7" s="7">
        <v>-13</v>
      </c>
    </row>
    <row r="8" spans="1:34" x14ac:dyDescent="0.25">
      <c r="A8" s="9" t="s">
        <v>13</v>
      </c>
      <c r="B8" s="10">
        <v>178126</v>
      </c>
      <c r="C8" s="10">
        <v>170568</v>
      </c>
      <c r="D8" s="10">
        <f>SUM(B8:C8)</f>
        <v>348694</v>
      </c>
      <c r="E8" s="11">
        <v>92515</v>
      </c>
      <c r="F8" s="11">
        <v>85277</v>
      </c>
      <c r="G8" s="11">
        <f>SUM(E8:F8)</f>
        <v>177792</v>
      </c>
      <c r="H8" s="11">
        <v>50145</v>
      </c>
      <c r="I8" s="11">
        <v>43007</v>
      </c>
      <c r="J8" s="11">
        <f>SUM(H8:I8)</f>
        <v>93152</v>
      </c>
      <c r="K8" s="11">
        <v>34520</v>
      </c>
      <c r="L8" s="11">
        <v>23949</v>
      </c>
      <c r="M8" s="11">
        <f>SUM(K8:L8)</f>
        <v>58469</v>
      </c>
    </row>
    <row r="9" spans="1:34" x14ac:dyDescent="0.25">
      <c r="A9" s="9" t="s">
        <v>14</v>
      </c>
      <c r="B9" s="11">
        <v>301176</v>
      </c>
      <c r="C9" s="11">
        <v>293950</v>
      </c>
      <c r="D9" s="10">
        <f t="shared" ref="D9:D27" si="0">SUM(B9:C9)</f>
        <v>595126</v>
      </c>
      <c r="E9" s="11">
        <v>167098</v>
      </c>
      <c r="F9" s="11">
        <v>170083</v>
      </c>
      <c r="G9" s="11">
        <f t="shared" ref="G9:G27" si="1">SUM(E9:F9)</f>
        <v>337181</v>
      </c>
      <c r="H9" s="11">
        <v>88610</v>
      </c>
      <c r="I9" s="11">
        <v>93897</v>
      </c>
      <c r="J9" s="11">
        <f t="shared" ref="J9:J27" si="2">SUM(H9:I9)</f>
        <v>182507</v>
      </c>
      <c r="K9" s="11">
        <v>57953</v>
      </c>
      <c r="L9" s="11">
        <v>52331</v>
      </c>
      <c r="M9" s="11">
        <f t="shared" ref="M9:M27" si="3">SUM(K9:L9)</f>
        <v>110284</v>
      </c>
    </row>
    <row r="10" spans="1:34" x14ac:dyDescent="0.25">
      <c r="A10" s="9" t="s">
        <v>15</v>
      </c>
      <c r="B10" s="11">
        <v>165800</v>
      </c>
      <c r="C10" s="11">
        <v>160509</v>
      </c>
      <c r="D10" s="10">
        <f t="shared" si="0"/>
        <v>326309</v>
      </c>
      <c r="E10" s="11">
        <v>83486</v>
      </c>
      <c r="F10" s="11">
        <v>84668</v>
      </c>
      <c r="G10" s="11">
        <f t="shared" si="1"/>
        <v>168154</v>
      </c>
      <c r="H10" s="11">
        <v>45001</v>
      </c>
      <c r="I10" s="11">
        <v>45409</v>
      </c>
      <c r="J10" s="11">
        <f t="shared" si="2"/>
        <v>90410</v>
      </c>
      <c r="K10" s="11">
        <v>30787</v>
      </c>
      <c r="L10" s="11">
        <v>21274</v>
      </c>
      <c r="M10" s="11">
        <f t="shared" si="3"/>
        <v>52061</v>
      </c>
    </row>
    <row r="11" spans="1:34" x14ac:dyDescent="0.25">
      <c r="A11" s="9" t="s">
        <v>16</v>
      </c>
      <c r="B11" s="11">
        <v>74398</v>
      </c>
      <c r="C11" s="11">
        <v>71336</v>
      </c>
      <c r="D11" s="10">
        <f t="shared" si="0"/>
        <v>145734</v>
      </c>
      <c r="E11" s="11">
        <v>44323</v>
      </c>
      <c r="F11" s="11">
        <v>47193</v>
      </c>
      <c r="G11" s="11">
        <f t="shared" si="1"/>
        <v>91516</v>
      </c>
      <c r="H11" s="11">
        <v>24103</v>
      </c>
      <c r="I11" s="11">
        <v>25823</v>
      </c>
      <c r="J11" s="11">
        <f t="shared" si="2"/>
        <v>49926</v>
      </c>
      <c r="K11" s="11">
        <v>16093</v>
      </c>
      <c r="L11" s="11">
        <v>14117</v>
      </c>
      <c r="M11" s="11">
        <f t="shared" si="3"/>
        <v>30210</v>
      </c>
    </row>
    <row r="12" spans="1:34" x14ac:dyDescent="0.25">
      <c r="A12" s="9" t="s">
        <v>17</v>
      </c>
      <c r="B12" s="11">
        <v>72195</v>
      </c>
      <c r="C12" s="11">
        <v>74330</v>
      </c>
      <c r="D12" s="10">
        <f t="shared" si="0"/>
        <v>146525</v>
      </c>
      <c r="E12" s="11">
        <v>43356</v>
      </c>
      <c r="F12" s="11">
        <v>45137</v>
      </c>
      <c r="G12" s="11">
        <f t="shared" si="1"/>
        <v>88493</v>
      </c>
      <c r="H12" s="11">
        <v>23997</v>
      </c>
      <c r="I12" s="11">
        <v>24686</v>
      </c>
      <c r="J12" s="11">
        <f t="shared" si="2"/>
        <v>48683</v>
      </c>
      <c r="K12" s="11">
        <v>17847</v>
      </c>
      <c r="L12" s="11">
        <v>15418</v>
      </c>
      <c r="M12" s="11">
        <f t="shared" si="3"/>
        <v>33265</v>
      </c>
    </row>
    <row r="13" spans="1:34" x14ac:dyDescent="0.25">
      <c r="A13" s="9" t="s">
        <v>18</v>
      </c>
      <c r="B13" s="11">
        <v>175905</v>
      </c>
      <c r="C13" s="11">
        <v>172626</v>
      </c>
      <c r="D13" s="10">
        <f t="shared" si="0"/>
        <v>348531</v>
      </c>
      <c r="E13" s="11">
        <v>97016</v>
      </c>
      <c r="F13" s="11">
        <v>108767</v>
      </c>
      <c r="G13" s="11">
        <f t="shared" si="1"/>
        <v>205783</v>
      </c>
      <c r="H13" s="10">
        <v>49458</v>
      </c>
      <c r="I13" s="10">
        <v>60190</v>
      </c>
      <c r="J13" s="11">
        <f t="shared" si="2"/>
        <v>109648</v>
      </c>
      <c r="K13" s="11">
        <v>32171</v>
      </c>
      <c r="L13" s="11">
        <v>33687</v>
      </c>
      <c r="M13" s="11">
        <f t="shared" si="3"/>
        <v>65858</v>
      </c>
    </row>
    <row r="14" spans="1:34" x14ac:dyDescent="0.25">
      <c r="A14" s="9" t="s">
        <v>19</v>
      </c>
      <c r="B14" s="11">
        <v>210696</v>
      </c>
      <c r="C14" s="11">
        <v>207846</v>
      </c>
      <c r="D14" s="10">
        <f t="shared" si="0"/>
        <v>418542</v>
      </c>
      <c r="E14" s="11">
        <v>116993</v>
      </c>
      <c r="F14" s="11">
        <v>128512</v>
      </c>
      <c r="G14" s="11">
        <f t="shared" si="1"/>
        <v>245505</v>
      </c>
      <c r="H14" s="11">
        <v>61076</v>
      </c>
      <c r="I14" s="11">
        <v>71480</v>
      </c>
      <c r="J14" s="11">
        <f t="shared" si="2"/>
        <v>132556</v>
      </c>
      <c r="K14" s="11">
        <v>39930</v>
      </c>
      <c r="L14" s="11">
        <v>38734</v>
      </c>
      <c r="M14" s="11">
        <f t="shared" si="3"/>
        <v>78664</v>
      </c>
    </row>
    <row r="15" spans="1:34" x14ac:dyDescent="0.25">
      <c r="A15" s="9" t="s">
        <v>20</v>
      </c>
      <c r="B15" s="11">
        <v>166216</v>
      </c>
      <c r="C15" s="11">
        <v>166116</v>
      </c>
      <c r="D15" s="10">
        <f t="shared" si="0"/>
        <v>332332</v>
      </c>
      <c r="E15" s="11">
        <v>96758</v>
      </c>
      <c r="F15" s="11">
        <v>103473</v>
      </c>
      <c r="G15" s="11">
        <f t="shared" si="1"/>
        <v>200231</v>
      </c>
      <c r="H15" s="11">
        <v>53593</v>
      </c>
      <c r="I15" s="11">
        <v>61407</v>
      </c>
      <c r="J15" s="11">
        <f t="shared" si="2"/>
        <v>115000</v>
      </c>
      <c r="K15" s="11">
        <v>35289</v>
      </c>
      <c r="L15" s="11">
        <v>33981</v>
      </c>
      <c r="M15" s="11">
        <f t="shared" si="3"/>
        <v>69270</v>
      </c>
    </row>
    <row r="16" spans="1:34" x14ac:dyDescent="0.25">
      <c r="A16" s="9" t="s">
        <v>21</v>
      </c>
      <c r="B16" s="11">
        <v>139787</v>
      </c>
      <c r="C16" s="11">
        <v>137404</v>
      </c>
      <c r="D16" s="10">
        <f t="shared" si="0"/>
        <v>277191</v>
      </c>
      <c r="E16" s="11">
        <v>76675</v>
      </c>
      <c r="F16" s="11">
        <v>81441</v>
      </c>
      <c r="G16" s="11">
        <f t="shared" si="1"/>
        <v>158116</v>
      </c>
      <c r="H16" s="11">
        <v>41203</v>
      </c>
      <c r="I16" s="11">
        <v>47733</v>
      </c>
      <c r="J16" s="11">
        <f t="shared" si="2"/>
        <v>88936</v>
      </c>
      <c r="K16" s="11">
        <v>44480</v>
      </c>
      <c r="L16" s="11">
        <v>39148</v>
      </c>
      <c r="M16" s="11">
        <f t="shared" si="3"/>
        <v>83628</v>
      </c>
    </row>
    <row r="17" spans="1:14" x14ac:dyDescent="0.25">
      <c r="A17" s="9" t="s">
        <v>22</v>
      </c>
      <c r="B17" s="11">
        <v>108958</v>
      </c>
      <c r="C17" s="11">
        <v>116363</v>
      </c>
      <c r="D17" s="10">
        <f t="shared" si="0"/>
        <v>225321</v>
      </c>
      <c r="E17" s="11">
        <v>66411</v>
      </c>
      <c r="F17" s="11">
        <v>69979</v>
      </c>
      <c r="G17" s="11">
        <f t="shared" si="1"/>
        <v>136390</v>
      </c>
      <c r="H17" s="11">
        <v>41744</v>
      </c>
      <c r="I17" s="11">
        <v>44551</v>
      </c>
      <c r="J17" s="11">
        <f t="shared" si="2"/>
        <v>86295</v>
      </c>
      <c r="K17" s="11">
        <v>39217</v>
      </c>
      <c r="L17" s="11">
        <v>35371</v>
      </c>
      <c r="M17" s="11">
        <f t="shared" si="3"/>
        <v>74588</v>
      </c>
    </row>
    <row r="18" spans="1:14" x14ac:dyDescent="0.25">
      <c r="A18" s="9" t="s">
        <v>23</v>
      </c>
      <c r="B18" s="11">
        <v>197249</v>
      </c>
      <c r="C18" s="11">
        <v>207791</v>
      </c>
      <c r="D18" s="10">
        <f t="shared" si="0"/>
        <v>405040</v>
      </c>
      <c r="E18" s="11">
        <v>95224</v>
      </c>
      <c r="F18" s="11">
        <v>117631</v>
      </c>
      <c r="G18" s="11">
        <f t="shared" si="1"/>
        <v>212855</v>
      </c>
      <c r="H18" s="11">
        <v>47958</v>
      </c>
      <c r="I18" s="11">
        <v>55399</v>
      </c>
      <c r="J18" s="11">
        <f t="shared" si="2"/>
        <v>103357</v>
      </c>
      <c r="K18" s="11">
        <v>33145</v>
      </c>
      <c r="L18" s="11">
        <v>27560</v>
      </c>
      <c r="M18" s="11">
        <f t="shared" si="3"/>
        <v>60705</v>
      </c>
    </row>
    <row r="19" spans="1:14" x14ac:dyDescent="0.25">
      <c r="A19" s="9" t="s">
        <v>24</v>
      </c>
      <c r="B19" s="11">
        <v>340353</v>
      </c>
      <c r="C19" s="11">
        <v>344503</v>
      </c>
      <c r="D19" s="10">
        <f t="shared" si="0"/>
        <v>684856</v>
      </c>
      <c r="E19" s="11">
        <v>164138</v>
      </c>
      <c r="F19" s="11">
        <v>201743</v>
      </c>
      <c r="G19" s="11">
        <f t="shared" si="1"/>
        <v>365881</v>
      </c>
      <c r="H19" s="11">
        <v>84351</v>
      </c>
      <c r="I19" s="11">
        <v>103041</v>
      </c>
      <c r="J19" s="11">
        <f t="shared" si="2"/>
        <v>187392</v>
      </c>
      <c r="K19" s="11">
        <v>56593</v>
      </c>
      <c r="L19" s="11">
        <v>50996</v>
      </c>
      <c r="M19" s="11">
        <f t="shared" si="3"/>
        <v>107589</v>
      </c>
    </row>
    <row r="20" spans="1:14" x14ac:dyDescent="0.25">
      <c r="A20" s="9" t="s">
        <v>25</v>
      </c>
      <c r="B20" s="11">
        <v>216583</v>
      </c>
      <c r="C20" s="11">
        <v>208612</v>
      </c>
      <c r="D20" s="10">
        <f t="shared" si="0"/>
        <v>425195</v>
      </c>
      <c r="E20" s="11">
        <v>129340</v>
      </c>
      <c r="F20" s="11">
        <v>135631</v>
      </c>
      <c r="G20" s="11">
        <f t="shared" si="1"/>
        <v>264971</v>
      </c>
      <c r="H20" s="11">
        <v>74315</v>
      </c>
      <c r="I20" s="11">
        <v>79899</v>
      </c>
      <c r="J20" s="11">
        <f t="shared" si="2"/>
        <v>154214</v>
      </c>
      <c r="K20" s="11">
        <v>52434</v>
      </c>
      <c r="L20" s="11">
        <v>45739</v>
      </c>
      <c r="M20" s="11">
        <f t="shared" si="3"/>
        <v>98173</v>
      </c>
    </row>
    <row r="21" spans="1:14" x14ac:dyDescent="0.25">
      <c r="A21" s="9" t="s">
        <v>26</v>
      </c>
      <c r="B21" s="11">
        <v>302787</v>
      </c>
      <c r="C21" s="11">
        <v>299938</v>
      </c>
      <c r="D21" s="10">
        <f t="shared" si="0"/>
        <v>602725</v>
      </c>
      <c r="E21" s="11">
        <v>189338</v>
      </c>
      <c r="F21" s="11">
        <v>208045</v>
      </c>
      <c r="G21" s="11">
        <f t="shared" si="1"/>
        <v>397383</v>
      </c>
      <c r="H21" s="11">
        <v>105082</v>
      </c>
      <c r="I21" s="11">
        <v>118319</v>
      </c>
      <c r="J21" s="11">
        <f t="shared" si="2"/>
        <v>223401</v>
      </c>
      <c r="K21" s="11">
        <v>74974</v>
      </c>
      <c r="L21" s="11">
        <v>71049</v>
      </c>
      <c r="M21" s="11">
        <f t="shared" si="3"/>
        <v>146023</v>
      </c>
    </row>
    <row r="22" spans="1:14" x14ac:dyDescent="0.25">
      <c r="A22" s="9" t="s">
        <v>27</v>
      </c>
      <c r="B22" s="11">
        <v>240071</v>
      </c>
      <c r="C22" s="11">
        <v>231766</v>
      </c>
      <c r="D22" s="10">
        <f t="shared" si="0"/>
        <v>471837</v>
      </c>
      <c r="E22" s="11">
        <v>143454</v>
      </c>
      <c r="F22" s="11">
        <v>141050</v>
      </c>
      <c r="G22" s="11">
        <f t="shared" si="1"/>
        <v>284504</v>
      </c>
      <c r="H22" s="11">
        <v>78446</v>
      </c>
      <c r="I22" s="11">
        <v>79362</v>
      </c>
      <c r="J22" s="11">
        <f t="shared" si="2"/>
        <v>157808</v>
      </c>
      <c r="K22" s="11">
        <v>56607</v>
      </c>
      <c r="L22" s="11">
        <v>43113</v>
      </c>
      <c r="M22" s="11">
        <f t="shared" si="3"/>
        <v>99720</v>
      </c>
    </row>
    <row r="23" spans="1:14" x14ac:dyDescent="0.25">
      <c r="A23" s="9" t="s">
        <v>28</v>
      </c>
      <c r="B23" s="11">
        <v>189307</v>
      </c>
      <c r="C23" s="11">
        <v>188586</v>
      </c>
      <c r="D23" s="10">
        <f t="shared" si="0"/>
        <v>377893</v>
      </c>
      <c r="E23" s="11">
        <v>127487</v>
      </c>
      <c r="F23" s="11">
        <v>132819</v>
      </c>
      <c r="G23" s="11">
        <f t="shared" si="1"/>
        <v>260306</v>
      </c>
      <c r="H23" s="11">
        <v>65666</v>
      </c>
      <c r="I23" s="11">
        <v>72343</v>
      </c>
      <c r="J23" s="11">
        <f t="shared" si="2"/>
        <v>138009</v>
      </c>
      <c r="K23" s="11">
        <v>39934</v>
      </c>
      <c r="L23" s="11">
        <v>35626</v>
      </c>
      <c r="M23" s="11">
        <f t="shared" si="3"/>
        <v>75560</v>
      </c>
    </row>
    <row r="24" spans="1:14" x14ac:dyDescent="0.25">
      <c r="A24" s="9" t="s">
        <v>29</v>
      </c>
      <c r="B24" s="11">
        <v>166797</v>
      </c>
      <c r="C24" s="11">
        <v>165711</v>
      </c>
      <c r="D24" s="10">
        <f t="shared" si="0"/>
        <v>332508</v>
      </c>
      <c r="E24" s="11">
        <v>70974</v>
      </c>
      <c r="F24" s="11">
        <v>65986</v>
      </c>
      <c r="G24" s="11">
        <f t="shared" si="1"/>
        <v>136960</v>
      </c>
      <c r="H24" s="11">
        <v>40264</v>
      </c>
      <c r="I24" s="11">
        <v>33826</v>
      </c>
      <c r="J24" s="11">
        <f t="shared" si="2"/>
        <v>74090</v>
      </c>
      <c r="K24" s="11">
        <v>24800</v>
      </c>
      <c r="L24" s="11">
        <v>15034</v>
      </c>
      <c r="M24" s="11">
        <f t="shared" si="3"/>
        <v>39834</v>
      </c>
    </row>
    <row r="25" spans="1:14" x14ac:dyDescent="0.25">
      <c r="A25" s="9" t="s">
        <v>30</v>
      </c>
      <c r="B25" s="11">
        <v>352172</v>
      </c>
      <c r="C25" s="11">
        <v>356979</v>
      </c>
      <c r="D25" s="10">
        <f t="shared" si="0"/>
        <v>709151</v>
      </c>
      <c r="E25" s="11">
        <v>174519</v>
      </c>
      <c r="F25" s="11">
        <v>194740</v>
      </c>
      <c r="G25" s="11">
        <f t="shared" si="1"/>
        <v>369259</v>
      </c>
      <c r="H25" s="11">
        <v>86458</v>
      </c>
      <c r="I25" s="11">
        <v>99357</v>
      </c>
      <c r="J25" s="11">
        <f t="shared" si="2"/>
        <v>185815</v>
      </c>
      <c r="K25" s="11">
        <v>56943</v>
      </c>
      <c r="L25" s="11">
        <v>50790</v>
      </c>
      <c r="M25" s="11">
        <f t="shared" si="3"/>
        <v>107733</v>
      </c>
    </row>
    <row r="26" spans="1:14" x14ac:dyDescent="0.25">
      <c r="A26" s="12" t="s">
        <v>31</v>
      </c>
      <c r="B26" s="11">
        <v>161207</v>
      </c>
      <c r="C26" s="11">
        <v>162403</v>
      </c>
      <c r="D26" s="10">
        <f t="shared" si="0"/>
        <v>323610</v>
      </c>
      <c r="E26" s="11">
        <v>64100</v>
      </c>
      <c r="F26" s="11">
        <v>73877</v>
      </c>
      <c r="G26" s="11">
        <f t="shared" si="1"/>
        <v>137977</v>
      </c>
      <c r="H26" s="11">
        <v>35111</v>
      </c>
      <c r="I26" s="11">
        <v>39049</v>
      </c>
      <c r="J26" s="11">
        <f t="shared" si="2"/>
        <v>74160</v>
      </c>
      <c r="K26" s="11">
        <v>22068</v>
      </c>
      <c r="L26" s="11">
        <v>20248</v>
      </c>
      <c r="M26" s="11">
        <f t="shared" si="3"/>
        <v>42316</v>
      </c>
    </row>
    <row r="27" spans="1:14" x14ac:dyDescent="0.25">
      <c r="A27" s="13" t="s">
        <v>11</v>
      </c>
      <c r="B27" s="14">
        <f>SUM(B8:B26)</f>
        <v>3759783</v>
      </c>
      <c r="C27" s="14">
        <f>SUM(C8:C26)</f>
        <v>3737337</v>
      </c>
      <c r="D27" s="15">
        <f t="shared" si="0"/>
        <v>7497120</v>
      </c>
      <c r="E27" s="14">
        <f>SUM(E8:E26)</f>
        <v>2043205</v>
      </c>
      <c r="F27" s="14">
        <f>SUM(F8:F26)</f>
        <v>2196052</v>
      </c>
      <c r="G27" s="15">
        <f t="shared" si="1"/>
        <v>4239257</v>
      </c>
      <c r="H27" s="16">
        <f>SUM(H8:H26)</f>
        <v>1096581</v>
      </c>
      <c r="I27" s="14">
        <f>SUM(I8:I26)</f>
        <v>1198778</v>
      </c>
      <c r="J27" s="15">
        <f t="shared" si="2"/>
        <v>2295359</v>
      </c>
      <c r="K27" s="14">
        <f>SUM(K8:K26)</f>
        <v>765785</v>
      </c>
      <c r="L27" s="14">
        <f>SUM(L8:L26)</f>
        <v>668165</v>
      </c>
      <c r="M27" s="15">
        <f t="shared" si="3"/>
        <v>1433950</v>
      </c>
    </row>
    <row r="28" spans="1:14" x14ac:dyDescent="0.25">
      <c r="A28" s="17"/>
      <c r="B28" s="18"/>
      <c r="C28" s="18"/>
      <c r="D28" s="18"/>
      <c r="E28" s="18"/>
      <c r="F28" s="19"/>
      <c r="G28" s="19"/>
      <c r="H28" s="19"/>
      <c r="I28" s="19"/>
      <c r="J28" s="20"/>
      <c r="K28" s="21"/>
      <c r="L28" s="18"/>
      <c r="M28" s="18"/>
      <c r="N28" s="18"/>
    </row>
    <row r="29" spans="1:14" x14ac:dyDescent="0.25">
      <c r="A29" s="17"/>
      <c r="B29" s="18"/>
      <c r="C29" s="18"/>
      <c r="D29" s="18"/>
      <c r="E29" s="18"/>
      <c r="F29" s="19"/>
      <c r="G29" s="19"/>
      <c r="H29" s="19"/>
      <c r="I29" s="19"/>
      <c r="J29" s="18"/>
      <c r="K29" s="18"/>
      <c r="L29" s="18"/>
      <c r="M29" s="18"/>
    </row>
    <row r="30" spans="1:14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8"/>
      <c r="K30" s="21"/>
      <c r="L30" s="18"/>
      <c r="M30" s="18"/>
    </row>
    <row r="31" spans="1:14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L31" s="19"/>
      <c r="M31" s="19"/>
    </row>
    <row r="32" spans="1:14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1:14" ht="16.5" x14ac:dyDescent="0.3">
      <c r="A33" s="35" t="s">
        <v>32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19"/>
    </row>
    <row r="34" spans="1:14" ht="16.5" x14ac:dyDescent="0.25">
      <c r="A34" s="36" t="s">
        <v>1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19"/>
    </row>
    <row r="35" spans="1:14" x14ac:dyDescent="0.25">
      <c r="A35" s="37" t="s">
        <v>33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19"/>
    </row>
    <row r="36" spans="1:14" x14ac:dyDescent="0.25">
      <c r="A36" s="43" t="s">
        <v>4</v>
      </c>
      <c r="B36" s="38" t="s">
        <v>34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19"/>
    </row>
    <row r="37" spans="1:14" x14ac:dyDescent="0.25">
      <c r="A37" s="44"/>
      <c r="B37" s="46" t="s">
        <v>5</v>
      </c>
      <c r="C37" s="46"/>
      <c r="D37" s="46"/>
      <c r="E37" s="46" t="s">
        <v>6</v>
      </c>
      <c r="F37" s="46"/>
      <c r="G37" s="46"/>
      <c r="H37" s="46" t="s">
        <v>7</v>
      </c>
      <c r="I37" s="46"/>
      <c r="J37" s="46"/>
      <c r="K37" s="46" t="s">
        <v>8</v>
      </c>
      <c r="L37" s="46"/>
      <c r="M37" s="46"/>
      <c r="N37" s="19"/>
    </row>
    <row r="38" spans="1:14" x14ac:dyDescent="0.25">
      <c r="A38" s="45"/>
      <c r="B38" s="22" t="s">
        <v>9</v>
      </c>
      <c r="C38" s="22" t="s">
        <v>10</v>
      </c>
      <c r="D38" s="22" t="s">
        <v>11</v>
      </c>
      <c r="E38" s="22" t="s">
        <v>9</v>
      </c>
      <c r="F38" s="22" t="s">
        <v>12</v>
      </c>
      <c r="G38" s="22" t="s">
        <v>11</v>
      </c>
      <c r="H38" s="22" t="s">
        <v>9</v>
      </c>
      <c r="I38" s="22" t="s">
        <v>10</v>
      </c>
      <c r="J38" s="22" t="s">
        <v>11</v>
      </c>
      <c r="K38" s="22" t="s">
        <v>9</v>
      </c>
      <c r="L38" s="22" t="s">
        <v>10</v>
      </c>
      <c r="M38" s="22" t="s">
        <v>11</v>
      </c>
      <c r="N38" s="19"/>
    </row>
    <row r="39" spans="1:14" x14ac:dyDescent="0.25">
      <c r="A39" s="23">
        <v>-1</v>
      </c>
      <c r="B39" s="24">
        <v>-2</v>
      </c>
      <c r="C39" s="24">
        <v>-3</v>
      </c>
      <c r="D39" s="24">
        <v>-4</v>
      </c>
      <c r="E39" s="24">
        <v>-5</v>
      </c>
      <c r="F39" s="24">
        <v>-6</v>
      </c>
      <c r="G39" s="24">
        <v>-7</v>
      </c>
      <c r="H39" s="24">
        <v>-8</v>
      </c>
      <c r="I39" s="24">
        <v>-9</v>
      </c>
      <c r="J39" s="24">
        <v>-10</v>
      </c>
      <c r="K39" s="24">
        <v>-11</v>
      </c>
      <c r="L39" s="24">
        <v>-12</v>
      </c>
      <c r="M39" s="24">
        <v>-13</v>
      </c>
      <c r="N39" s="19"/>
    </row>
    <row r="40" spans="1:14" x14ac:dyDescent="0.25">
      <c r="A40" s="19" t="s">
        <v>13</v>
      </c>
      <c r="B40" s="11">
        <v>171170</v>
      </c>
      <c r="C40" s="11">
        <v>164756</v>
      </c>
      <c r="D40" s="11">
        <v>335926</v>
      </c>
      <c r="E40" s="11">
        <v>93362</v>
      </c>
      <c r="F40" s="11">
        <v>88095</v>
      </c>
      <c r="G40" s="11">
        <v>181457</v>
      </c>
      <c r="H40" s="11">
        <v>51382</v>
      </c>
      <c r="I40" s="11">
        <v>46084</v>
      </c>
      <c r="J40" s="11">
        <v>97466</v>
      </c>
      <c r="K40" s="11">
        <v>34628</v>
      </c>
      <c r="L40" s="11">
        <v>24215</v>
      </c>
      <c r="M40" s="11">
        <v>58843</v>
      </c>
      <c r="N40" s="19"/>
    </row>
    <row r="41" spans="1:14" x14ac:dyDescent="0.25">
      <c r="A41" s="19" t="s">
        <v>15</v>
      </c>
      <c r="B41" s="11">
        <v>161735</v>
      </c>
      <c r="C41" s="11">
        <v>156611</v>
      </c>
      <c r="D41" s="11">
        <v>318346</v>
      </c>
      <c r="E41" s="11">
        <v>82423</v>
      </c>
      <c r="F41" s="11">
        <v>84559</v>
      </c>
      <c r="G41" s="11">
        <v>166982</v>
      </c>
      <c r="H41" s="11">
        <v>44221</v>
      </c>
      <c r="I41" s="11">
        <v>45016</v>
      </c>
      <c r="J41" s="11">
        <v>89237</v>
      </c>
      <c r="K41" s="11">
        <v>30229</v>
      </c>
      <c r="L41" s="11">
        <v>21689</v>
      </c>
      <c r="M41" s="11">
        <v>51918</v>
      </c>
      <c r="N41" s="19"/>
    </row>
    <row r="42" spans="1:14" x14ac:dyDescent="0.25">
      <c r="A42" s="19" t="s">
        <v>35</v>
      </c>
      <c r="B42" s="11">
        <v>291987</v>
      </c>
      <c r="C42" s="11">
        <v>287309</v>
      </c>
      <c r="D42" s="11">
        <v>579296</v>
      </c>
      <c r="E42" s="11">
        <v>163789</v>
      </c>
      <c r="F42" s="11">
        <v>167234</v>
      </c>
      <c r="G42" s="11">
        <v>331023</v>
      </c>
      <c r="H42" s="11">
        <v>88903</v>
      </c>
      <c r="I42" s="11">
        <v>95882</v>
      </c>
      <c r="J42" s="11">
        <v>184785</v>
      </c>
      <c r="K42" s="11">
        <v>57349</v>
      </c>
      <c r="L42" s="11">
        <v>51500</v>
      </c>
      <c r="M42" s="11">
        <v>108849</v>
      </c>
      <c r="N42" s="19"/>
    </row>
    <row r="43" spans="1:14" x14ac:dyDescent="0.25">
      <c r="A43" s="19" t="s">
        <v>22</v>
      </c>
      <c r="B43" s="11">
        <v>102919</v>
      </c>
      <c r="C43" s="11">
        <v>111860</v>
      </c>
      <c r="D43" s="11">
        <v>214779</v>
      </c>
      <c r="E43" s="11">
        <v>65094</v>
      </c>
      <c r="F43" s="11">
        <v>69886</v>
      </c>
      <c r="G43" s="11">
        <v>134980</v>
      </c>
      <c r="H43" s="11">
        <v>41505</v>
      </c>
      <c r="I43" s="11">
        <v>44222</v>
      </c>
      <c r="J43" s="11">
        <v>85727</v>
      </c>
      <c r="K43" s="11">
        <v>38501</v>
      </c>
      <c r="L43" s="11">
        <v>36890</v>
      </c>
      <c r="M43" s="11">
        <v>75391</v>
      </c>
      <c r="N43" s="19"/>
    </row>
    <row r="44" spans="1:14" x14ac:dyDescent="0.25">
      <c r="A44" s="19" t="s">
        <v>36</v>
      </c>
      <c r="B44" s="11">
        <v>133446</v>
      </c>
      <c r="C44" s="11">
        <v>129426</v>
      </c>
      <c r="D44" s="11">
        <v>262872</v>
      </c>
      <c r="E44" s="11">
        <v>78511</v>
      </c>
      <c r="F44" s="11">
        <v>83599</v>
      </c>
      <c r="G44" s="11">
        <v>162110</v>
      </c>
      <c r="H44" s="11">
        <v>44174</v>
      </c>
      <c r="I44" s="11">
        <v>49034</v>
      </c>
      <c r="J44" s="11">
        <v>93208</v>
      </c>
      <c r="K44" s="11">
        <v>27192</v>
      </c>
      <c r="L44" s="11">
        <v>25281</v>
      </c>
      <c r="M44" s="11">
        <v>52473</v>
      </c>
      <c r="N44" s="19"/>
    </row>
    <row r="45" spans="1:14" x14ac:dyDescent="0.25">
      <c r="A45" s="19" t="s">
        <v>17</v>
      </c>
      <c r="B45" s="11">
        <v>68622</v>
      </c>
      <c r="C45" s="11">
        <v>71675</v>
      </c>
      <c r="D45" s="11">
        <v>140297</v>
      </c>
      <c r="E45" s="11">
        <v>41752</v>
      </c>
      <c r="F45" s="11">
        <v>44616</v>
      </c>
      <c r="G45" s="11">
        <v>86368</v>
      </c>
      <c r="H45" s="11">
        <v>24774</v>
      </c>
      <c r="I45" s="11">
        <v>25614</v>
      </c>
      <c r="J45" s="11">
        <v>50388</v>
      </c>
      <c r="K45" s="11">
        <v>18193</v>
      </c>
      <c r="L45" s="11">
        <v>16837</v>
      </c>
      <c r="M45" s="11">
        <v>35030</v>
      </c>
      <c r="N45" s="19"/>
    </row>
    <row r="46" spans="1:14" x14ac:dyDescent="0.25">
      <c r="A46" s="19" t="s">
        <v>37</v>
      </c>
      <c r="B46" s="11">
        <v>71888</v>
      </c>
      <c r="C46" s="11">
        <v>68972</v>
      </c>
      <c r="D46" s="11">
        <v>140860</v>
      </c>
      <c r="E46" s="11">
        <v>45821</v>
      </c>
      <c r="F46" s="11">
        <v>48238</v>
      </c>
      <c r="G46" s="11">
        <v>94059</v>
      </c>
      <c r="H46" s="11">
        <v>24956</v>
      </c>
      <c r="I46" s="11">
        <v>27279</v>
      </c>
      <c r="J46" s="11">
        <v>52235</v>
      </c>
      <c r="K46" s="11">
        <v>15984</v>
      </c>
      <c r="L46" s="11">
        <v>14196</v>
      </c>
      <c r="M46" s="11">
        <v>30180</v>
      </c>
      <c r="N46" s="19"/>
    </row>
    <row r="47" spans="1:14" x14ac:dyDescent="0.25">
      <c r="A47" s="19" t="s">
        <v>31</v>
      </c>
      <c r="B47" s="11">
        <v>156345</v>
      </c>
      <c r="C47" s="11">
        <v>161427</v>
      </c>
      <c r="D47" s="11">
        <v>317772</v>
      </c>
      <c r="E47" s="11">
        <v>65551</v>
      </c>
      <c r="F47" s="11">
        <v>76469</v>
      </c>
      <c r="G47" s="11">
        <v>142020</v>
      </c>
      <c r="H47" s="11">
        <v>34118</v>
      </c>
      <c r="I47" s="11">
        <v>41806</v>
      </c>
      <c r="J47" s="11">
        <v>75924</v>
      </c>
      <c r="K47" s="11">
        <v>22167</v>
      </c>
      <c r="L47" s="11">
        <v>20526</v>
      </c>
      <c r="M47" s="11">
        <v>42693</v>
      </c>
      <c r="N47" s="19"/>
    </row>
    <row r="48" spans="1:14" x14ac:dyDescent="0.25">
      <c r="A48" s="19" t="s">
        <v>18</v>
      </c>
      <c r="B48" s="11">
        <v>162114</v>
      </c>
      <c r="C48" s="11">
        <v>161444</v>
      </c>
      <c r="D48" s="11">
        <v>323558</v>
      </c>
      <c r="E48" s="11">
        <v>96140</v>
      </c>
      <c r="F48" s="11">
        <v>107415</v>
      </c>
      <c r="G48" s="11">
        <v>203555</v>
      </c>
      <c r="H48" s="11">
        <v>49244</v>
      </c>
      <c r="I48" s="11">
        <v>60028</v>
      </c>
      <c r="J48" s="11">
        <v>109272</v>
      </c>
      <c r="K48" s="11">
        <v>30652</v>
      </c>
      <c r="L48" s="11">
        <v>34661</v>
      </c>
      <c r="M48" s="11">
        <v>65313</v>
      </c>
      <c r="N48" s="19"/>
    </row>
    <row r="49" spans="1:14" x14ac:dyDescent="0.25">
      <c r="A49" s="19" t="s">
        <v>19</v>
      </c>
      <c r="B49" s="11">
        <v>196934</v>
      </c>
      <c r="C49" s="11">
        <v>190857</v>
      </c>
      <c r="D49" s="11">
        <v>387791</v>
      </c>
      <c r="E49" s="11">
        <v>116555</v>
      </c>
      <c r="F49" s="11">
        <v>126871</v>
      </c>
      <c r="G49" s="11">
        <v>243426</v>
      </c>
      <c r="H49" s="11">
        <v>63379</v>
      </c>
      <c r="I49" s="11">
        <v>73783</v>
      </c>
      <c r="J49" s="11">
        <v>137162</v>
      </c>
      <c r="K49" s="11">
        <v>42490</v>
      </c>
      <c r="L49" s="11">
        <v>41869</v>
      </c>
      <c r="M49" s="11">
        <v>84359</v>
      </c>
      <c r="N49" s="19"/>
    </row>
    <row r="50" spans="1:14" x14ac:dyDescent="0.25">
      <c r="A50" s="19" t="s">
        <v>20</v>
      </c>
      <c r="B50" s="11">
        <v>155988</v>
      </c>
      <c r="C50" s="11">
        <v>154087</v>
      </c>
      <c r="D50" s="11">
        <v>310075</v>
      </c>
      <c r="E50" s="11">
        <v>97770</v>
      </c>
      <c r="F50" s="11">
        <v>105312</v>
      </c>
      <c r="G50" s="11">
        <v>203082</v>
      </c>
      <c r="H50" s="11">
        <v>56040</v>
      </c>
      <c r="I50" s="11">
        <v>63191</v>
      </c>
      <c r="J50" s="11">
        <v>119231</v>
      </c>
      <c r="K50" s="11">
        <v>37122</v>
      </c>
      <c r="L50" s="11">
        <v>35909</v>
      </c>
      <c r="M50" s="11">
        <v>73031</v>
      </c>
      <c r="N50" s="19"/>
    </row>
    <row r="51" spans="1:14" x14ac:dyDescent="0.25">
      <c r="A51" s="19" t="s">
        <v>38</v>
      </c>
      <c r="B51" s="11">
        <v>206904</v>
      </c>
      <c r="C51" s="11">
        <v>216214</v>
      </c>
      <c r="D51" s="11">
        <v>423118</v>
      </c>
      <c r="E51" s="11">
        <v>99552</v>
      </c>
      <c r="F51" s="11">
        <v>125258</v>
      </c>
      <c r="G51" s="11">
        <v>224810</v>
      </c>
      <c r="H51" s="11">
        <v>52031</v>
      </c>
      <c r="I51" s="11">
        <v>63185</v>
      </c>
      <c r="J51" s="11">
        <v>115216</v>
      </c>
      <c r="K51" s="11">
        <v>35100</v>
      </c>
      <c r="L51" s="11">
        <v>30606</v>
      </c>
      <c r="M51" s="11">
        <v>65706</v>
      </c>
      <c r="N51" s="19"/>
    </row>
    <row r="52" spans="1:14" x14ac:dyDescent="0.25">
      <c r="A52" s="19" t="s">
        <v>28</v>
      </c>
      <c r="B52" s="11">
        <v>180229</v>
      </c>
      <c r="C52" s="11">
        <v>179676</v>
      </c>
      <c r="D52" s="11">
        <v>359905</v>
      </c>
      <c r="E52" s="11">
        <v>127929</v>
      </c>
      <c r="F52" s="11">
        <v>131773</v>
      </c>
      <c r="G52" s="11">
        <v>259702</v>
      </c>
      <c r="H52" s="11">
        <v>68669</v>
      </c>
      <c r="I52" s="11">
        <v>76319</v>
      </c>
      <c r="J52" s="11">
        <v>144988</v>
      </c>
      <c r="K52" s="11">
        <v>39583</v>
      </c>
      <c r="L52" s="11">
        <v>36699</v>
      </c>
      <c r="M52" s="11">
        <v>76282</v>
      </c>
      <c r="N52" s="19"/>
    </row>
    <row r="53" spans="1:14" x14ac:dyDescent="0.25">
      <c r="A53" s="19" t="s">
        <v>27</v>
      </c>
      <c r="B53" s="11">
        <v>232936</v>
      </c>
      <c r="C53" s="11">
        <v>226585</v>
      </c>
      <c r="D53" s="11">
        <v>459521</v>
      </c>
      <c r="E53" s="11">
        <v>143654</v>
      </c>
      <c r="F53" s="11">
        <v>141392</v>
      </c>
      <c r="G53" s="11">
        <v>285046</v>
      </c>
      <c r="H53" s="11">
        <v>80657</v>
      </c>
      <c r="I53" s="11">
        <v>83446</v>
      </c>
      <c r="J53" s="11">
        <v>164103</v>
      </c>
      <c r="K53" s="11">
        <v>58066</v>
      </c>
      <c r="L53" s="11">
        <v>46267</v>
      </c>
      <c r="M53" s="11">
        <v>104333</v>
      </c>
      <c r="N53" s="19"/>
    </row>
    <row r="54" spans="1:14" x14ac:dyDescent="0.25">
      <c r="A54" s="19" t="s">
        <v>24</v>
      </c>
      <c r="B54" s="11">
        <v>332942</v>
      </c>
      <c r="C54" s="11">
        <v>335829</v>
      </c>
      <c r="D54" s="11">
        <v>668771</v>
      </c>
      <c r="E54" s="11">
        <v>165635</v>
      </c>
      <c r="F54" s="11">
        <v>204657</v>
      </c>
      <c r="G54" s="11">
        <v>370292</v>
      </c>
      <c r="H54" s="11">
        <v>83031</v>
      </c>
      <c r="I54" s="11">
        <v>108115</v>
      </c>
      <c r="J54" s="11">
        <v>191146</v>
      </c>
      <c r="K54" s="11">
        <v>55873</v>
      </c>
      <c r="L54" s="11">
        <v>50867</v>
      </c>
      <c r="M54" s="11">
        <v>106740</v>
      </c>
      <c r="N54" s="19"/>
    </row>
    <row r="55" spans="1:14" x14ac:dyDescent="0.25">
      <c r="A55" s="19" t="s">
        <v>25</v>
      </c>
      <c r="B55" s="11">
        <v>206216</v>
      </c>
      <c r="C55" s="11">
        <v>198409</v>
      </c>
      <c r="D55" s="11">
        <v>404625</v>
      </c>
      <c r="E55" s="11">
        <v>126905</v>
      </c>
      <c r="F55" s="11">
        <v>132425</v>
      </c>
      <c r="G55" s="11">
        <v>259330</v>
      </c>
      <c r="H55" s="11">
        <v>74673</v>
      </c>
      <c r="I55" s="11">
        <v>81538</v>
      </c>
      <c r="J55" s="11">
        <v>156211</v>
      </c>
      <c r="K55" s="11">
        <v>55361</v>
      </c>
      <c r="L55" s="11">
        <v>47523</v>
      </c>
      <c r="M55" s="11">
        <v>102884</v>
      </c>
      <c r="N55" s="19"/>
    </row>
    <row r="56" spans="1:14" x14ac:dyDescent="0.25">
      <c r="A56" s="19" t="s">
        <v>26</v>
      </c>
      <c r="B56" s="11">
        <v>290351</v>
      </c>
      <c r="C56" s="11">
        <v>286420</v>
      </c>
      <c r="D56" s="11">
        <v>576771</v>
      </c>
      <c r="E56" s="11">
        <v>187897</v>
      </c>
      <c r="F56" s="11">
        <v>206356</v>
      </c>
      <c r="G56" s="11">
        <v>394253</v>
      </c>
      <c r="H56" s="11">
        <v>109632</v>
      </c>
      <c r="I56" s="11">
        <v>124626</v>
      </c>
      <c r="J56" s="11">
        <v>234258</v>
      </c>
      <c r="K56" s="11">
        <v>82190</v>
      </c>
      <c r="L56" s="11">
        <v>79362</v>
      </c>
      <c r="M56" s="11">
        <v>161552</v>
      </c>
      <c r="N56" s="19"/>
    </row>
    <row r="57" spans="1:14" x14ac:dyDescent="0.25">
      <c r="A57" s="19" t="s">
        <v>30</v>
      </c>
      <c r="B57" s="11">
        <v>348908</v>
      </c>
      <c r="C57" s="11">
        <v>351613</v>
      </c>
      <c r="D57" s="11">
        <v>700521</v>
      </c>
      <c r="E57" s="11">
        <v>182106</v>
      </c>
      <c r="F57" s="11">
        <v>204672</v>
      </c>
      <c r="G57" s="11">
        <v>386778</v>
      </c>
      <c r="H57" s="11">
        <v>90020</v>
      </c>
      <c r="I57" s="11">
        <v>105547</v>
      </c>
      <c r="J57" s="11">
        <v>195567</v>
      </c>
      <c r="K57" s="11">
        <v>58965</v>
      </c>
      <c r="L57" s="11">
        <v>54136</v>
      </c>
      <c r="M57" s="11">
        <v>113101</v>
      </c>
      <c r="N57" s="19"/>
    </row>
    <row r="58" spans="1:14" x14ac:dyDescent="0.25">
      <c r="A58" s="19" t="s">
        <v>29</v>
      </c>
      <c r="B58" s="11">
        <v>160611</v>
      </c>
      <c r="C58" s="11">
        <v>162961</v>
      </c>
      <c r="D58" s="11">
        <v>323572</v>
      </c>
      <c r="E58" s="11">
        <v>72519</v>
      </c>
      <c r="F58" s="11">
        <v>68664</v>
      </c>
      <c r="G58" s="11">
        <v>141183</v>
      </c>
      <c r="H58" s="11">
        <v>41997</v>
      </c>
      <c r="I58" s="11">
        <v>38307</v>
      </c>
      <c r="J58" s="11">
        <v>80304</v>
      </c>
      <c r="K58" s="11">
        <v>27868</v>
      </c>
      <c r="L58" s="11">
        <v>17567</v>
      </c>
      <c r="M58" s="11">
        <v>45435</v>
      </c>
      <c r="N58" s="19"/>
    </row>
    <row r="59" spans="1:14" x14ac:dyDescent="0.25">
      <c r="A59" s="25" t="s">
        <v>11</v>
      </c>
      <c r="B59" s="15">
        <v>3632245</v>
      </c>
      <c r="C59" s="15">
        <v>3616131</v>
      </c>
      <c r="D59" s="15">
        <v>7248376</v>
      </c>
      <c r="E59" s="15">
        <v>2052965</v>
      </c>
      <c r="F59" s="15">
        <v>2217491</v>
      </c>
      <c r="G59" s="15">
        <v>4270456</v>
      </c>
      <c r="H59" s="15">
        <v>1123406</v>
      </c>
      <c r="I59" s="15">
        <v>1253022</v>
      </c>
      <c r="J59" s="15">
        <v>2376428</v>
      </c>
      <c r="K59" s="15">
        <v>767513</v>
      </c>
      <c r="L59" s="15">
        <v>686600</v>
      </c>
      <c r="M59" s="15">
        <v>1454113</v>
      </c>
      <c r="N59" s="19"/>
    </row>
    <row r="60" spans="1:14" x14ac:dyDescent="0.25">
      <c r="A60" s="18"/>
      <c r="B60" s="18"/>
      <c r="C60" s="18"/>
      <c r="D60" s="18"/>
      <c r="E60" s="18"/>
      <c r="F60" s="19"/>
      <c r="G60" s="19"/>
      <c r="H60" s="19"/>
      <c r="I60" s="19"/>
      <c r="J60" s="19"/>
      <c r="K60" s="26"/>
      <c r="L60" s="18"/>
      <c r="M60" s="18"/>
      <c r="N60" s="18"/>
    </row>
    <row r="61" spans="1:14" x14ac:dyDescent="0.25">
      <c r="A61" s="18"/>
      <c r="B61" s="18"/>
      <c r="C61" s="18"/>
      <c r="D61" s="18"/>
      <c r="E61" s="18"/>
      <c r="F61" s="19"/>
      <c r="G61" s="19"/>
      <c r="H61" s="19"/>
      <c r="I61" s="19"/>
      <c r="J61" s="19"/>
      <c r="K61" s="18"/>
      <c r="L61" s="18"/>
      <c r="M61" s="18"/>
      <c r="N61" s="18"/>
    </row>
    <row r="62" spans="1:14" ht="16.5" x14ac:dyDescent="0.3">
      <c r="A62" s="35" t="s">
        <v>39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</row>
    <row r="63" spans="1:14" ht="16.5" x14ac:dyDescent="0.25">
      <c r="A63" s="36" t="s">
        <v>1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</row>
    <row r="64" spans="1:14" x14ac:dyDescent="0.25">
      <c r="A64" s="37" t="s">
        <v>40</v>
      </c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</row>
    <row r="65" spans="1:13" x14ac:dyDescent="0.25">
      <c r="A65" s="38" t="s">
        <v>41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</row>
    <row r="66" spans="1:13" x14ac:dyDescent="0.25">
      <c r="A66" s="39" t="s">
        <v>4</v>
      </c>
      <c r="B66" s="42" t="s">
        <v>5</v>
      </c>
      <c r="C66" s="42"/>
      <c r="D66" s="42"/>
      <c r="E66" s="42" t="s">
        <v>6</v>
      </c>
      <c r="F66" s="42"/>
      <c r="G66" s="42"/>
      <c r="H66" s="42" t="s">
        <v>7</v>
      </c>
      <c r="I66" s="42"/>
      <c r="J66" s="42"/>
      <c r="K66" s="42" t="s">
        <v>8</v>
      </c>
      <c r="L66" s="42"/>
      <c r="M66" s="42"/>
    </row>
    <row r="67" spans="1:13" x14ac:dyDescent="0.25">
      <c r="A67" s="40"/>
      <c r="B67" s="22" t="s">
        <v>9</v>
      </c>
      <c r="C67" s="22" t="s">
        <v>10</v>
      </c>
      <c r="D67" s="22" t="s">
        <v>11</v>
      </c>
      <c r="E67" s="22" t="s">
        <v>9</v>
      </c>
      <c r="F67" s="22" t="s">
        <v>12</v>
      </c>
      <c r="G67" s="22" t="s">
        <v>11</v>
      </c>
      <c r="H67" s="22" t="s">
        <v>9</v>
      </c>
      <c r="I67" s="22" t="s">
        <v>10</v>
      </c>
      <c r="J67" s="22" t="s">
        <v>11</v>
      </c>
      <c r="K67" s="22" t="s">
        <v>9</v>
      </c>
      <c r="L67" s="22" t="s">
        <v>10</v>
      </c>
      <c r="M67" s="22" t="s">
        <v>11</v>
      </c>
    </row>
    <row r="68" spans="1:13" x14ac:dyDescent="0.25">
      <c r="A68" s="27">
        <v>-1</v>
      </c>
      <c r="B68" s="28">
        <v>-2</v>
      </c>
      <c r="C68" s="28">
        <v>-3</v>
      </c>
      <c r="D68" s="28">
        <v>-4</v>
      </c>
      <c r="E68" s="28">
        <v>-5</v>
      </c>
      <c r="F68" s="28">
        <v>-6</v>
      </c>
      <c r="G68" s="28">
        <v>-7</v>
      </c>
      <c r="H68" s="28">
        <v>-8</v>
      </c>
      <c r="I68" s="28">
        <v>-9</v>
      </c>
      <c r="J68" s="28">
        <v>-10</v>
      </c>
      <c r="K68" s="28">
        <v>-11</v>
      </c>
      <c r="L68" s="28">
        <v>-12</v>
      </c>
      <c r="M68" s="28">
        <v>-13</v>
      </c>
    </row>
    <row r="69" spans="1:13" x14ac:dyDescent="0.25">
      <c r="A69" s="19" t="s">
        <v>13</v>
      </c>
      <c r="B69" s="11">
        <v>148612</v>
      </c>
      <c r="C69" s="11">
        <v>142186</v>
      </c>
      <c r="D69" s="11">
        <f>B69+C69</f>
        <v>290798</v>
      </c>
      <c r="E69" s="11">
        <v>95994</v>
      </c>
      <c r="F69" s="11">
        <v>91618</v>
      </c>
      <c r="G69" s="11">
        <f t="shared" ref="G69:G87" si="4">E69+F69</f>
        <v>187612</v>
      </c>
      <c r="H69" s="11">
        <v>54299</v>
      </c>
      <c r="I69" s="11">
        <v>50662</v>
      </c>
      <c r="J69" s="11">
        <f>H69+I69</f>
        <v>104961</v>
      </c>
      <c r="K69" s="11">
        <v>35004</v>
      </c>
      <c r="L69" s="11">
        <v>25434</v>
      </c>
      <c r="M69" s="11">
        <f>K69+L69</f>
        <v>60438</v>
      </c>
    </row>
    <row r="70" spans="1:13" x14ac:dyDescent="0.25">
      <c r="A70" s="19" t="s">
        <v>15</v>
      </c>
      <c r="B70" s="11">
        <v>143261</v>
      </c>
      <c r="C70" s="11">
        <v>137848</v>
      </c>
      <c r="D70" s="11">
        <f t="shared" ref="D70:D87" si="5">B70+C70</f>
        <v>281109</v>
      </c>
      <c r="E70" s="11">
        <v>86653</v>
      </c>
      <c r="F70" s="11">
        <v>89410</v>
      </c>
      <c r="G70" s="11">
        <f t="shared" si="4"/>
        <v>176063</v>
      </c>
      <c r="H70" s="11">
        <v>45697</v>
      </c>
      <c r="I70" s="11">
        <v>48762</v>
      </c>
      <c r="J70" s="11">
        <f t="shared" ref="J70:J87" si="6">H70+I70</f>
        <v>94459</v>
      </c>
      <c r="K70" s="11">
        <v>30662</v>
      </c>
      <c r="L70" s="11">
        <v>23632</v>
      </c>
      <c r="M70" s="11">
        <f t="shared" ref="M70:M87" si="7">K70+L70</f>
        <v>54294</v>
      </c>
    </row>
    <row r="71" spans="1:13" x14ac:dyDescent="0.25">
      <c r="A71" s="19" t="s">
        <v>35</v>
      </c>
      <c r="B71" s="11">
        <v>244649</v>
      </c>
      <c r="C71" s="11">
        <v>240991</v>
      </c>
      <c r="D71" s="11">
        <f t="shared" si="5"/>
        <v>485640</v>
      </c>
      <c r="E71" s="11">
        <v>166406</v>
      </c>
      <c r="F71" s="11">
        <v>173060</v>
      </c>
      <c r="G71" s="11">
        <f t="shared" si="4"/>
        <v>339466</v>
      </c>
      <c r="H71" s="11">
        <v>91675</v>
      </c>
      <c r="I71" s="11">
        <v>100615</v>
      </c>
      <c r="J71" s="11">
        <f t="shared" si="6"/>
        <v>192290</v>
      </c>
      <c r="K71" s="11">
        <v>56948</v>
      </c>
      <c r="L71" s="11">
        <v>53473</v>
      </c>
      <c r="M71" s="11">
        <f t="shared" si="7"/>
        <v>110421</v>
      </c>
    </row>
    <row r="72" spans="1:13" x14ac:dyDescent="0.25">
      <c r="A72" s="19" t="s">
        <v>22</v>
      </c>
      <c r="B72" s="11">
        <v>89228</v>
      </c>
      <c r="C72" s="11">
        <v>96075</v>
      </c>
      <c r="D72" s="11">
        <f t="shared" si="5"/>
        <v>185303</v>
      </c>
      <c r="E72" s="11">
        <v>59364</v>
      </c>
      <c r="F72" s="11">
        <v>65278</v>
      </c>
      <c r="G72" s="11">
        <f t="shared" si="4"/>
        <v>124642</v>
      </c>
      <c r="H72" s="11">
        <v>39208</v>
      </c>
      <c r="I72" s="11">
        <v>43849</v>
      </c>
      <c r="J72" s="11">
        <f t="shared" si="6"/>
        <v>83057</v>
      </c>
      <c r="K72" s="11">
        <v>34950</v>
      </c>
      <c r="L72" s="11">
        <v>34953</v>
      </c>
      <c r="M72" s="11">
        <f t="shared" si="7"/>
        <v>69903</v>
      </c>
    </row>
    <row r="73" spans="1:13" x14ac:dyDescent="0.25">
      <c r="A73" s="19" t="s">
        <v>36</v>
      </c>
      <c r="B73" s="11">
        <v>113497</v>
      </c>
      <c r="C73" s="11">
        <v>109734</v>
      </c>
      <c r="D73" s="11">
        <f t="shared" si="5"/>
        <v>223231</v>
      </c>
      <c r="E73" s="11">
        <v>77129</v>
      </c>
      <c r="F73" s="11">
        <v>81797</v>
      </c>
      <c r="G73" s="11">
        <f t="shared" si="4"/>
        <v>158926</v>
      </c>
      <c r="H73" s="11">
        <v>45636</v>
      </c>
      <c r="I73" s="11">
        <v>52102</v>
      </c>
      <c r="J73" s="11">
        <f t="shared" si="6"/>
        <v>97738</v>
      </c>
      <c r="K73" s="11">
        <v>27915</v>
      </c>
      <c r="L73" s="11">
        <v>27017</v>
      </c>
      <c r="M73" s="11">
        <f t="shared" si="7"/>
        <v>54932</v>
      </c>
    </row>
    <row r="74" spans="1:13" x14ac:dyDescent="0.25">
      <c r="A74" s="19" t="s">
        <v>17</v>
      </c>
      <c r="B74" s="11">
        <f>19885+43641</f>
        <v>63526</v>
      </c>
      <c r="C74" s="11">
        <f>44136+20654</f>
        <v>64790</v>
      </c>
      <c r="D74" s="11">
        <f t="shared" si="5"/>
        <v>128316</v>
      </c>
      <c r="E74" s="11">
        <f>14516+28534</f>
        <v>43050</v>
      </c>
      <c r="F74" s="11">
        <f>14801+30887</f>
        <v>45688</v>
      </c>
      <c r="G74" s="11">
        <f t="shared" si="4"/>
        <v>88738</v>
      </c>
      <c r="H74" s="11">
        <f>16659+9520</f>
        <v>26179</v>
      </c>
      <c r="I74" s="11">
        <f>18754+9658</f>
        <v>28412</v>
      </c>
      <c r="J74" s="11">
        <f t="shared" si="6"/>
        <v>54591</v>
      </c>
      <c r="K74" s="11">
        <f>11910+8341</f>
        <v>20251</v>
      </c>
      <c r="L74" s="11">
        <f>6677+10991</f>
        <v>17668</v>
      </c>
      <c r="M74" s="11">
        <f t="shared" si="7"/>
        <v>37919</v>
      </c>
    </row>
    <row r="75" spans="1:13" x14ac:dyDescent="0.25">
      <c r="A75" s="19" t="s">
        <v>37</v>
      </c>
      <c r="B75" s="11">
        <v>60696</v>
      </c>
      <c r="C75" s="11">
        <v>58278</v>
      </c>
      <c r="D75" s="11">
        <f t="shared" si="5"/>
        <v>118974</v>
      </c>
      <c r="E75" s="11">
        <v>45258</v>
      </c>
      <c r="F75" s="11">
        <v>47282</v>
      </c>
      <c r="G75" s="11">
        <f t="shared" si="4"/>
        <v>92540</v>
      </c>
      <c r="H75" s="11">
        <v>25895</v>
      </c>
      <c r="I75" s="11">
        <v>27683</v>
      </c>
      <c r="J75" s="11">
        <f t="shared" si="6"/>
        <v>53578</v>
      </c>
      <c r="K75" s="11">
        <v>16466</v>
      </c>
      <c r="L75" s="11">
        <v>14670</v>
      </c>
      <c r="M75" s="11">
        <f t="shared" si="7"/>
        <v>31136</v>
      </c>
    </row>
    <row r="76" spans="1:13" x14ac:dyDescent="0.25">
      <c r="A76" s="19" t="s">
        <v>31</v>
      </c>
      <c r="B76" s="11">
        <v>141756</v>
      </c>
      <c r="C76" s="11">
        <v>147748</v>
      </c>
      <c r="D76" s="11">
        <f t="shared" si="5"/>
        <v>289504</v>
      </c>
      <c r="E76" s="11">
        <v>67555</v>
      </c>
      <c r="F76" s="11">
        <v>80218</v>
      </c>
      <c r="G76" s="11">
        <f t="shared" si="4"/>
        <v>147773</v>
      </c>
      <c r="H76" s="11">
        <v>36708</v>
      </c>
      <c r="I76" s="11">
        <v>47666</v>
      </c>
      <c r="J76" s="11">
        <f t="shared" si="6"/>
        <v>84374</v>
      </c>
      <c r="K76" s="11">
        <v>24589</v>
      </c>
      <c r="L76" s="11">
        <v>24015</v>
      </c>
      <c r="M76" s="11">
        <f t="shared" si="7"/>
        <v>48604</v>
      </c>
    </row>
    <row r="77" spans="1:13" x14ac:dyDescent="0.25">
      <c r="A77" s="19" t="s">
        <v>18</v>
      </c>
      <c r="B77" s="11">
        <v>138681</v>
      </c>
      <c r="C77" s="11">
        <v>137223</v>
      </c>
      <c r="D77" s="11">
        <f t="shared" si="5"/>
        <v>275904</v>
      </c>
      <c r="E77" s="11">
        <v>101313</v>
      </c>
      <c r="F77" s="11">
        <v>111420</v>
      </c>
      <c r="G77" s="11">
        <f t="shared" si="4"/>
        <v>212733</v>
      </c>
      <c r="H77" s="11">
        <v>52879</v>
      </c>
      <c r="I77" s="11">
        <v>64036</v>
      </c>
      <c r="J77" s="11">
        <f t="shared" si="6"/>
        <v>116915</v>
      </c>
      <c r="K77" s="11">
        <v>34363</v>
      </c>
      <c r="L77" s="11">
        <v>36987</v>
      </c>
      <c r="M77" s="11">
        <f t="shared" si="7"/>
        <v>71350</v>
      </c>
    </row>
    <row r="78" spans="1:13" x14ac:dyDescent="0.25">
      <c r="A78" s="19" t="s">
        <v>19</v>
      </c>
      <c r="B78" s="11">
        <v>167404</v>
      </c>
      <c r="C78" s="11">
        <v>162219</v>
      </c>
      <c r="D78" s="11">
        <f t="shared" si="5"/>
        <v>329623</v>
      </c>
      <c r="E78" s="11">
        <v>118607</v>
      </c>
      <c r="F78" s="11">
        <v>127309</v>
      </c>
      <c r="G78" s="11">
        <f t="shared" si="4"/>
        <v>245916</v>
      </c>
      <c r="H78" s="11">
        <v>64096</v>
      </c>
      <c r="I78" s="11">
        <v>75386</v>
      </c>
      <c r="J78" s="11">
        <f t="shared" si="6"/>
        <v>139482</v>
      </c>
      <c r="K78" s="11">
        <v>43680</v>
      </c>
      <c r="L78" s="11">
        <v>44684</v>
      </c>
      <c r="M78" s="11">
        <f t="shared" si="7"/>
        <v>88364</v>
      </c>
    </row>
    <row r="79" spans="1:13" x14ac:dyDescent="0.25">
      <c r="A79" s="19" t="s">
        <v>20</v>
      </c>
      <c r="B79" s="11">
        <v>131460</v>
      </c>
      <c r="C79" s="11">
        <v>128769</v>
      </c>
      <c r="D79" s="11">
        <f t="shared" si="5"/>
        <v>260229</v>
      </c>
      <c r="E79" s="11">
        <v>98912</v>
      </c>
      <c r="F79" s="11">
        <v>104663</v>
      </c>
      <c r="G79" s="11">
        <f t="shared" si="4"/>
        <v>203575</v>
      </c>
      <c r="H79" s="11">
        <v>58764</v>
      </c>
      <c r="I79" s="11">
        <v>67474</v>
      </c>
      <c r="J79" s="11">
        <f t="shared" si="6"/>
        <v>126238</v>
      </c>
      <c r="K79" s="11">
        <v>36830</v>
      </c>
      <c r="L79" s="11">
        <v>38005</v>
      </c>
      <c r="M79" s="11">
        <f t="shared" si="7"/>
        <v>74835</v>
      </c>
    </row>
    <row r="80" spans="1:13" x14ac:dyDescent="0.25">
      <c r="A80" s="19" t="s">
        <v>38</v>
      </c>
      <c r="B80" s="11">
        <v>187547</v>
      </c>
      <c r="C80" s="11">
        <v>192134</v>
      </c>
      <c r="D80" s="11">
        <f t="shared" si="5"/>
        <v>379681</v>
      </c>
      <c r="E80" s="11">
        <v>102851</v>
      </c>
      <c r="F80" s="11">
        <v>129124</v>
      </c>
      <c r="G80" s="11">
        <f t="shared" si="4"/>
        <v>231975</v>
      </c>
      <c r="H80" s="11">
        <v>54678</v>
      </c>
      <c r="I80" s="11">
        <v>69434</v>
      </c>
      <c r="J80" s="11">
        <f t="shared" si="6"/>
        <v>124112</v>
      </c>
      <c r="K80" s="11">
        <v>36123</v>
      </c>
      <c r="L80" s="11">
        <v>33467</v>
      </c>
      <c r="M80" s="11">
        <f t="shared" si="7"/>
        <v>69590</v>
      </c>
    </row>
    <row r="81" spans="1:13" x14ac:dyDescent="0.25">
      <c r="A81" s="19" t="s">
        <v>28</v>
      </c>
      <c r="B81" s="11">
        <v>159048</v>
      </c>
      <c r="C81" s="11">
        <v>156458</v>
      </c>
      <c r="D81" s="11">
        <f t="shared" si="5"/>
        <v>315506</v>
      </c>
      <c r="E81" s="11">
        <v>128871</v>
      </c>
      <c r="F81" s="11">
        <v>132703</v>
      </c>
      <c r="G81" s="11">
        <f t="shared" si="4"/>
        <v>261574</v>
      </c>
      <c r="H81" s="11">
        <v>70616</v>
      </c>
      <c r="I81" s="11">
        <v>79945</v>
      </c>
      <c r="J81" s="11">
        <f t="shared" si="6"/>
        <v>150561</v>
      </c>
      <c r="K81" s="11">
        <v>40718</v>
      </c>
      <c r="L81" s="11">
        <v>38936</v>
      </c>
      <c r="M81" s="11">
        <f t="shared" si="7"/>
        <v>79654</v>
      </c>
    </row>
    <row r="82" spans="1:13" x14ac:dyDescent="0.25">
      <c r="A82" s="19" t="s">
        <v>27</v>
      </c>
      <c r="B82" s="11">
        <v>202686</v>
      </c>
      <c r="C82" s="11">
        <v>197405</v>
      </c>
      <c r="D82" s="11">
        <f t="shared" si="5"/>
        <v>400091</v>
      </c>
      <c r="E82" s="11">
        <v>145725</v>
      </c>
      <c r="F82" s="11">
        <v>142613</v>
      </c>
      <c r="G82" s="11">
        <f t="shared" si="4"/>
        <v>288338</v>
      </c>
      <c r="H82" s="11">
        <v>83129</v>
      </c>
      <c r="I82" s="11">
        <v>87006</v>
      </c>
      <c r="J82" s="11">
        <f t="shared" si="6"/>
        <v>170135</v>
      </c>
      <c r="K82" s="11">
        <v>57777</v>
      </c>
      <c r="L82" s="11">
        <v>48350</v>
      </c>
      <c r="M82" s="11">
        <f t="shared" si="7"/>
        <v>106127</v>
      </c>
    </row>
    <row r="83" spans="1:13" x14ac:dyDescent="0.25">
      <c r="A83" s="19" t="s">
        <v>24</v>
      </c>
      <c r="B83" s="11">
        <v>295289</v>
      </c>
      <c r="C83" s="11">
        <v>290279</v>
      </c>
      <c r="D83" s="11">
        <f t="shared" si="5"/>
        <v>585568</v>
      </c>
      <c r="E83" s="11">
        <v>174430</v>
      </c>
      <c r="F83" s="11">
        <v>216622</v>
      </c>
      <c r="G83" s="11">
        <f t="shared" si="4"/>
        <v>391052</v>
      </c>
      <c r="H83" s="11">
        <v>85621</v>
      </c>
      <c r="I83" s="11">
        <v>117137</v>
      </c>
      <c r="J83" s="11">
        <f t="shared" si="6"/>
        <v>202758</v>
      </c>
      <c r="K83" s="11">
        <v>56228</v>
      </c>
      <c r="L83" s="11">
        <v>54645</v>
      </c>
      <c r="M83" s="11">
        <f t="shared" si="7"/>
        <v>110873</v>
      </c>
    </row>
    <row r="84" spans="1:13" x14ac:dyDescent="0.25">
      <c r="A84" s="19" t="s">
        <v>25</v>
      </c>
      <c r="B84" s="11">
        <v>167828</v>
      </c>
      <c r="C84" s="11">
        <v>159926</v>
      </c>
      <c r="D84" s="11">
        <f t="shared" si="5"/>
        <v>327754</v>
      </c>
      <c r="E84" s="11">
        <v>130607</v>
      </c>
      <c r="F84" s="11">
        <v>135621</v>
      </c>
      <c r="G84" s="11">
        <f t="shared" si="4"/>
        <v>266228</v>
      </c>
      <c r="H84" s="11">
        <v>79709</v>
      </c>
      <c r="I84" s="11">
        <v>86067</v>
      </c>
      <c r="J84" s="11">
        <f t="shared" si="6"/>
        <v>165776</v>
      </c>
      <c r="K84" s="11">
        <v>58796</v>
      </c>
      <c r="L84" s="11">
        <v>50010</v>
      </c>
      <c r="M84" s="11">
        <f t="shared" si="7"/>
        <v>108806</v>
      </c>
    </row>
    <row r="85" spans="1:13" x14ac:dyDescent="0.25">
      <c r="A85" s="19" t="s">
        <v>26</v>
      </c>
      <c r="B85" s="11">
        <v>251834</v>
      </c>
      <c r="C85" s="11">
        <v>247569</v>
      </c>
      <c r="D85" s="11">
        <f t="shared" si="5"/>
        <v>499403</v>
      </c>
      <c r="E85" s="11">
        <v>192085</v>
      </c>
      <c r="F85" s="11">
        <v>209093</v>
      </c>
      <c r="G85" s="11">
        <f t="shared" si="4"/>
        <v>401178</v>
      </c>
      <c r="H85" s="11">
        <v>112932</v>
      </c>
      <c r="I85" s="11">
        <v>129255</v>
      </c>
      <c r="J85" s="11">
        <f t="shared" si="6"/>
        <v>242187</v>
      </c>
      <c r="K85" s="11">
        <v>84426</v>
      </c>
      <c r="L85" s="11">
        <v>82586</v>
      </c>
      <c r="M85" s="11">
        <f t="shared" si="7"/>
        <v>167012</v>
      </c>
    </row>
    <row r="86" spans="1:13" x14ac:dyDescent="0.25">
      <c r="A86" s="19" t="s">
        <v>30</v>
      </c>
      <c r="B86" s="11">
        <v>306279</v>
      </c>
      <c r="C86" s="11">
        <v>308147</v>
      </c>
      <c r="D86" s="11">
        <f t="shared" si="5"/>
        <v>614426</v>
      </c>
      <c r="E86" s="11">
        <v>185623</v>
      </c>
      <c r="F86" s="11">
        <v>212043</v>
      </c>
      <c r="G86" s="11">
        <f t="shared" si="4"/>
        <v>397666</v>
      </c>
      <c r="H86" s="11">
        <v>93097</v>
      </c>
      <c r="I86" s="11">
        <v>110877</v>
      </c>
      <c r="J86" s="11">
        <f t="shared" si="6"/>
        <v>203974</v>
      </c>
      <c r="K86" s="11">
        <v>59831</v>
      </c>
      <c r="L86" s="11">
        <v>56638</v>
      </c>
      <c r="M86" s="11">
        <f t="shared" si="7"/>
        <v>116469</v>
      </c>
    </row>
    <row r="87" spans="1:13" x14ac:dyDescent="0.25">
      <c r="A87" s="19" t="s">
        <v>29</v>
      </c>
      <c r="B87" s="11">
        <v>137143</v>
      </c>
      <c r="C87" s="11">
        <v>138917</v>
      </c>
      <c r="D87" s="11">
        <f t="shared" si="5"/>
        <v>276060</v>
      </c>
      <c r="E87" s="11">
        <v>74795</v>
      </c>
      <c r="F87" s="11">
        <v>72929</v>
      </c>
      <c r="G87" s="11">
        <f t="shared" si="4"/>
        <v>147724</v>
      </c>
      <c r="H87" s="11">
        <v>43017</v>
      </c>
      <c r="I87" s="11">
        <v>41447</v>
      </c>
      <c r="J87" s="11">
        <f t="shared" si="6"/>
        <v>84464</v>
      </c>
      <c r="K87" s="11">
        <v>29302</v>
      </c>
      <c r="L87" s="11">
        <v>20007</v>
      </c>
      <c r="M87" s="11">
        <f t="shared" si="7"/>
        <v>49309</v>
      </c>
    </row>
    <row r="88" spans="1:13" x14ac:dyDescent="0.25">
      <c r="A88" s="25" t="s">
        <v>11</v>
      </c>
      <c r="B88" s="15">
        <f t="shared" ref="B88:M88" si="8">SUM(B69:B87)</f>
        <v>3150424</v>
      </c>
      <c r="C88" s="15">
        <f t="shared" si="8"/>
        <v>3116696</v>
      </c>
      <c r="D88" s="15">
        <f t="shared" si="8"/>
        <v>6267120</v>
      </c>
      <c r="E88" s="15">
        <f t="shared" si="8"/>
        <v>2095228</v>
      </c>
      <c r="F88" s="15">
        <f t="shared" si="8"/>
        <v>2268491</v>
      </c>
      <c r="G88" s="15">
        <f t="shared" si="8"/>
        <v>4363719</v>
      </c>
      <c r="H88" s="15">
        <f t="shared" si="8"/>
        <v>1163835</v>
      </c>
      <c r="I88" s="15">
        <f t="shared" si="8"/>
        <v>1327815</v>
      </c>
      <c r="J88" s="15">
        <f t="shared" si="8"/>
        <v>2491650</v>
      </c>
      <c r="K88" s="15">
        <f t="shared" si="8"/>
        <v>784859</v>
      </c>
      <c r="L88" s="15">
        <f t="shared" si="8"/>
        <v>725177</v>
      </c>
      <c r="M88" s="15">
        <f t="shared" si="8"/>
        <v>1510036</v>
      </c>
    </row>
    <row r="89" spans="1:13" x14ac:dyDescent="0.25">
      <c r="A89" s="29"/>
      <c r="B89" s="18"/>
      <c r="C89" s="18"/>
      <c r="D89" s="18"/>
      <c r="E89" s="18"/>
      <c r="F89" s="19"/>
      <c r="G89" s="19"/>
      <c r="H89" s="19"/>
      <c r="I89" s="19"/>
      <c r="L89" s="18"/>
    </row>
    <row r="90" spans="1:13" x14ac:dyDescent="0.25">
      <c r="A90" s="18"/>
      <c r="B90" s="18"/>
      <c r="C90" s="18"/>
      <c r="D90" s="18"/>
      <c r="E90" s="18"/>
      <c r="F90" s="19"/>
      <c r="G90" s="19"/>
      <c r="H90" s="19"/>
      <c r="I90" s="19"/>
      <c r="J90" s="18"/>
      <c r="K90" s="18"/>
      <c r="L90" s="18"/>
    </row>
    <row r="91" spans="1:13" x14ac:dyDescent="0.25">
      <c r="A91" s="18"/>
      <c r="K91" s="34"/>
      <c r="L91" s="34"/>
      <c r="M91" s="34"/>
    </row>
    <row r="92" spans="1:13" ht="16.5" x14ac:dyDescent="0.3">
      <c r="A92" s="35" t="s">
        <v>39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</row>
    <row r="93" spans="1:13" ht="16.5" x14ac:dyDescent="0.25">
      <c r="A93" s="36" t="s">
        <v>1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</row>
    <row r="94" spans="1:13" x14ac:dyDescent="0.25">
      <c r="A94" s="37" t="s">
        <v>40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</row>
    <row r="95" spans="1:13" x14ac:dyDescent="0.25">
      <c r="A95" s="38" t="s">
        <v>42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</row>
    <row r="96" spans="1:13" x14ac:dyDescent="0.25">
      <c r="A96" s="39" t="s">
        <v>4</v>
      </c>
      <c r="B96" s="41" t="s">
        <v>5</v>
      </c>
      <c r="C96" s="41"/>
      <c r="D96" s="41"/>
      <c r="E96" s="41" t="s">
        <v>43</v>
      </c>
      <c r="F96" s="41"/>
      <c r="G96" s="41"/>
      <c r="H96" s="41" t="s">
        <v>7</v>
      </c>
      <c r="I96" s="41"/>
      <c r="J96" s="41"/>
      <c r="K96" s="41" t="s">
        <v>8</v>
      </c>
      <c r="L96" s="41"/>
      <c r="M96" s="41"/>
    </row>
    <row r="97" spans="1:13" x14ac:dyDescent="0.25">
      <c r="A97" s="40"/>
      <c r="B97" s="22" t="s">
        <v>9</v>
      </c>
      <c r="C97" s="22" t="s">
        <v>10</v>
      </c>
      <c r="D97" s="22" t="s">
        <v>11</v>
      </c>
      <c r="E97" s="22" t="s">
        <v>9</v>
      </c>
      <c r="F97" s="22" t="s">
        <v>12</v>
      </c>
      <c r="G97" s="22" t="s">
        <v>11</v>
      </c>
      <c r="H97" s="22" t="s">
        <v>9</v>
      </c>
      <c r="I97" s="22" t="s">
        <v>10</v>
      </c>
      <c r="J97" s="22" t="s">
        <v>11</v>
      </c>
      <c r="K97" s="22" t="s">
        <v>9</v>
      </c>
      <c r="L97" s="22" t="s">
        <v>10</v>
      </c>
      <c r="M97" s="22" t="s">
        <v>11</v>
      </c>
    </row>
    <row r="98" spans="1:13" x14ac:dyDescent="0.25">
      <c r="A98" s="27">
        <v>-1</v>
      </c>
      <c r="B98" s="28">
        <v>-2</v>
      </c>
      <c r="C98" s="28">
        <v>-3</v>
      </c>
      <c r="D98" s="28">
        <v>-4</v>
      </c>
      <c r="E98" s="28">
        <v>-5</v>
      </c>
      <c r="F98" s="28">
        <v>-6</v>
      </c>
      <c r="G98" s="28">
        <v>-7</v>
      </c>
      <c r="H98" s="28">
        <v>-8</v>
      </c>
      <c r="I98" s="28">
        <v>-9</v>
      </c>
      <c r="J98" s="28">
        <v>-10</v>
      </c>
      <c r="K98" s="28">
        <v>-11</v>
      </c>
      <c r="L98" s="28">
        <v>-12</v>
      </c>
      <c r="M98" s="28">
        <v>-13</v>
      </c>
    </row>
    <row r="99" spans="1:13" x14ac:dyDescent="0.25">
      <c r="A99" s="19" t="s">
        <v>44</v>
      </c>
      <c r="B99" s="30">
        <v>44980</v>
      </c>
      <c r="C99" s="30">
        <v>43316</v>
      </c>
      <c r="D99" s="30">
        <f>SUM(B99:C99)</f>
        <v>88296</v>
      </c>
      <c r="E99" s="30">
        <v>36816</v>
      </c>
      <c r="F99" s="30">
        <v>38384</v>
      </c>
      <c r="G99" s="30">
        <f>SUM(E99:F99)</f>
        <v>75200</v>
      </c>
      <c r="H99" s="30">
        <v>23789</v>
      </c>
      <c r="I99" s="30">
        <v>27871</v>
      </c>
      <c r="J99" s="30">
        <f>SUM(H99:I99)</f>
        <v>51660</v>
      </c>
      <c r="K99" s="30">
        <v>15536</v>
      </c>
      <c r="L99" s="30">
        <v>16986</v>
      </c>
      <c r="M99" s="30">
        <f>SUM(K99:L99)</f>
        <v>32522</v>
      </c>
    </row>
    <row r="100" spans="1:13" x14ac:dyDescent="0.25">
      <c r="A100" s="19" t="s">
        <v>13</v>
      </c>
      <c r="B100" s="31">
        <v>143105</v>
      </c>
      <c r="C100" s="31">
        <v>136843</v>
      </c>
      <c r="D100" s="30">
        <f t="shared" ref="D100:D119" si="9">SUM(B100:C100)</f>
        <v>279948</v>
      </c>
      <c r="E100" s="31">
        <v>96066</v>
      </c>
      <c r="F100" s="31">
        <v>92670</v>
      </c>
      <c r="G100" s="30">
        <f t="shared" ref="G100:G119" si="10">SUM(E100:F100)</f>
        <v>188736</v>
      </c>
      <c r="H100" s="31">
        <v>55577</v>
      </c>
      <c r="I100" s="31">
        <v>53750</v>
      </c>
      <c r="J100" s="30">
        <f t="shared" ref="J100:J119" si="11">SUM(H100:I100)</f>
        <v>109327</v>
      </c>
      <c r="K100" s="31">
        <v>35914</v>
      </c>
      <c r="L100" s="31">
        <v>28053</v>
      </c>
      <c r="M100" s="30">
        <f t="shared" ref="M100:M119" si="12">SUM(K100:L100)</f>
        <v>63967</v>
      </c>
    </row>
    <row r="101" spans="1:13" x14ac:dyDescent="0.25">
      <c r="A101" s="19" t="s">
        <v>15</v>
      </c>
      <c r="B101" s="31">
        <v>140877</v>
      </c>
      <c r="C101" s="31">
        <v>136098</v>
      </c>
      <c r="D101" s="30">
        <f t="shared" si="9"/>
        <v>276975</v>
      </c>
      <c r="E101" s="31">
        <v>86778</v>
      </c>
      <c r="F101" s="31">
        <v>90368</v>
      </c>
      <c r="G101" s="30">
        <f t="shared" si="10"/>
        <v>177146</v>
      </c>
      <c r="H101" s="31">
        <v>46832</v>
      </c>
      <c r="I101" s="31">
        <v>52298</v>
      </c>
      <c r="J101" s="30">
        <f t="shared" si="11"/>
        <v>99130</v>
      </c>
      <c r="K101" s="31">
        <v>28651</v>
      </c>
      <c r="L101" s="31">
        <v>23946</v>
      </c>
      <c r="M101" s="30">
        <f t="shared" si="12"/>
        <v>52597</v>
      </c>
    </row>
    <row r="102" spans="1:13" x14ac:dyDescent="0.25">
      <c r="A102" s="19" t="s">
        <v>35</v>
      </c>
      <c r="B102" s="31">
        <v>236155</v>
      </c>
      <c r="C102" s="31">
        <v>231954</v>
      </c>
      <c r="D102" s="30">
        <f t="shared" si="9"/>
        <v>468109</v>
      </c>
      <c r="E102" s="31">
        <v>169762</v>
      </c>
      <c r="F102" s="31">
        <v>174980</v>
      </c>
      <c r="G102" s="30">
        <f t="shared" si="10"/>
        <v>344742</v>
      </c>
      <c r="H102" s="31">
        <v>96268</v>
      </c>
      <c r="I102" s="31">
        <v>105508</v>
      </c>
      <c r="J102" s="30">
        <f t="shared" si="11"/>
        <v>201776</v>
      </c>
      <c r="K102" s="31">
        <v>61973</v>
      </c>
      <c r="L102" s="31">
        <v>60547</v>
      </c>
      <c r="M102" s="30">
        <f t="shared" si="12"/>
        <v>122520</v>
      </c>
    </row>
    <row r="103" spans="1:13" x14ac:dyDescent="0.25">
      <c r="A103" s="19" t="s">
        <v>22</v>
      </c>
      <c r="B103" s="31">
        <v>84300</v>
      </c>
      <c r="C103" s="31">
        <v>89478</v>
      </c>
      <c r="D103" s="30">
        <f t="shared" si="9"/>
        <v>173778</v>
      </c>
      <c r="E103" s="31">
        <v>57853</v>
      </c>
      <c r="F103" s="31">
        <v>63253</v>
      </c>
      <c r="G103" s="30">
        <f t="shared" si="10"/>
        <v>121106</v>
      </c>
      <c r="H103" s="31">
        <v>39092</v>
      </c>
      <c r="I103" s="31">
        <v>43385</v>
      </c>
      <c r="J103" s="30">
        <f t="shared" si="11"/>
        <v>82477</v>
      </c>
      <c r="K103" s="31">
        <v>33685</v>
      </c>
      <c r="L103" s="31">
        <v>34806</v>
      </c>
      <c r="M103" s="30">
        <f t="shared" si="12"/>
        <v>68491</v>
      </c>
    </row>
    <row r="104" spans="1:13" x14ac:dyDescent="0.25">
      <c r="A104" s="19" t="s">
        <v>36</v>
      </c>
      <c r="B104" s="31">
        <v>110684</v>
      </c>
      <c r="C104" s="31">
        <v>106391</v>
      </c>
      <c r="D104" s="30">
        <f t="shared" si="9"/>
        <v>217075</v>
      </c>
      <c r="E104" s="31">
        <v>77645</v>
      </c>
      <c r="F104" s="31">
        <v>81034</v>
      </c>
      <c r="G104" s="30">
        <f t="shared" si="10"/>
        <v>158679</v>
      </c>
      <c r="H104" s="31">
        <v>46493</v>
      </c>
      <c r="I104" s="31">
        <v>54577</v>
      </c>
      <c r="J104" s="30">
        <f t="shared" si="11"/>
        <v>101070</v>
      </c>
      <c r="K104" s="31">
        <v>28173</v>
      </c>
      <c r="L104" s="31">
        <v>28944</v>
      </c>
      <c r="M104" s="30">
        <f t="shared" si="12"/>
        <v>57117</v>
      </c>
    </row>
    <row r="105" spans="1:13" x14ac:dyDescent="0.25">
      <c r="A105" s="19" t="s">
        <v>17</v>
      </c>
      <c r="B105" s="31">
        <v>60981</v>
      </c>
      <c r="C105" s="31">
        <v>60840</v>
      </c>
      <c r="D105" s="30">
        <f t="shared" si="9"/>
        <v>121821</v>
      </c>
      <c r="E105" s="31">
        <v>40873</v>
      </c>
      <c r="F105" s="31">
        <v>42655</v>
      </c>
      <c r="G105" s="30">
        <f t="shared" si="10"/>
        <v>83528</v>
      </c>
      <c r="H105" s="31">
        <v>26269</v>
      </c>
      <c r="I105" s="31">
        <v>28979</v>
      </c>
      <c r="J105" s="30">
        <f t="shared" si="11"/>
        <v>55248</v>
      </c>
      <c r="K105" s="31">
        <v>19552</v>
      </c>
      <c r="L105" s="31">
        <v>17897</v>
      </c>
      <c r="M105" s="30">
        <f t="shared" si="12"/>
        <v>37449</v>
      </c>
    </row>
    <row r="106" spans="1:13" x14ac:dyDescent="0.25">
      <c r="A106" s="19" t="s">
        <v>37</v>
      </c>
      <c r="B106" s="31">
        <v>61121</v>
      </c>
      <c r="C106" s="31">
        <v>56880</v>
      </c>
      <c r="D106" s="30">
        <f t="shared" si="9"/>
        <v>118001</v>
      </c>
      <c r="E106" s="31">
        <v>45302</v>
      </c>
      <c r="F106" s="31">
        <v>46205</v>
      </c>
      <c r="G106" s="30">
        <f t="shared" si="10"/>
        <v>91507</v>
      </c>
      <c r="H106" s="31">
        <v>26372</v>
      </c>
      <c r="I106" s="31">
        <v>29554</v>
      </c>
      <c r="J106" s="30">
        <f t="shared" si="11"/>
        <v>55926</v>
      </c>
      <c r="K106" s="31">
        <v>16076</v>
      </c>
      <c r="L106" s="31">
        <v>15634</v>
      </c>
      <c r="M106" s="30">
        <f t="shared" si="12"/>
        <v>31710</v>
      </c>
    </row>
    <row r="107" spans="1:13" x14ac:dyDescent="0.25">
      <c r="A107" s="19" t="s">
        <v>31</v>
      </c>
      <c r="B107" s="31">
        <v>138052</v>
      </c>
      <c r="C107" s="31">
        <v>143514</v>
      </c>
      <c r="D107" s="30">
        <f t="shared" si="9"/>
        <v>281566</v>
      </c>
      <c r="E107" s="31">
        <v>67993</v>
      </c>
      <c r="F107" s="31">
        <v>82897</v>
      </c>
      <c r="G107" s="30">
        <f t="shared" si="10"/>
        <v>150890</v>
      </c>
      <c r="H107" s="31">
        <v>37603</v>
      </c>
      <c r="I107" s="31">
        <v>50591</v>
      </c>
      <c r="J107" s="30">
        <f t="shared" si="11"/>
        <v>88194</v>
      </c>
      <c r="K107" s="31">
        <v>23436</v>
      </c>
      <c r="L107" s="31">
        <v>25328</v>
      </c>
      <c r="M107" s="30">
        <f t="shared" si="12"/>
        <v>48764</v>
      </c>
    </row>
    <row r="108" spans="1:13" x14ac:dyDescent="0.25">
      <c r="A108" s="19" t="s">
        <v>18</v>
      </c>
      <c r="B108" s="31">
        <v>133675</v>
      </c>
      <c r="C108" s="31">
        <v>132356</v>
      </c>
      <c r="D108" s="30">
        <f t="shared" si="9"/>
        <v>266031</v>
      </c>
      <c r="E108" s="31">
        <v>101388</v>
      </c>
      <c r="F108" s="31">
        <v>111580</v>
      </c>
      <c r="G108" s="30">
        <f t="shared" si="10"/>
        <v>212968</v>
      </c>
      <c r="H108" s="31">
        <v>54981</v>
      </c>
      <c r="I108" s="31">
        <v>68483</v>
      </c>
      <c r="J108" s="30">
        <f t="shared" si="11"/>
        <v>123464</v>
      </c>
      <c r="K108" s="31">
        <v>35032</v>
      </c>
      <c r="L108" s="31">
        <v>38906</v>
      </c>
      <c r="M108" s="30">
        <f t="shared" si="12"/>
        <v>73938</v>
      </c>
    </row>
    <row r="109" spans="1:13" x14ac:dyDescent="0.25">
      <c r="A109" s="19" t="s">
        <v>19</v>
      </c>
      <c r="B109" s="31">
        <v>160169</v>
      </c>
      <c r="C109" s="31">
        <v>155099</v>
      </c>
      <c r="D109" s="30">
        <f t="shared" si="9"/>
        <v>315268</v>
      </c>
      <c r="E109" s="31">
        <v>117161</v>
      </c>
      <c r="F109" s="31">
        <v>124260</v>
      </c>
      <c r="G109" s="30">
        <f t="shared" si="10"/>
        <v>241421</v>
      </c>
      <c r="H109" s="31">
        <v>65336</v>
      </c>
      <c r="I109" s="31">
        <v>78996</v>
      </c>
      <c r="J109" s="30">
        <f t="shared" si="11"/>
        <v>144332</v>
      </c>
      <c r="K109" s="31">
        <v>42293</v>
      </c>
      <c r="L109" s="31">
        <v>45269</v>
      </c>
      <c r="M109" s="30">
        <f t="shared" si="12"/>
        <v>87562</v>
      </c>
    </row>
    <row r="110" spans="1:13" x14ac:dyDescent="0.25">
      <c r="A110" s="19" t="s">
        <v>20</v>
      </c>
      <c r="B110" s="31">
        <v>78973</v>
      </c>
      <c r="C110" s="31">
        <v>78190</v>
      </c>
      <c r="D110" s="30">
        <f t="shared" si="9"/>
        <v>157163</v>
      </c>
      <c r="E110" s="31">
        <v>59475</v>
      </c>
      <c r="F110" s="31">
        <v>63228</v>
      </c>
      <c r="G110" s="30">
        <f t="shared" si="10"/>
        <v>122703</v>
      </c>
      <c r="H110" s="31">
        <v>35738</v>
      </c>
      <c r="I110" s="31">
        <v>42597</v>
      </c>
      <c r="J110" s="30">
        <f t="shared" si="11"/>
        <v>78335</v>
      </c>
      <c r="K110" s="31">
        <v>20794</v>
      </c>
      <c r="L110" s="31">
        <v>23094</v>
      </c>
      <c r="M110" s="30">
        <f t="shared" si="12"/>
        <v>43888</v>
      </c>
    </row>
    <row r="111" spans="1:13" x14ac:dyDescent="0.25">
      <c r="A111" s="19" t="s">
        <v>38</v>
      </c>
      <c r="B111" s="31">
        <v>185344</v>
      </c>
      <c r="C111" s="31">
        <v>188095</v>
      </c>
      <c r="D111" s="30">
        <f t="shared" si="9"/>
        <v>373439</v>
      </c>
      <c r="E111" s="31">
        <v>106616</v>
      </c>
      <c r="F111" s="31">
        <v>132436</v>
      </c>
      <c r="G111" s="30">
        <f t="shared" si="10"/>
        <v>239052</v>
      </c>
      <c r="H111" s="31">
        <v>56362</v>
      </c>
      <c r="I111" s="31">
        <v>74774</v>
      </c>
      <c r="J111" s="30">
        <f t="shared" si="11"/>
        <v>131136</v>
      </c>
      <c r="K111" s="31">
        <v>38563</v>
      </c>
      <c r="L111" s="31">
        <v>37507</v>
      </c>
      <c r="M111" s="30">
        <f t="shared" si="12"/>
        <v>76070</v>
      </c>
    </row>
    <row r="112" spans="1:13" x14ac:dyDescent="0.25">
      <c r="A112" s="19" t="s">
        <v>28</v>
      </c>
      <c r="B112" s="31">
        <v>155059</v>
      </c>
      <c r="C112" s="31">
        <v>152018</v>
      </c>
      <c r="D112" s="30">
        <f t="shared" si="9"/>
        <v>307077</v>
      </c>
      <c r="E112" s="31">
        <v>127226</v>
      </c>
      <c r="F112" s="31">
        <v>130335</v>
      </c>
      <c r="G112" s="30">
        <f t="shared" si="10"/>
        <v>257561</v>
      </c>
      <c r="H112" s="31">
        <v>71801</v>
      </c>
      <c r="I112" s="31">
        <v>82008</v>
      </c>
      <c r="J112" s="30">
        <f t="shared" si="11"/>
        <v>153809</v>
      </c>
      <c r="K112" s="31">
        <v>46484</v>
      </c>
      <c r="L112" s="31">
        <v>44177</v>
      </c>
      <c r="M112" s="30">
        <f t="shared" si="12"/>
        <v>90661</v>
      </c>
    </row>
    <row r="113" spans="1:13" x14ac:dyDescent="0.25">
      <c r="A113" s="19" t="s">
        <v>27</v>
      </c>
      <c r="B113" s="31">
        <v>198514</v>
      </c>
      <c r="C113" s="31">
        <v>194043</v>
      </c>
      <c r="D113" s="30">
        <f t="shared" si="9"/>
        <v>392557</v>
      </c>
      <c r="E113" s="31">
        <v>145868</v>
      </c>
      <c r="F113" s="31">
        <v>142807</v>
      </c>
      <c r="G113" s="30">
        <f t="shared" si="10"/>
        <v>288675</v>
      </c>
      <c r="H113" s="31">
        <v>85638</v>
      </c>
      <c r="I113" s="31">
        <v>90892</v>
      </c>
      <c r="J113" s="30">
        <f t="shared" si="11"/>
        <v>176530</v>
      </c>
      <c r="K113" s="31">
        <v>59513</v>
      </c>
      <c r="L113" s="31">
        <v>52135</v>
      </c>
      <c r="M113" s="30">
        <f t="shared" si="12"/>
        <v>111648</v>
      </c>
    </row>
    <row r="114" spans="1:13" x14ac:dyDescent="0.25">
      <c r="A114" s="19" t="s">
        <v>24</v>
      </c>
      <c r="B114" s="31">
        <v>290431</v>
      </c>
      <c r="C114" s="31">
        <v>284823</v>
      </c>
      <c r="D114" s="30">
        <f t="shared" si="9"/>
        <v>575254</v>
      </c>
      <c r="E114" s="31">
        <v>179413</v>
      </c>
      <c r="F114" s="31">
        <v>219184</v>
      </c>
      <c r="G114" s="30">
        <f t="shared" si="10"/>
        <v>398597</v>
      </c>
      <c r="H114" s="31">
        <v>88178</v>
      </c>
      <c r="I114" s="31">
        <v>125024</v>
      </c>
      <c r="J114" s="30">
        <f t="shared" si="11"/>
        <v>213202</v>
      </c>
      <c r="K114" s="31">
        <v>56261</v>
      </c>
      <c r="L114" s="31">
        <v>57689</v>
      </c>
      <c r="M114" s="30">
        <f t="shared" si="12"/>
        <v>113950</v>
      </c>
    </row>
    <row r="115" spans="1:13" x14ac:dyDescent="0.25">
      <c r="A115" s="19" t="s">
        <v>25</v>
      </c>
      <c r="B115" s="31">
        <v>161172</v>
      </c>
      <c r="C115" s="31">
        <v>153650</v>
      </c>
      <c r="D115" s="30">
        <f t="shared" si="9"/>
        <v>314822</v>
      </c>
      <c r="E115" s="31">
        <v>128379</v>
      </c>
      <c r="F115" s="31">
        <v>131619</v>
      </c>
      <c r="G115" s="30">
        <f t="shared" si="10"/>
        <v>259998</v>
      </c>
      <c r="H115" s="31">
        <v>81292</v>
      </c>
      <c r="I115" s="31">
        <v>87639</v>
      </c>
      <c r="J115" s="30">
        <f t="shared" si="11"/>
        <v>168931</v>
      </c>
      <c r="K115" s="31">
        <v>59595</v>
      </c>
      <c r="L115" s="31">
        <v>52786</v>
      </c>
      <c r="M115" s="30">
        <f t="shared" si="12"/>
        <v>112381</v>
      </c>
    </row>
    <row r="116" spans="1:13" x14ac:dyDescent="0.25">
      <c r="A116" s="19" t="s">
        <v>26</v>
      </c>
      <c r="B116" s="31">
        <v>247038</v>
      </c>
      <c r="C116" s="31">
        <v>240840</v>
      </c>
      <c r="D116" s="30">
        <f t="shared" si="9"/>
        <v>487878</v>
      </c>
      <c r="E116" s="31">
        <v>193022</v>
      </c>
      <c r="F116" s="31">
        <v>206892</v>
      </c>
      <c r="G116" s="30">
        <f t="shared" si="10"/>
        <v>399914</v>
      </c>
      <c r="H116" s="31">
        <v>116023</v>
      </c>
      <c r="I116" s="31">
        <v>133888</v>
      </c>
      <c r="J116" s="30">
        <f t="shared" si="11"/>
        <v>249911</v>
      </c>
      <c r="K116" s="31">
        <v>85318</v>
      </c>
      <c r="L116" s="31">
        <v>86039</v>
      </c>
      <c r="M116" s="30">
        <f t="shared" si="12"/>
        <v>171357</v>
      </c>
    </row>
    <row r="117" spans="1:13" x14ac:dyDescent="0.25">
      <c r="A117" s="19" t="s">
        <v>30</v>
      </c>
      <c r="B117" s="31">
        <v>295030</v>
      </c>
      <c r="C117" s="31">
        <v>297004</v>
      </c>
      <c r="D117" s="30">
        <f t="shared" si="9"/>
        <v>592034</v>
      </c>
      <c r="E117" s="31">
        <v>189037</v>
      </c>
      <c r="F117" s="31">
        <v>216487</v>
      </c>
      <c r="G117" s="30">
        <f t="shared" si="10"/>
        <v>405524</v>
      </c>
      <c r="H117" s="31">
        <v>96153</v>
      </c>
      <c r="I117" s="31">
        <v>117797</v>
      </c>
      <c r="J117" s="30">
        <f t="shared" si="11"/>
        <v>213950</v>
      </c>
      <c r="K117" s="31">
        <v>61276</v>
      </c>
      <c r="L117" s="31">
        <v>62168</v>
      </c>
      <c r="M117" s="30">
        <f t="shared" si="12"/>
        <v>123444</v>
      </c>
    </row>
    <row r="118" spans="1:13" x14ac:dyDescent="0.25">
      <c r="A118" s="19" t="s">
        <v>29</v>
      </c>
      <c r="B118" s="31">
        <v>133601</v>
      </c>
      <c r="C118" s="31">
        <v>134961</v>
      </c>
      <c r="D118" s="30">
        <f t="shared" si="9"/>
        <v>268562</v>
      </c>
      <c r="E118" s="31">
        <v>77934</v>
      </c>
      <c r="F118" s="31">
        <v>76281</v>
      </c>
      <c r="G118" s="30">
        <f t="shared" si="10"/>
        <v>154215</v>
      </c>
      <c r="H118" s="31">
        <v>44516</v>
      </c>
      <c r="I118" s="31">
        <v>43530</v>
      </c>
      <c r="J118" s="30">
        <f t="shared" si="11"/>
        <v>88046</v>
      </c>
      <c r="K118" s="31">
        <v>30360</v>
      </c>
      <c r="L118" s="31">
        <v>22136</v>
      </c>
      <c r="M118" s="30">
        <f t="shared" si="12"/>
        <v>52496</v>
      </c>
    </row>
    <row r="119" spans="1:13" x14ac:dyDescent="0.25">
      <c r="A119" s="25" t="s">
        <v>11</v>
      </c>
      <c r="B119" s="27">
        <f>SUM(B99:B118)</f>
        <v>3059261</v>
      </c>
      <c r="C119" s="27">
        <f>SUM(C99:C118)</f>
        <v>3016393</v>
      </c>
      <c r="D119" s="27">
        <f t="shared" si="9"/>
        <v>6075654</v>
      </c>
      <c r="E119" s="27">
        <f>SUM(E99:E118)</f>
        <v>2104607</v>
      </c>
      <c r="F119" s="27">
        <f>SUM(F99:F118)</f>
        <v>2267555</v>
      </c>
      <c r="G119" s="27">
        <f t="shared" si="10"/>
        <v>4372162</v>
      </c>
      <c r="H119" s="27">
        <f>SUM(H99:H118)</f>
        <v>1194313</v>
      </c>
      <c r="I119" s="27">
        <f>SUM(I99:I118)</f>
        <v>1392141</v>
      </c>
      <c r="J119" s="27">
        <f t="shared" si="11"/>
        <v>2586454</v>
      </c>
      <c r="K119" s="27">
        <f>SUM(K99:K118)</f>
        <v>798485</v>
      </c>
      <c r="L119" s="27">
        <f>SUM(L99:L118)</f>
        <v>774047</v>
      </c>
      <c r="M119" s="27">
        <f t="shared" si="12"/>
        <v>1572532</v>
      </c>
    </row>
    <row r="120" spans="1:13" x14ac:dyDescent="0.25">
      <c r="A120" s="29" t="s">
        <v>45</v>
      </c>
      <c r="B120" s="18"/>
      <c r="C120" s="18"/>
      <c r="D120" s="18"/>
      <c r="E120" s="18"/>
      <c r="F120" s="19"/>
      <c r="G120" s="19"/>
      <c r="H120" s="19"/>
      <c r="I120" s="19"/>
      <c r="J120" s="26"/>
      <c r="K120" s="32"/>
      <c r="L120" s="32"/>
      <c r="M120" s="26" t="s">
        <v>46</v>
      </c>
    </row>
    <row r="121" spans="1:13" x14ac:dyDescent="0.25">
      <c r="A121" s="18"/>
      <c r="B121" s="18"/>
      <c r="C121" s="18"/>
      <c r="D121" s="18"/>
      <c r="E121" s="18"/>
      <c r="F121" s="19"/>
      <c r="G121" s="19"/>
      <c r="H121" s="19"/>
      <c r="I121" s="19"/>
      <c r="J121" s="18"/>
      <c r="K121" s="33"/>
      <c r="L121" s="33"/>
      <c r="M121" s="33"/>
    </row>
    <row r="122" spans="1:13" x14ac:dyDescent="0.25">
      <c r="A122" s="18"/>
      <c r="B122" s="18"/>
      <c r="C122" s="18"/>
      <c r="D122" s="33"/>
      <c r="K122" s="33"/>
      <c r="L122" s="33"/>
      <c r="M122" s="33"/>
    </row>
  </sheetData>
  <mergeCells count="37">
    <mergeCell ref="B5:D5"/>
    <mergeCell ref="E5:G5"/>
    <mergeCell ref="H5:J5"/>
    <mergeCell ref="K5:M5"/>
    <mergeCell ref="A1:M1"/>
    <mergeCell ref="V1:AH1"/>
    <mergeCell ref="A2:M2"/>
    <mergeCell ref="A3:M3"/>
    <mergeCell ref="B4:M4"/>
    <mergeCell ref="A33:M33"/>
    <mergeCell ref="A34:M34"/>
    <mergeCell ref="A35:M35"/>
    <mergeCell ref="A36:A38"/>
    <mergeCell ref="B36:M36"/>
    <mergeCell ref="B37:D37"/>
    <mergeCell ref="E37:G37"/>
    <mergeCell ref="H37:J37"/>
    <mergeCell ref="K37:M37"/>
    <mergeCell ref="A62:M62"/>
    <mergeCell ref="A63:M63"/>
    <mergeCell ref="A64:M64"/>
    <mergeCell ref="A65:M65"/>
    <mergeCell ref="A66:A67"/>
    <mergeCell ref="B66:D66"/>
    <mergeCell ref="E66:G66"/>
    <mergeCell ref="H66:J66"/>
    <mergeCell ref="K66:M66"/>
    <mergeCell ref="A96:A97"/>
    <mergeCell ref="B96:D96"/>
    <mergeCell ref="E96:G96"/>
    <mergeCell ref="H96:J96"/>
    <mergeCell ref="K96:M96"/>
    <mergeCell ref="K91:M91"/>
    <mergeCell ref="A92:M92"/>
    <mergeCell ref="A93:M93"/>
    <mergeCell ref="A94:M94"/>
    <mergeCell ref="A95:M95"/>
  </mergeCells>
  <pageMargins left="0.7" right="0.7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2019-06-27T06:43:47Z</cp:lastPrinted>
  <dcterms:created xsi:type="dcterms:W3CDTF">2019-06-03T13:10:52Z</dcterms:created>
  <dcterms:modified xsi:type="dcterms:W3CDTF">2019-06-27T06:44:14Z</dcterms:modified>
</cp:coreProperties>
</file>