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2F5C5964-E1A6-462C-ADC7-AD1D052C7584}" xr6:coauthVersionLast="43" xr6:coauthVersionMax="43" xr10:uidLastSave="{00000000-0000-0000-0000-000000000000}"/>
  <bookViews>
    <workbookView xWindow="1425" yWindow="1425" windowWidth="21600" windowHeight="11385" firstSheet="34" activeTab="38" xr2:uid="{79F6AF6B-C089-4119-94C0-336E3734BBC4}"/>
  </bookViews>
  <sheets>
    <sheet name="Kutools for Excel" sheetId="1" r:id="rId1"/>
    <sheet name="Table-1.7(New)" sheetId="2" r:id="rId2"/>
    <sheet name="Table-1.7a(New)" sheetId="3" r:id="rId3"/>
    <sheet name="Table-1.7aa(New)" sheetId="4" r:id="rId4"/>
    <sheet name="Table-1.7ab(New)" sheetId="5" r:id="rId5"/>
    <sheet name="Table-1.7ac(New)" sheetId="6" r:id="rId6"/>
    <sheet name="Table-1.7ad(New)" sheetId="7" r:id="rId7"/>
    <sheet name="Table-1.7ae(New)" sheetId="8" r:id="rId8"/>
    <sheet name="Table-1.7af(New)" sheetId="9" r:id="rId9"/>
    <sheet name="Table-1.7ag(New)" sheetId="10" r:id="rId10"/>
    <sheet name="Table-1.7ah(New)" sheetId="11" r:id="rId11"/>
    <sheet name="Table-1.7ai(New)" sheetId="12" r:id="rId12"/>
    <sheet name="Table-1.7aj(New)" sheetId="13" r:id="rId13"/>
    <sheet name="Table-1.7ak(New)" sheetId="14" r:id="rId14"/>
    <sheet name="Table-1.7b(New)" sheetId="15" r:id="rId15"/>
    <sheet name="Table-1.7c(New)" sheetId="16" r:id="rId16"/>
    <sheet name="Table-1.7d(New)" sheetId="17" r:id="rId17"/>
    <sheet name="Table-1.7e(New)" sheetId="18" r:id="rId18"/>
    <sheet name="Table-1.7f(New)" sheetId="19" r:id="rId19"/>
    <sheet name="Table-1.7g(new)" sheetId="20" r:id="rId20"/>
    <sheet name="Table-1.7h(New)" sheetId="21" r:id="rId21"/>
    <sheet name="Table-1.7i(New)" sheetId="22" r:id="rId22"/>
    <sheet name="Table-1.7j(New)" sheetId="23" r:id="rId23"/>
    <sheet name="Table-1.7k(New)" sheetId="24" r:id="rId24"/>
    <sheet name="Table-1.7l(New)" sheetId="25" r:id="rId25"/>
    <sheet name="Table-1.7m(New)" sheetId="26" r:id="rId26"/>
    <sheet name="Table-1.7n(New)" sheetId="27" r:id="rId27"/>
    <sheet name="Table-1.7o(New)" sheetId="28" r:id="rId28"/>
    <sheet name="Table-1.7p(New)" sheetId="29" r:id="rId29"/>
    <sheet name="Table-1.7q(New)" sheetId="30" r:id="rId30"/>
    <sheet name="Table-1.7r(New)" sheetId="31" r:id="rId31"/>
    <sheet name="Table-1.7s(New)" sheetId="32" r:id="rId32"/>
    <sheet name="Table-1.7t(New)" sheetId="33" r:id="rId33"/>
    <sheet name="Table-1.7u(New)" sheetId="34" r:id="rId34"/>
    <sheet name="Table-1.7v(New)" sheetId="35" r:id="rId35"/>
    <sheet name="Table-1.7w(New)" sheetId="36" r:id="rId36"/>
    <sheet name="Table-1.7x(New)" sheetId="37" r:id="rId37"/>
    <sheet name="Table-1.7y(New)" sheetId="38" r:id="rId38"/>
    <sheet name="Table-1.7z(New)" sheetId="39" r:id="rId39"/>
  </sheets>
  <definedNames>
    <definedName name="Index_Sheet_Kutools">'Kutools for Excel'!$A$1</definedName>
    <definedName name="_xlnm.Print_Area" localSheetId="2">'Table-1.7a(New)'!$A$1:$F$33</definedName>
    <definedName name="_xlnm.Print_Area" localSheetId="3">'Table-1.7aa(New)'!$A$1:$F$33</definedName>
    <definedName name="_xlnm.Print_Area" localSheetId="4">'Table-1.7ab(New)'!$A$1:$F$32</definedName>
    <definedName name="_xlnm.Print_Area" localSheetId="5">'Table-1.7ac(New)'!$A$1:$F$33</definedName>
    <definedName name="_xlnm.Print_Area" localSheetId="6">'Table-1.7ad(New)'!$A$1:$F$33</definedName>
    <definedName name="_xlnm.Print_Area" localSheetId="7">'Table-1.7ae(New)'!$A$1:$F$33</definedName>
    <definedName name="_xlnm.Print_Area" localSheetId="8">'Table-1.7af(New)'!$A$1:$F$33</definedName>
    <definedName name="_xlnm.Print_Area" localSheetId="9">'Table-1.7ag(New)'!$A$1:$F$33</definedName>
    <definedName name="_xlnm.Print_Area" localSheetId="10">'Table-1.7ah(New)'!$A$1:$F$33</definedName>
    <definedName name="_xlnm.Print_Area" localSheetId="11">'Table-1.7ai(New)'!$A$1:$F$33</definedName>
    <definedName name="_xlnm.Print_Area" localSheetId="12">'Table-1.7aj(New)'!$A$1:$F$33</definedName>
    <definedName name="_xlnm.Print_Area" localSheetId="13">'Table-1.7ak(New)'!$A$1:$F$26</definedName>
    <definedName name="_xlnm.Print_Area" localSheetId="14">'Table-1.7b(New)'!$A$1:$F$33</definedName>
    <definedName name="_xlnm.Print_Area" localSheetId="15">'Table-1.7c(New)'!$A$1:$F$33</definedName>
    <definedName name="_xlnm.Print_Area" localSheetId="16">'Table-1.7d(New)'!$A$1:$F$33</definedName>
    <definedName name="_xlnm.Print_Area" localSheetId="17">'Table-1.7e(New)'!$A$1:$F$33</definedName>
    <definedName name="_xlnm.Print_Area" localSheetId="18">'Table-1.7f(New)'!$A$1:$F$33</definedName>
    <definedName name="_xlnm.Print_Area" localSheetId="19">'Table-1.7g(new)'!$A$1:$F$33</definedName>
    <definedName name="_xlnm.Print_Area" localSheetId="20">'Table-1.7h(New)'!$A$1:$F$33</definedName>
    <definedName name="_xlnm.Print_Area" localSheetId="21">'Table-1.7i(New)'!$A$1:$F$33</definedName>
    <definedName name="_xlnm.Print_Area" localSheetId="22">'Table-1.7j(New)'!$A$1:$F$33</definedName>
    <definedName name="_xlnm.Print_Area" localSheetId="23">'Table-1.7k(New)'!$A$1:$F$33</definedName>
    <definedName name="_xlnm.Print_Area" localSheetId="24">'Table-1.7l(New)'!$A$1:$F$33</definedName>
    <definedName name="_xlnm.Print_Area" localSheetId="25">'Table-1.7m(New)'!$A$1:$F$33</definedName>
    <definedName name="_xlnm.Print_Area" localSheetId="26">'Table-1.7n(New)'!$A$1:$F$33</definedName>
    <definedName name="_xlnm.Print_Area" localSheetId="27">'Table-1.7o(New)'!$A$1:$F$33</definedName>
    <definedName name="_xlnm.Print_Area" localSheetId="28">'Table-1.7p(New)'!$A$1:$F$33</definedName>
    <definedName name="_xlnm.Print_Area" localSheetId="29">'Table-1.7q(New)'!$A$1:$F$33</definedName>
    <definedName name="_xlnm.Print_Area" localSheetId="30">'Table-1.7r(New)'!$A$1:$F$33</definedName>
    <definedName name="_xlnm.Print_Area" localSheetId="31">'Table-1.7s(New)'!$A$1:$F$33</definedName>
    <definedName name="_xlnm.Print_Area" localSheetId="32">'Table-1.7t(New)'!$A$1:$F$33</definedName>
    <definedName name="_xlnm.Print_Area" localSheetId="33">'Table-1.7u(New)'!$A$1:$F$33</definedName>
    <definedName name="_xlnm.Print_Area" localSheetId="34">'Table-1.7v(New)'!$A$1:$F$33</definedName>
    <definedName name="_xlnm.Print_Area" localSheetId="35">'Table-1.7w(New)'!$A$1:$F$33</definedName>
    <definedName name="_xlnm.Print_Area" localSheetId="36">'Table-1.7x(New)'!$A$1:$F$33</definedName>
    <definedName name="_xlnm.Print_Area" localSheetId="37">'Table-1.7y(New)'!$A$1:$F$33</definedName>
    <definedName name="_xlnm.Print_Area" localSheetId="38">'Table-1.7z(New)'!$A$1:$F$33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<sst xmlns="http://schemas.openxmlformats.org/spreadsheetml/2006/main" count="2420" uniqueCount="1024">
  <si>
    <t>Final worksheets list</t>
  </si>
  <si>
    <t>Original workbooks list</t>
  </si>
  <si>
    <t>Original worksheets list</t>
  </si>
  <si>
    <t>TABLE-1.7</t>
  </si>
  <si>
    <t>Population of Cities, Towns and Urban Outgrowths in 
West Bengal by District, Census 2011</t>
  </si>
  <si>
    <t>Urban</t>
  </si>
  <si>
    <t>Sl. 
No.</t>
  </si>
  <si>
    <t>District/City/Town/Outgrowth</t>
  </si>
  <si>
    <t>Status</t>
  </si>
  <si>
    <t>Population</t>
  </si>
  <si>
    <t>Male</t>
  </si>
  <si>
    <t>Female</t>
  </si>
  <si>
    <t>Total</t>
  </si>
  <si>
    <t>A.</t>
  </si>
  <si>
    <t>Burdwan</t>
  </si>
  <si>
    <t xml:space="preserve">Chittaranjan </t>
  </si>
  <si>
    <t>(CT)</t>
  </si>
  <si>
    <t xml:space="preserve">Hindusthan Cables Town </t>
  </si>
  <si>
    <t xml:space="preserve">Panuria </t>
  </si>
  <si>
    <t xml:space="preserve">Domohani </t>
  </si>
  <si>
    <t xml:space="preserve">Bhanowara </t>
  </si>
  <si>
    <t xml:space="preserve">Majiara </t>
  </si>
  <si>
    <t xml:space="preserve">Pangachhiya  </t>
  </si>
  <si>
    <t xml:space="preserve">Kunustara </t>
  </si>
  <si>
    <t xml:space="preserve">Topsi </t>
  </si>
  <si>
    <t xml:space="preserve">Nimsa </t>
  </si>
  <si>
    <t xml:space="preserve">Chinchuria </t>
  </si>
  <si>
    <t xml:space="preserve">Kenda </t>
  </si>
  <si>
    <t xml:space="preserve">Parasia </t>
  </si>
  <si>
    <t>Kendra Khottamdi (Part)</t>
  </si>
  <si>
    <t xml:space="preserve">Ratibati </t>
  </si>
  <si>
    <t xml:space="preserve">Chapui </t>
  </si>
  <si>
    <t xml:space="preserve">Jemari (J.K. Nagar Township) </t>
  </si>
  <si>
    <t xml:space="preserve">Banshra </t>
  </si>
  <si>
    <t xml:space="preserve">Belebathan </t>
  </si>
  <si>
    <t xml:space="preserve">Chelad </t>
  </si>
  <si>
    <t xml:space="preserve">Murgathaul </t>
  </si>
  <si>
    <t xml:space="preserve">Amkula </t>
  </si>
  <si>
    <t xml:space="preserve">Baktarnagar </t>
  </si>
  <si>
    <t xml:space="preserve">Egara </t>
  </si>
  <si>
    <t xml:space="preserve">Sahebganj </t>
  </si>
  <si>
    <t>Table-1.7(New)</t>
  </si>
  <si>
    <t>Table-1.7(New).xlsx</t>
  </si>
  <si>
    <t>TABLE-1.7 (Contd.)</t>
  </si>
  <si>
    <t xml:space="preserve">Raghunathchak </t>
  </si>
  <si>
    <t xml:space="preserve">Ballavpur </t>
  </si>
  <si>
    <t xml:space="preserve">Siduli </t>
  </si>
  <si>
    <t xml:space="preserve">Khandra </t>
  </si>
  <si>
    <t>Chak Bankola  (Part)</t>
  </si>
  <si>
    <t xml:space="preserve">Ukhra </t>
  </si>
  <si>
    <t xml:space="preserve">Mahira </t>
  </si>
  <si>
    <t xml:space="preserve">Dakshin Khanda </t>
  </si>
  <si>
    <t>Parashkol  (Part)</t>
  </si>
  <si>
    <t xml:space="preserve">Kajora </t>
  </si>
  <si>
    <t xml:space="preserve">Harishpur </t>
  </si>
  <si>
    <t xml:space="preserve">Palashban </t>
  </si>
  <si>
    <t xml:space="preserve">Dignala </t>
  </si>
  <si>
    <t xml:space="preserve">Andal(Gram) </t>
  </si>
  <si>
    <t xml:space="preserve">Ondal </t>
  </si>
  <si>
    <t xml:space="preserve">Baska </t>
  </si>
  <si>
    <t>Kendra Khottamdi  (Part)</t>
  </si>
  <si>
    <t xml:space="preserve">Bilpahari </t>
  </si>
  <si>
    <t xml:space="preserve">Ramnagar </t>
  </si>
  <si>
    <t xml:space="preserve">Dalurband </t>
  </si>
  <si>
    <t xml:space="preserve">Baidyanathpur </t>
  </si>
  <si>
    <t xml:space="preserve">Mahal </t>
  </si>
  <si>
    <t xml:space="preserve">Konardihi </t>
  </si>
  <si>
    <t>Table-1.7a(New)</t>
  </si>
  <si>
    <t>Table-1.7a(New).xlsx</t>
  </si>
  <si>
    <t>K.</t>
  </si>
  <si>
    <t>Nadia</t>
  </si>
  <si>
    <t xml:space="preserve">Bagula </t>
  </si>
  <si>
    <t xml:space="preserve">Badkulla </t>
  </si>
  <si>
    <t xml:space="preserve">Patuli </t>
  </si>
  <si>
    <t xml:space="preserve">Nrisinghapur </t>
  </si>
  <si>
    <t xml:space="preserve">Harinadibhastsala </t>
  </si>
  <si>
    <t xml:space="preserve">Ghoralia </t>
  </si>
  <si>
    <t xml:space="preserve">Beharia </t>
  </si>
  <si>
    <t xml:space="preserve">Phulia </t>
  </si>
  <si>
    <t xml:space="preserve">Gangni </t>
  </si>
  <si>
    <t xml:space="preserve">Kamgachhi </t>
  </si>
  <si>
    <t xml:space="preserve">Raghabpur </t>
  </si>
  <si>
    <t xml:space="preserve">Panpara </t>
  </si>
  <si>
    <t xml:space="preserve">Aistala </t>
  </si>
  <si>
    <t xml:space="preserve">Satigachha </t>
  </si>
  <si>
    <t xml:space="preserve">Anulia </t>
  </si>
  <si>
    <t xml:space="preserve">Gopalpur </t>
  </si>
  <si>
    <t xml:space="preserve">Parbbatipur </t>
  </si>
  <si>
    <t xml:space="preserve">Halalpur Krishnapur </t>
  </si>
  <si>
    <t xml:space="preserve">Hijuli </t>
  </si>
  <si>
    <t xml:space="preserve">Ranaghat </t>
  </si>
  <si>
    <t xml:space="preserve">Nasra </t>
  </si>
  <si>
    <t xml:space="preserve">Gangnapur </t>
  </si>
  <si>
    <t xml:space="preserve">Belgharia </t>
  </si>
  <si>
    <t xml:space="preserve">Punglia </t>
  </si>
  <si>
    <t xml:space="preserve">Darappur </t>
  </si>
  <si>
    <t>Table-1.7aa(New)</t>
  </si>
  <si>
    <t>Table-1.7aa(New).xlsx</t>
  </si>
  <si>
    <t xml:space="preserve">Lalpur (P) </t>
  </si>
  <si>
    <t xml:space="preserve">Chanduria </t>
  </si>
  <si>
    <t xml:space="preserve">Simurali </t>
  </si>
  <si>
    <t xml:space="preserve">Priyanagar </t>
  </si>
  <si>
    <t xml:space="preserve">Jangal </t>
  </si>
  <si>
    <t xml:space="preserve">Madanpur </t>
  </si>
  <si>
    <t xml:space="preserve">Saguna (P) </t>
  </si>
  <si>
    <t xml:space="preserve">Kulia (P) </t>
  </si>
  <si>
    <t xml:space="preserve">Haringhata Farm </t>
  </si>
  <si>
    <t xml:space="preserve">Simhat </t>
  </si>
  <si>
    <t xml:space="preserve">Subarnapur </t>
  </si>
  <si>
    <t xml:space="preserve">Digha </t>
  </si>
  <si>
    <t xml:space="preserve">Nabadwip </t>
  </si>
  <si>
    <t>(M)</t>
  </si>
  <si>
    <t xml:space="preserve">Krishnanagar </t>
  </si>
  <si>
    <t xml:space="preserve">Santipur </t>
  </si>
  <si>
    <t xml:space="preserve">Taherpur </t>
  </si>
  <si>
    <t>(OG)</t>
  </si>
  <si>
    <t>(NA)</t>
  </si>
  <si>
    <t xml:space="preserve">Birnagar </t>
  </si>
  <si>
    <t xml:space="preserve">Cooper's Camp </t>
  </si>
  <si>
    <t xml:space="preserve">Chakdaha </t>
  </si>
  <si>
    <t xml:space="preserve">Kalyani </t>
  </si>
  <si>
    <t xml:space="preserve">Gayespur </t>
  </si>
  <si>
    <t>Table-1.7ab(New)</t>
  </si>
  <si>
    <t>Table-1.7ab(New).xlsx</t>
  </si>
  <si>
    <t>L.</t>
  </si>
  <si>
    <t>Murshidabad</t>
  </si>
  <si>
    <t>Farakka Barrage Township</t>
  </si>
  <si>
    <t xml:space="preserve"> (CT)</t>
  </si>
  <si>
    <t>Srimantapur (P)</t>
  </si>
  <si>
    <t>Benia Gram</t>
  </si>
  <si>
    <t>Arjunpur</t>
  </si>
  <si>
    <t>Sibnagar</t>
  </si>
  <si>
    <t>Mamrejpur</t>
  </si>
  <si>
    <t>Paranpara</t>
  </si>
  <si>
    <t>Mahadeb Nagar</t>
  </si>
  <si>
    <t>Anup Nagar</t>
  </si>
  <si>
    <t>Jafrabad</t>
  </si>
  <si>
    <t>Kankuria</t>
  </si>
  <si>
    <t>Uttar Mahammadpur</t>
  </si>
  <si>
    <t>Chachanda</t>
  </si>
  <si>
    <t>Dhusaripara</t>
  </si>
  <si>
    <t>Serpur</t>
  </si>
  <si>
    <t>Kohetpur</t>
  </si>
  <si>
    <t>Bhasaipaikar</t>
  </si>
  <si>
    <t>Jaykrishnapur</t>
  </si>
  <si>
    <t>Basudebpur</t>
  </si>
  <si>
    <t xml:space="preserve">Madna </t>
  </si>
  <si>
    <t xml:space="preserve">Ramakantapur </t>
  </si>
  <si>
    <t xml:space="preserve">Nayabahadurpur </t>
  </si>
  <si>
    <t xml:space="preserve">Fatellapur </t>
  </si>
  <si>
    <t xml:space="preserve">Jagtaj </t>
  </si>
  <si>
    <t xml:space="preserve">Debipur </t>
  </si>
  <si>
    <t>Table-1.7ac(New)</t>
  </si>
  <si>
    <t>Table-1.7ac(New).xlsx</t>
  </si>
  <si>
    <t xml:space="preserve">Aurangabad </t>
  </si>
  <si>
    <t xml:space="preserve">Mahendrapur </t>
  </si>
  <si>
    <t xml:space="preserve">Hafania </t>
  </si>
  <si>
    <t>Dafahat</t>
  </si>
  <si>
    <t xml:space="preserve">Paschim Punropara </t>
  </si>
  <si>
    <t xml:space="preserve">Ichhlampur </t>
  </si>
  <si>
    <t xml:space="preserve">Chakmeghoan </t>
  </si>
  <si>
    <t xml:space="preserve">Kakramari </t>
  </si>
  <si>
    <t xml:space="preserve">Khanpur </t>
  </si>
  <si>
    <t xml:space="preserve">Khidirpur </t>
  </si>
  <si>
    <t xml:space="preserve">Bhabki </t>
  </si>
  <si>
    <t xml:space="preserve">Ghorsala </t>
  </si>
  <si>
    <t xml:space="preserve">Srikantabati </t>
  </si>
  <si>
    <t xml:space="preserve">Charka </t>
  </si>
  <si>
    <t xml:space="preserve">Dafarpur </t>
  </si>
  <si>
    <t xml:space="preserve">Mirzapur </t>
  </si>
  <si>
    <t xml:space="preserve">Giria </t>
  </si>
  <si>
    <t xml:space="preserve">Mithipur </t>
  </si>
  <si>
    <t xml:space="preserve">Jot Kamal </t>
  </si>
  <si>
    <t xml:space="preserve">Osmanpur </t>
  </si>
  <si>
    <t xml:space="preserve">Sahajadpur </t>
  </si>
  <si>
    <t xml:space="preserve">Khodarampur </t>
  </si>
  <si>
    <t xml:space="preserve">Donalia </t>
  </si>
  <si>
    <t xml:space="preserve">Teghari </t>
  </si>
  <si>
    <t>Table-1.7ad(New)</t>
  </si>
  <si>
    <t>Table-1.7ad(New).xlsx</t>
  </si>
  <si>
    <t xml:space="preserve">Krishna Sali </t>
  </si>
  <si>
    <t xml:space="preserve">Bara Jumla </t>
  </si>
  <si>
    <t xml:space="preserve">Islampur </t>
  </si>
  <si>
    <t xml:space="preserve">Harharia Chak </t>
  </si>
  <si>
    <t xml:space="preserve">Goaljan </t>
  </si>
  <si>
    <t xml:space="preserve">Kasim Bazar </t>
  </si>
  <si>
    <t xml:space="preserve">Banjetia </t>
  </si>
  <si>
    <t xml:space="preserve">Sibdanga Badarpur </t>
  </si>
  <si>
    <t xml:space="preserve">Gopjan </t>
  </si>
  <si>
    <t xml:space="preserve">Gora Bazar </t>
  </si>
  <si>
    <t xml:space="preserve">Ajodhya Nagar (P) </t>
  </si>
  <si>
    <t xml:space="preserve">Chaltia </t>
  </si>
  <si>
    <t xml:space="preserve">Haridasmati </t>
  </si>
  <si>
    <t xml:space="preserve">Barua (P) </t>
  </si>
  <si>
    <t xml:space="preserve">Salar </t>
  </si>
  <si>
    <t xml:space="preserve">Dhulian </t>
  </si>
  <si>
    <t xml:space="preserve">Jangipur </t>
  </si>
  <si>
    <t xml:space="preserve">Jiaganj-Azimganj </t>
  </si>
  <si>
    <t xml:space="preserve">Murshidabad </t>
  </si>
  <si>
    <t xml:space="preserve">Kandi </t>
  </si>
  <si>
    <t xml:space="preserve">Berhampore </t>
  </si>
  <si>
    <t xml:space="preserve">Beldanga </t>
  </si>
  <si>
    <t>M.</t>
  </si>
  <si>
    <t xml:space="preserve">  Uttar Dinajpur</t>
  </si>
  <si>
    <t xml:space="preserve">Chopra </t>
  </si>
  <si>
    <t xml:space="preserve">Hanskunda </t>
  </si>
  <si>
    <t>Table-1.7ae(New)</t>
  </si>
  <si>
    <t>Table-1.7ae(New).xlsx</t>
  </si>
  <si>
    <t xml:space="preserve">Nachhratpur Katabari </t>
  </si>
  <si>
    <t xml:space="preserve">Kasba </t>
  </si>
  <si>
    <t xml:space="preserve">Itahar </t>
  </si>
  <si>
    <t xml:space="preserve">Dalkhola </t>
  </si>
  <si>
    <t xml:space="preserve">Raiganj </t>
  </si>
  <si>
    <t xml:space="preserve">Kaliaganj </t>
  </si>
  <si>
    <t>N.</t>
  </si>
  <si>
    <t>Dakshin Dinajpur</t>
  </si>
  <si>
    <t xml:space="preserve">Par Patiram </t>
  </si>
  <si>
    <t xml:space="preserve">Dakra (P) </t>
  </si>
  <si>
    <t xml:space="preserve">Chak Bhrigu </t>
  </si>
  <si>
    <t xml:space="preserve">Harirampur </t>
  </si>
  <si>
    <t xml:space="preserve">Gangarampur </t>
  </si>
  <si>
    <t xml:space="preserve">Balurghat </t>
  </si>
  <si>
    <t>O.</t>
  </si>
  <si>
    <t xml:space="preserve">Maldah </t>
  </si>
  <si>
    <t xml:space="preserve">Chanchal </t>
  </si>
  <si>
    <t xml:space="preserve">Bandhail </t>
  </si>
  <si>
    <t xml:space="preserve">Rangabhita </t>
  </si>
  <si>
    <t xml:space="preserve">Baksinagar </t>
  </si>
  <si>
    <t xml:space="preserve">Kachu Pukur </t>
  </si>
  <si>
    <t xml:space="preserve">Kendua </t>
  </si>
  <si>
    <t xml:space="preserve">Aiho </t>
  </si>
  <si>
    <t xml:space="preserve">Jhangra </t>
  </si>
  <si>
    <t>Table-1.7af(New)</t>
  </si>
  <si>
    <t>Table-1.7af(New).xlsx</t>
  </si>
  <si>
    <t xml:space="preserve">Chhatianmor </t>
  </si>
  <si>
    <t xml:space="preserve">Sahapur </t>
  </si>
  <si>
    <t xml:space="preserve">Milki </t>
  </si>
  <si>
    <t xml:space="preserve">Sonatala </t>
  </si>
  <si>
    <t xml:space="preserve">Bagbari </t>
  </si>
  <si>
    <t xml:space="preserve">Chhota Suzapur </t>
  </si>
  <si>
    <t xml:space="preserve">Nazirpur </t>
  </si>
  <si>
    <t xml:space="preserve">Bara Suzapur </t>
  </si>
  <si>
    <t xml:space="preserve">Chaspara </t>
  </si>
  <si>
    <t xml:space="preserve">Jalalpur </t>
  </si>
  <si>
    <t xml:space="preserve">Bamangram </t>
  </si>
  <si>
    <t xml:space="preserve">Jadupur </t>
  </si>
  <si>
    <t xml:space="preserve">Silampur </t>
  </si>
  <si>
    <t xml:space="preserve">Baliadanga </t>
  </si>
  <si>
    <t xml:space="preserve">Alipur </t>
  </si>
  <si>
    <t xml:space="preserve">Karari Chandpur </t>
  </si>
  <si>
    <t xml:space="preserve">Birodhi </t>
  </si>
  <si>
    <t xml:space="preserve">Jagannathpur </t>
  </si>
  <si>
    <t xml:space="preserve">Krishnapur </t>
  </si>
  <si>
    <t xml:space="preserve">Old Malda </t>
  </si>
  <si>
    <t xml:space="preserve">English Bazar </t>
  </si>
  <si>
    <t>P.</t>
  </si>
  <si>
    <t>Jalpaiguri</t>
  </si>
  <si>
    <t xml:space="preserve">Dabgram </t>
  </si>
  <si>
    <t xml:space="preserve">Binnaguri </t>
  </si>
  <si>
    <t xml:space="preserve">Chakiabhita </t>
  </si>
  <si>
    <t>Table-1.7ag(New)</t>
  </si>
  <si>
    <t>Table-1.7ag(New).xlsx</t>
  </si>
  <si>
    <t xml:space="preserve">Odlabari </t>
  </si>
  <si>
    <t xml:space="preserve">Dakshin Odlabari </t>
  </si>
  <si>
    <t>Lataguri</t>
  </si>
  <si>
    <t xml:space="preserve">Matialihat </t>
  </si>
  <si>
    <t xml:space="preserve">Chalsa Mahabari </t>
  </si>
  <si>
    <t xml:space="preserve">Mangalbari </t>
  </si>
  <si>
    <t xml:space="preserve">Sisha-Jumrha </t>
  </si>
  <si>
    <t xml:space="preserve">Uttar Madarihat </t>
  </si>
  <si>
    <t xml:space="preserve">Jaygaon </t>
  </si>
  <si>
    <t xml:space="preserve">Mechiabasti </t>
  </si>
  <si>
    <t xml:space="preserve">Uttar Satali </t>
  </si>
  <si>
    <t xml:space="preserve">Uttar Latabari </t>
  </si>
  <si>
    <t xml:space="preserve">Laskarpara </t>
  </si>
  <si>
    <t xml:space="preserve">Dakhin Rampur </t>
  </si>
  <si>
    <t xml:space="preserve">Uttar Kamakhyaguri </t>
  </si>
  <si>
    <t xml:space="preserve">Paschim Jitpur </t>
  </si>
  <si>
    <t xml:space="preserve">Chechakhata </t>
  </si>
  <si>
    <t xml:space="preserve">Alipurduar Rly.Jnc. </t>
  </si>
  <si>
    <t xml:space="preserve">Bholar Dabri </t>
  </si>
  <si>
    <t xml:space="preserve">Birpara </t>
  </si>
  <si>
    <t xml:space="preserve">Samuktola </t>
  </si>
  <si>
    <t xml:space="preserve">Sobhaganj </t>
  </si>
  <si>
    <t xml:space="preserve">Jagijhora Barabak </t>
  </si>
  <si>
    <t xml:space="preserve">Jateshwar </t>
  </si>
  <si>
    <t xml:space="preserve">Parangarpar </t>
  </si>
  <si>
    <t>Table-1.7ah(New)</t>
  </si>
  <si>
    <t>Table-1.7ah(New).xlsx</t>
  </si>
  <si>
    <t xml:space="preserve">Falakata </t>
  </si>
  <si>
    <t xml:space="preserve">Banarhat Tea Garden </t>
  </si>
  <si>
    <t xml:space="preserve">Telipara Tea Garden (D) </t>
  </si>
  <si>
    <t xml:space="preserve">Gairkata </t>
  </si>
  <si>
    <t xml:space="preserve">Mainaguri </t>
  </si>
  <si>
    <t xml:space="preserve">Dakshin Khagrabari </t>
  </si>
  <si>
    <t xml:space="preserve">Kharia (P) </t>
  </si>
  <si>
    <t>Siliguri (P)</t>
  </si>
  <si>
    <t xml:space="preserve">(M Corp.) </t>
  </si>
  <si>
    <t xml:space="preserve">Mal </t>
  </si>
  <si>
    <t xml:space="preserve">Jalpaiguri </t>
  </si>
  <si>
    <t xml:space="preserve">Dhupguri </t>
  </si>
  <si>
    <t xml:space="preserve">Alipurduar </t>
  </si>
  <si>
    <t>Q.</t>
  </si>
  <si>
    <t xml:space="preserve">     Darjeeling</t>
  </si>
  <si>
    <t xml:space="preserve">Badamtam Tea Garden </t>
  </si>
  <si>
    <t xml:space="preserve">Ging Tea Garden </t>
  </si>
  <si>
    <t xml:space="preserve">Chongtong Tea Garden </t>
  </si>
  <si>
    <t xml:space="preserve">Singtam Tea Garden </t>
  </si>
  <si>
    <t xml:space="preserve">Dungra Khasmahal </t>
  </si>
  <si>
    <t xml:space="preserve">Sukhiapokhri </t>
  </si>
  <si>
    <t xml:space="preserve">Sonada Khasmahal </t>
  </si>
  <si>
    <t xml:space="preserve">Rongmook Ceder Tea Garden </t>
  </si>
  <si>
    <t xml:space="preserve">Mangarjung Tea Garden (Nagri) </t>
  </si>
  <si>
    <t xml:space="preserve">Cart Road </t>
  </si>
  <si>
    <t xml:space="preserve">Kalkut </t>
  </si>
  <si>
    <t xml:space="preserve">Tari </t>
  </si>
  <si>
    <t>Table-1.7ai(New)</t>
  </si>
  <si>
    <t>Table-1.7ai(New).xlsx</t>
  </si>
  <si>
    <t xml:space="preserve">Bairatisal </t>
  </si>
  <si>
    <t xml:space="preserve">Jitu </t>
  </si>
  <si>
    <t xml:space="preserve">Mathapari </t>
  </si>
  <si>
    <t xml:space="preserve">Bara Mohansingh </t>
  </si>
  <si>
    <t xml:space="preserve">Dumriguri </t>
  </si>
  <si>
    <t xml:space="preserve">Uttar Bagdogra </t>
  </si>
  <si>
    <t xml:space="preserve">Geni </t>
  </si>
  <si>
    <t xml:space="preserve">Bhimram </t>
  </si>
  <si>
    <t xml:space="preserve">Lalman </t>
  </si>
  <si>
    <t xml:space="preserve">Dakshin Bagdogra </t>
  </si>
  <si>
    <t xml:space="preserve">Shyamdhan </t>
  </si>
  <si>
    <t xml:space="preserve">Kharibari </t>
  </si>
  <si>
    <t xml:space="preserve">Darjiling </t>
  </si>
  <si>
    <t xml:space="preserve">Kalimpong </t>
  </si>
  <si>
    <t xml:space="preserve">Mirik </t>
  </si>
  <si>
    <t xml:space="preserve">Kurseong </t>
  </si>
  <si>
    <t>Siliguri (Part)</t>
  </si>
  <si>
    <t>(M. Corp.)</t>
  </si>
  <si>
    <t>R.</t>
  </si>
  <si>
    <t xml:space="preserve">   Cooch Behar</t>
  </si>
  <si>
    <t xml:space="preserve">Nagar Changrabandha </t>
  </si>
  <si>
    <t xml:space="preserve">Kharimala Khagrabari </t>
  </si>
  <si>
    <t xml:space="preserve">Guriahati </t>
  </si>
  <si>
    <t xml:space="preserve">Dhaliabari </t>
  </si>
  <si>
    <t xml:space="preserve">Baneswar </t>
  </si>
  <si>
    <t xml:space="preserve">Khagrabari </t>
  </si>
  <si>
    <t xml:space="preserve">Baisguri </t>
  </si>
  <si>
    <t>Table-1.7aj(New)</t>
  </si>
  <si>
    <t>Table-1.7aj(New).xlsx</t>
  </si>
  <si>
    <t xml:space="preserve">Chakchaka </t>
  </si>
  <si>
    <t xml:space="preserve">Takagach </t>
  </si>
  <si>
    <t xml:space="preserve">Kamat Phulbari (P) </t>
  </si>
  <si>
    <t xml:space="preserve">Chhota Laukuthi </t>
  </si>
  <si>
    <t xml:space="preserve">Bhangri Pratham Khanda </t>
  </si>
  <si>
    <t xml:space="preserve">Haldibari </t>
  </si>
  <si>
    <t xml:space="preserve">Mekliganj </t>
  </si>
  <si>
    <t xml:space="preserve">Mathabhanga </t>
  </si>
  <si>
    <t xml:space="preserve">Koch Bihar </t>
  </si>
  <si>
    <t xml:space="preserve">Tufanganj </t>
  </si>
  <si>
    <t xml:space="preserve">Dinhata </t>
  </si>
  <si>
    <t>M. Corp.=</t>
  </si>
  <si>
    <t>Municipal Corporation</t>
  </si>
  <si>
    <t>Source: Primary Census Abstract, 2011</t>
  </si>
  <si>
    <t>M           =</t>
  </si>
  <si>
    <t>Municipality</t>
  </si>
  <si>
    <t>CT         =</t>
  </si>
  <si>
    <t>Census Town</t>
  </si>
  <si>
    <t>CB         =</t>
  </si>
  <si>
    <t>Cantonment Board</t>
  </si>
  <si>
    <t>NA         =</t>
  </si>
  <si>
    <t>Notified Area</t>
  </si>
  <si>
    <t>OG        =</t>
  </si>
  <si>
    <t>Outgrowth</t>
  </si>
  <si>
    <t xml:space="preserve">ITS        = </t>
  </si>
  <si>
    <t>Industrial Township</t>
  </si>
  <si>
    <t>Table-1.7ak(New)</t>
  </si>
  <si>
    <t>Table-1.7ak(New).xlsx</t>
  </si>
  <si>
    <t xml:space="preserve">Nabgram </t>
  </si>
  <si>
    <t xml:space="preserve">Sankarpur </t>
  </si>
  <si>
    <t xml:space="preserve">Haripur </t>
  </si>
  <si>
    <t xml:space="preserve">Chhora </t>
  </si>
  <si>
    <t xml:space="preserve">Bahula </t>
  </si>
  <si>
    <t xml:space="preserve">Mandarbani </t>
  </si>
  <si>
    <t xml:space="preserve">Banagram </t>
  </si>
  <si>
    <t xml:space="preserve">Sirsha </t>
  </si>
  <si>
    <t xml:space="preserve">Nabaghanapur </t>
  </si>
  <si>
    <t xml:space="preserve">Sarpi </t>
  </si>
  <si>
    <t xml:space="preserve">Ichhapur </t>
  </si>
  <si>
    <t xml:space="preserve">Arra </t>
  </si>
  <si>
    <t xml:space="preserve">Bamunara </t>
  </si>
  <si>
    <t xml:space="preserve">Amlajora </t>
  </si>
  <si>
    <t xml:space="preserve">Kanksa </t>
  </si>
  <si>
    <t xml:space="preserve">Prayagpur </t>
  </si>
  <si>
    <t xml:space="preserve">Panuhat </t>
  </si>
  <si>
    <t xml:space="preserve">Srirampur </t>
  </si>
  <si>
    <t xml:space="preserve">Hatsimla </t>
  </si>
  <si>
    <t xml:space="preserve">Jaluidanga </t>
  </si>
  <si>
    <t xml:space="preserve">Gopinathpur </t>
  </si>
  <si>
    <t xml:space="preserve">Nasaratpur </t>
  </si>
  <si>
    <t xml:space="preserve">Raipur </t>
  </si>
  <si>
    <t>Table-1.7b(New)</t>
  </si>
  <si>
    <t>Table-1.7b(New).xlsx</t>
  </si>
  <si>
    <t xml:space="preserve">Sukdal </t>
  </si>
  <si>
    <t xml:space="preserve">Budbud </t>
  </si>
  <si>
    <t xml:space="preserve">Goda (P) </t>
  </si>
  <si>
    <t xml:space="preserve">Bahir Sarbamangala (P) </t>
  </si>
  <si>
    <t xml:space="preserve">Nari (P) </t>
  </si>
  <si>
    <t xml:space="preserve">Gangpur </t>
  </si>
  <si>
    <t xml:space="preserve">Dhatrigram </t>
  </si>
  <si>
    <t xml:space="preserve">Piarinagar </t>
  </si>
  <si>
    <t xml:space="preserve">Uttar Goara </t>
  </si>
  <si>
    <t xml:space="preserve">Sashpur (P) </t>
  </si>
  <si>
    <t xml:space="preserve">Sehara </t>
  </si>
  <si>
    <t xml:space="preserve">Kulti </t>
  </si>
  <si>
    <t xml:space="preserve">Asansol </t>
  </si>
  <si>
    <t>(M Corp.)</t>
  </si>
  <si>
    <t xml:space="preserve">Jamuria </t>
  </si>
  <si>
    <t xml:space="preserve">Raniganj </t>
  </si>
  <si>
    <t xml:space="preserve">Durgapur </t>
  </si>
  <si>
    <t xml:space="preserve">Katwa </t>
  </si>
  <si>
    <t xml:space="preserve">Dainhat </t>
  </si>
  <si>
    <t xml:space="preserve">Guskara </t>
  </si>
  <si>
    <t xml:space="preserve">Barddhaman </t>
  </si>
  <si>
    <t xml:space="preserve">Kalna </t>
  </si>
  <si>
    <t xml:space="preserve">Memari </t>
  </si>
  <si>
    <t>Table-1.7c(New)</t>
  </si>
  <si>
    <t>Table-1.7c(New).xlsx</t>
  </si>
  <si>
    <t>B.</t>
  </si>
  <si>
    <t>Birbhum</t>
  </si>
  <si>
    <t xml:space="preserve">Barua Gopalpur </t>
  </si>
  <si>
    <t>Ambhua</t>
  </si>
  <si>
    <t xml:space="preserve">Murarai </t>
  </si>
  <si>
    <t xml:space="preserve">Kashimnagar </t>
  </si>
  <si>
    <t xml:space="preserve">Bishnupur </t>
  </si>
  <si>
    <t xml:space="preserve">Fatehpur </t>
  </si>
  <si>
    <t xml:space="preserve">Rajnagar </t>
  </si>
  <si>
    <t xml:space="preserve">Karidhya </t>
  </si>
  <si>
    <t xml:space="preserve">Kalipur </t>
  </si>
  <si>
    <t xml:space="preserve">Ahmadpur </t>
  </si>
  <si>
    <t xml:space="preserve">Labhpur </t>
  </si>
  <si>
    <t xml:space="preserve">Parota </t>
  </si>
  <si>
    <t xml:space="preserve">Surul </t>
  </si>
  <si>
    <t xml:space="preserve">Ilambazar </t>
  </si>
  <si>
    <t xml:space="preserve">Nalhati </t>
  </si>
  <si>
    <t xml:space="preserve">Rampurhat </t>
  </si>
  <si>
    <t xml:space="preserve">Suri </t>
  </si>
  <si>
    <t xml:space="preserve">Sainthia </t>
  </si>
  <si>
    <t xml:space="preserve">Dubrajpur </t>
  </si>
  <si>
    <t xml:space="preserve">Bolpur </t>
  </si>
  <si>
    <t>C.</t>
  </si>
  <si>
    <t>Bankura</t>
  </si>
  <si>
    <t xml:space="preserve">Jhanti Pahari </t>
  </si>
  <si>
    <t xml:space="preserve">Ghutgarya </t>
  </si>
  <si>
    <t xml:space="preserve">Barjora </t>
  </si>
  <si>
    <t xml:space="preserve">Beliatore </t>
  </si>
  <si>
    <t>Table-1.7d(New)</t>
  </si>
  <si>
    <t>Table-1.7d(New).xlsx</t>
  </si>
  <si>
    <t xml:space="preserve">Kotulpur </t>
  </si>
  <si>
    <t xml:space="preserve">Simlapal </t>
  </si>
  <si>
    <t xml:space="preserve">Ledisol </t>
  </si>
  <si>
    <t xml:space="preserve">Khatra </t>
  </si>
  <si>
    <t xml:space="preserve">Raipur Bazar </t>
  </si>
  <si>
    <t xml:space="preserve">Bankura </t>
  </si>
  <si>
    <t xml:space="preserve">Sonamukhi </t>
  </si>
  <si>
    <t>D.</t>
  </si>
  <si>
    <t>Purba Medinipur</t>
  </si>
  <si>
    <t xml:space="preserve">Kolaghat </t>
  </si>
  <si>
    <t xml:space="preserve">Amalhara </t>
  </si>
  <si>
    <t xml:space="preserve">Mihitikri </t>
  </si>
  <si>
    <t xml:space="preserve">Kharisha </t>
  </si>
  <si>
    <t xml:space="preserve">Anantapur </t>
  </si>
  <si>
    <t xml:space="preserve">Dakshin Baguan </t>
  </si>
  <si>
    <t xml:space="preserve">Kakdihi </t>
  </si>
  <si>
    <t xml:space="preserve">Shantipur </t>
  </si>
  <si>
    <t xml:space="preserve">Garh Kamalpur </t>
  </si>
  <si>
    <t xml:space="preserve">Goasafat </t>
  </si>
  <si>
    <t xml:space="preserve">Amarshi Kasba </t>
  </si>
  <si>
    <t xml:space="preserve">Benudia </t>
  </si>
  <si>
    <t xml:space="preserve">Hincha Gerya </t>
  </si>
  <si>
    <t xml:space="preserve">Kotbar </t>
  </si>
  <si>
    <t xml:space="preserve">Erashal </t>
  </si>
  <si>
    <t xml:space="preserve">Barda </t>
  </si>
  <si>
    <t>Table-1.7e(New)</t>
  </si>
  <si>
    <t>Table-1.7e(New).xlsx</t>
  </si>
  <si>
    <t xml:space="preserve">Nandigram </t>
  </si>
  <si>
    <t xml:space="preserve">Ashadtalya </t>
  </si>
  <si>
    <t xml:space="preserve">Basantia </t>
  </si>
  <si>
    <t xml:space="preserve">Khadalgobra </t>
  </si>
  <si>
    <t xml:space="preserve">Panskura </t>
  </si>
  <si>
    <t xml:space="preserve">Tamluk </t>
  </si>
  <si>
    <t xml:space="preserve">Haldia </t>
  </si>
  <si>
    <t xml:space="preserve">Egra </t>
  </si>
  <si>
    <t xml:space="preserve">Contai </t>
  </si>
  <si>
    <t>E.</t>
  </si>
  <si>
    <t>Paschim Medinipur</t>
  </si>
  <si>
    <t xml:space="preserve">Shilda </t>
  </si>
  <si>
    <t xml:space="preserve">Amlagora </t>
  </si>
  <si>
    <t xml:space="preserve">Garbeta </t>
  </si>
  <si>
    <t xml:space="preserve">Durllabhganj </t>
  </si>
  <si>
    <t xml:space="preserve">Dwari Geria </t>
  </si>
  <si>
    <t xml:space="preserve">Naba Kola </t>
  </si>
  <si>
    <t xml:space="preserve">Kharagpur Rly. Settlement </t>
  </si>
  <si>
    <t xml:space="preserve">Kalaikunda </t>
  </si>
  <si>
    <t xml:space="preserve">Balichak </t>
  </si>
  <si>
    <t xml:space="preserve">Deuli </t>
  </si>
  <si>
    <t xml:space="preserve">Chaulia </t>
  </si>
  <si>
    <t xml:space="preserve">Ramjibanpur </t>
  </si>
  <si>
    <t xml:space="preserve">Kshirpai </t>
  </si>
  <si>
    <t xml:space="preserve">Chandrakona </t>
  </si>
  <si>
    <t xml:space="preserve">Kharar </t>
  </si>
  <si>
    <t>Table-1.7f(New)</t>
  </si>
  <si>
    <t>Table-1.7f(New).xlsx</t>
  </si>
  <si>
    <t xml:space="preserve">Ghatal </t>
  </si>
  <si>
    <t xml:space="preserve">Medinipur </t>
  </si>
  <si>
    <t xml:space="preserve">Jhargram </t>
  </si>
  <si>
    <t xml:space="preserve">Kharagpur </t>
  </si>
  <si>
    <t>F.</t>
  </si>
  <si>
    <t>Hooghly</t>
  </si>
  <si>
    <t xml:space="preserve">Batika </t>
  </si>
  <si>
    <t xml:space="preserve">Pandua </t>
  </si>
  <si>
    <t xml:space="preserve">Purusottampur </t>
  </si>
  <si>
    <t xml:space="preserve">Namajgram </t>
  </si>
  <si>
    <t xml:space="preserve">Badhagachhi </t>
  </si>
  <si>
    <t xml:space="preserve">Mirdhanga </t>
  </si>
  <si>
    <t xml:space="preserve">Sripur </t>
  </si>
  <si>
    <t xml:space="preserve">Jirat </t>
  </si>
  <si>
    <t xml:space="preserve">Kola </t>
  </si>
  <si>
    <t xml:space="preserve">Hansghara </t>
  </si>
  <si>
    <t xml:space="preserve">Raghunathpur (PS-Magra) </t>
  </si>
  <si>
    <t xml:space="preserve">Madhusudanpur </t>
  </si>
  <si>
    <t xml:space="preserve">Amodghata </t>
  </si>
  <si>
    <t xml:space="preserve">Alikhoja </t>
  </si>
  <si>
    <t xml:space="preserve">Shankhanagar </t>
  </si>
  <si>
    <t xml:space="preserve">Chak Banshberia </t>
  </si>
  <si>
    <t xml:space="preserve">Manushpur </t>
  </si>
  <si>
    <t xml:space="preserve">Keota (P) </t>
  </si>
  <si>
    <t xml:space="preserve">Kodalia </t>
  </si>
  <si>
    <t xml:space="preserve">Naldanga </t>
  </si>
  <si>
    <t>Table-1.7g(new)</t>
  </si>
  <si>
    <t>Table-1.7g(new).xlsx</t>
  </si>
  <si>
    <t xml:space="preserve">Kulihanda </t>
  </si>
  <si>
    <t xml:space="preserve">Dharmapur </t>
  </si>
  <si>
    <t xml:space="preserve">Simla </t>
  </si>
  <si>
    <t xml:space="preserve">Bargachhia </t>
  </si>
  <si>
    <t xml:space="preserve">Balarambati </t>
  </si>
  <si>
    <t xml:space="preserve">Singur </t>
  </si>
  <si>
    <t xml:space="preserve">Nasibpur </t>
  </si>
  <si>
    <t xml:space="preserve">Jagatnagar </t>
  </si>
  <si>
    <t xml:space="preserve">Baruipara </t>
  </si>
  <si>
    <t xml:space="preserve">Borai </t>
  </si>
  <si>
    <t xml:space="preserve">Belumilki </t>
  </si>
  <si>
    <t xml:space="preserve">Dakshin Rajyadharpur </t>
  </si>
  <si>
    <t xml:space="preserve">Rishra </t>
  </si>
  <si>
    <t xml:space="preserve">Bamunari </t>
  </si>
  <si>
    <t xml:space="preserve">Nawapara </t>
  </si>
  <si>
    <t xml:space="preserve">Nabagram Colony </t>
  </si>
  <si>
    <t xml:space="preserve">Basai </t>
  </si>
  <si>
    <t xml:space="preserve">Kanaipur </t>
  </si>
  <si>
    <t xml:space="preserve">Raghunathpur (PS-Dankuni) </t>
  </si>
  <si>
    <t xml:space="preserve">Masat </t>
  </si>
  <si>
    <t xml:space="preserve">Jangalpara </t>
  </si>
  <si>
    <t xml:space="preserve">Gangadharpur </t>
  </si>
  <si>
    <t xml:space="preserve">Manirampur </t>
  </si>
  <si>
    <t xml:space="preserve">Dudhkalmi </t>
  </si>
  <si>
    <t xml:space="preserve">Nababpur </t>
  </si>
  <si>
    <t>Table-1.7h(New)</t>
  </si>
  <si>
    <t>Table-1.7h(New).xlsx</t>
  </si>
  <si>
    <t xml:space="preserve">Kumirmora </t>
  </si>
  <si>
    <t xml:space="preserve">Ramanathpur </t>
  </si>
  <si>
    <t xml:space="preserve">Bhagabatipur </t>
  </si>
  <si>
    <t xml:space="preserve">Kharsarai </t>
  </si>
  <si>
    <t xml:space="preserve">Tisa </t>
  </si>
  <si>
    <t xml:space="preserve">Kapashanria </t>
  </si>
  <si>
    <t xml:space="preserve">Jaykrishnapur </t>
  </si>
  <si>
    <t xml:space="preserve">Purbba Tajpur </t>
  </si>
  <si>
    <t xml:space="preserve">Begampur </t>
  </si>
  <si>
    <t xml:space="preserve">Baksa </t>
  </si>
  <si>
    <t xml:space="preserve">Panchghara </t>
  </si>
  <si>
    <t xml:space="preserve">Chikrand </t>
  </si>
  <si>
    <t xml:space="preserve">Janai </t>
  </si>
  <si>
    <t xml:space="preserve">Pairagachha </t>
  </si>
  <si>
    <t xml:space="preserve">Naiti </t>
  </si>
  <si>
    <t xml:space="preserve">Barijhati </t>
  </si>
  <si>
    <t xml:space="preserve">Garalgachha </t>
  </si>
  <si>
    <t xml:space="preserve">Rajbalhat </t>
  </si>
  <si>
    <t>Bansberia</t>
  </si>
  <si>
    <t xml:space="preserve"> (M)</t>
  </si>
  <si>
    <t xml:space="preserve">Hugli-Chinsurah </t>
  </si>
  <si>
    <t xml:space="preserve">Chandannagar </t>
  </si>
  <si>
    <t>(M Corp)</t>
  </si>
  <si>
    <t xml:space="preserve">Tarakeswar </t>
  </si>
  <si>
    <t xml:space="preserve">Arambag </t>
  </si>
  <si>
    <t>Table-1.7i(New)</t>
  </si>
  <si>
    <t>Table-1.7i(New).xlsx</t>
  </si>
  <si>
    <t xml:space="preserve">Bhadreswar </t>
  </si>
  <si>
    <t xml:space="preserve">Champdani </t>
  </si>
  <si>
    <t xml:space="preserve">Baidyabati </t>
  </si>
  <si>
    <t xml:space="preserve">Serampore </t>
  </si>
  <si>
    <t xml:space="preserve">Konnagar </t>
  </si>
  <si>
    <t xml:space="preserve">Dankuni </t>
  </si>
  <si>
    <t xml:space="preserve">Uttarpara Kotrung </t>
  </si>
  <si>
    <t>G.</t>
  </si>
  <si>
    <t>Purulia</t>
  </si>
  <si>
    <t xml:space="preserve">Jaypur </t>
  </si>
  <si>
    <t xml:space="preserve">Raghabpur (P) </t>
  </si>
  <si>
    <t xml:space="preserve">Hutmura </t>
  </si>
  <si>
    <t xml:space="preserve">Santaldih Thermal Power 
Project-Town </t>
  </si>
  <si>
    <t xml:space="preserve">Kanki (P) </t>
  </si>
  <si>
    <t xml:space="preserve">Dubra </t>
  </si>
  <si>
    <t xml:space="preserve">Chapari </t>
  </si>
  <si>
    <t xml:space="preserve">Shankara </t>
  </si>
  <si>
    <t xml:space="preserve">Nabagram </t>
  </si>
  <si>
    <t xml:space="preserve">Saltor </t>
  </si>
  <si>
    <t xml:space="preserve">Par Beliya </t>
  </si>
  <si>
    <t xml:space="preserve">Murulia </t>
  </si>
  <si>
    <t xml:space="preserve">Kantaranguri (P) </t>
  </si>
  <si>
    <t xml:space="preserve">Adra </t>
  </si>
  <si>
    <t>Table-1.7j(New)</t>
  </si>
  <si>
    <t>Table-1.7j(New).xlsx</t>
  </si>
  <si>
    <t xml:space="preserve">Lapara </t>
  </si>
  <si>
    <t xml:space="preserve">Lagda </t>
  </si>
  <si>
    <t xml:space="preserve">Jhalda (P) </t>
  </si>
  <si>
    <t xml:space="preserve">Chekya </t>
  </si>
  <si>
    <t xml:space="preserve">Begun Kodar </t>
  </si>
  <si>
    <t xml:space="preserve">Balarampur </t>
  </si>
  <si>
    <t xml:space="preserve">Barabazar </t>
  </si>
  <si>
    <t xml:space="preserve">Manbazar </t>
  </si>
  <si>
    <t xml:space="preserve">Bandoan </t>
  </si>
  <si>
    <t xml:space="preserve">Jhalda </t>
  </si>
  <si>
    <t xml:space="preserve">Raghunathpur </t>
  </si>
  <si>
    <t xml:space="preserve">Puruliya </t>
  </si>
  <si>
    <t>H.</t>
  </si>
  <si>
    <t>North 24-Parganas</t>
  </si>
  <si>
    <t xml:space="preserve">Chandpara </t>
  </si>
  <si>
    <t xml:space="preserve">Chhekati </t>
  </si>
  <si>
    <t xml:space="preserve">Sonatikiri </t>
  </si>
  <si>
    <t xml:space="preserve">Dhakuria </t>
  </si>
  <si>
    <t xml:space="preserve">Chikanpara </t>
  </si>
  <si>
    <t xml:space="preserve">Shimulpur </t>
  </si>
  <si>
    <t xml:space="preserve">Bara </t>
  </si>
  <si>
    <t xml:space="preserve">Deora </t>
  </si>
  <si>
    <t xml:space="preserve">Nokpul </t>
  </si>
  <si>
    <t xml:space="preserve">Maslandapur </t>
  </si>
  <si>
    <t xml:space="preserve">Sadpur </t>
  </si>
  <si>
    <t xml:space="preserve">Betpuli </t>
  </si>
  <si>
    <t>Table-1.7k(New)</t>
  </si>
  <si>
    <t>Table-1.7k(New).xlsx</t>
  </si>
  <si>
    <t xml:space="preserve">Anarbaria </t>
  </si>
  <si>
    <t xml:space="preserve">Purbba Narayanpur </t>
  </si>
  <si>
    <t xml:space="preserve">Guma </t>
  </si>
  <si>
    <t xml:space="preserve">Bara Bamonia </t>
  </si>
  <si>
    <t xml:space="preserve">Khorddabamonia </t>
  </si>
  <si>
    <t xml:space="preserve">Bira </t>
  </si>
  <si>
    <t xml:space="preserve">Dhania </t>
  </si>
  <si>
    <t xml:space="preserve">Palladaha </t>
  </si>
  <si>
    <t xml:space="preserve">Palashi </t>
  </si>
  <si>
    <t xml:space="preserve">Nagdaha </t>
  </si>
  <si>
    <t xml:space="preserve">Jetia </t>
  </si>
  <si>
    <t xml:space="preserve">Balibhara </t>
  </si>
  <si>
    <t xml:space="preserve">Dogachhia </t>
  </si>
  <si>
    <t xml:space="preserve">Garshyamnagar </t>
  </si>
  <si>
    <t xml:space="preserve">Noapara (P) </t>
  </si>
  <si>
    <t xml:space="preserve">Kaugachhi </t>
  </si>
  <si>
    <t xml:space="preserve">Paltapara </t>
  </si>
  <si>
    <t xml:space="preserve">Ichhapur Defence Estate </t>
  </si>
  <si>
    <t xml:space="preserve">Babanpur (P) </t>
  </si>
  <si>
    <t xml:space="preserve">Jafarpur </t>
  </si>
  <si>
    <t xml:space="preserve">Mohanpur </t>
  </si>
  <si>
    <t xml:space="preserve">Teleni Para </t>
  </si>
  <si>
    <t xml:space="preserve">Chak Kanthalia </t>
  </si>
  <si>
    <t xml:space="preserve">Ruiya </t>
  </si>
  <si>
    <t xml:space="preserve">Patulia </t>
  </si>
  <si>
    <t>Table-1.7l(New)</t>
  </si>
  <si>
    <t>Table-1.7l(New).xlsx</t>
  </si>
  <si>
    <t xml:space="preserve">Bandipur </t>
  </si>
  <si>
    <t xml:space="preserve">Talbandha </t>
  </si>
  <si>
    <t xml:space="preserve">Bilkanda </t>
  </si>
  <si>
    <t xml:space="preserve">Muragachha </t>
  </si>
  <si>
    <t xml:space="preserve">Chandpur </t>
  </si>
  <si>
    <t xml:space="preserve">Kokapur </t>
  </si>
  <si>
    <t xml:space="preserve">Shibalaya </t>
  </si>
  <si>
    <t xml:space="preserve">Gangapur </t>
  </si>
  <si>
    <t xml:space="preserve">Chandrapur </t>
  </si>
  <si>
    <t xml:space="preserve">Nebadhai Duttapukur </t>
  </si>
  <si>
    <t xml:space="preserve">Chatta Baria </t>
  </si>
  <si>
    <t xml:space="preserve">Joypul </t>
  </si>
  <si>
    <t xml:space="preserve">Kulberia </t>
  </si>
  <si>
    <t xml:space="preserve">Bamangachhi </t>
  </si>
  <si>
    <t xml:space="preserve">Chak Barbaria </t>
  </si>
  <si>
    <t xml:space="preserve">Koyra </t>
  </si>
  <si>
    <t xml:space="preserve">Deara </t>
  </si>
  <si>
    <t xml:space="preserve">Deulia </t>
  </si>
  <si>
    <t xml:space="preserve">Dakshin Chatra </t>
  </si>
  <si>
    <t xml:space="preserve">Itinda </t>
  </si>
  <si>
    <t xml:space="preserve">Dandirhat (P) </t>
  </si>
  <si>
    <t xml:space="preserve">Uttar Bagundi </t>
  </si>
  <si>
    <t xml:space="preserve">Dhanyakuria </t>
  </si>
  <si>
    <t>Table-1.7m(New)</t>
  </si>
  <si>
    <t>Table-1.7m(New).xlsx</t>
  </si>
  <si>
    <t xml:space="preserve">Mathurapur </t>
  </si>
  <si>
    <t xml:space="preserve">Raghunathpur (P) </t>
  </si>
  <si>
    <t xml:space="preserve">Raigachhi </t>
  </si>
  <si>
    <t xml:space="preserve">Rekjuani </t>
  </si>
  <si>
    <t xml:space="preserve">Bhatenda </t>
  </si>
  <si>
    <t xml:space="preserve">Basina </t>
  </si>
  <si>
    <t xml:space="preserve">Chandapur Champagachhi </t>
  </si>
  <si>
    <t xml:space="preserve">Jatragachhi </t>
  </si>
  <si>
    <t xml:space="preserve">Ghuni </t>
  </si>
  <si>
    <t xml:space="preserve">Sulanggari </t>
  </si>
  <si>
    <t xml:space="preserve">Minakhan </t>
  </si>
  <si>
    <t xml:space="preserve">Balihati </t>
  </si>
  <si>
    <t xml:space="preserve">Sadigachhi </t>
  </si>
  <si>
    <t xml:space="preserve">Hingalganj </t>
  </si>
  <si>
    <t xml:space="preserve">Bankra </t>
  </si>
  <si>
    <t xml:space="preserve">Bongaon </t>
  </si>
  <si>
    <t xml:space="preserve">Halisahar </t>
  </si>
  <si>
    <t xml:space="preserve">Kanchrapara </t>
  </si>
  <si>
    <t xml:space="preserve">Naihati </t>
  </si>
  <si>
    <t xml:space="preserve">Bhatpara </t>
  </si>
  <si>
    <t xml:space="preserve">Gobardanga </t>
  </si>
  <si>
    <t xml:space="preserve">Habra </t>
  </si>
  <si>
    <t>Table-1.7n(New)</t>
  </si>
  <si>
    <t>Table-1.7n(New).xlsx</t>
  </si>
  <si>
    <t xml:space="preserve">Ashokenagar Kalyangarh </t>
  </si>
  <si>
    <t xml:space="preserve">Garulia </t>
  </si>
  <si>
    <t xml:space="preserve">North Barrackpore </t>
  </si>
  <si>
    <t xml:space="preserve">Barrackpur Cantonment </t>
  </si>
  <si>
    <t>(CB)</t>
  </si>
  <si>
    <t xml:space="preserve">Barrackpore </t>
  </si>
  <si>
    <t xml:space="preserve">Titagarh </t>
  </si>
  <si>
    <t xml:space="preserve">Khardah </t>
  </si>
  <si>
    <t xml:space="preserve">Panihati </t>
  </si>
  <si>
    <t xml:space="preserve">Baduria </t>
  </si>
  <si>
    <t xml:space="preserve">Barasat </t>
  </si>
  <si>
    <t xml:space="preserve">Madhyamgram </t>
  </si>
  <si>
    <t xml:space="preserve">New Barrackpore </t>
  </si>
  <si>
    <t xml:space="preserve">North DumDum </t>
  </si>
  <si>
    <t xml:space="preserve">Kamarhati </t>
  </si>
  <si>
    <t xml:space="preserve">Baranagar </t>
  </si>
  <si>
    <t xml:space="preserve">Dum Dum </t>
  </si>
  <si>
    <t xml:space="preserve">South DumDum </t>
  </si>
  <si>
    <t xml:space="preserve">Rajarhat Gopalpur </t>
  </si>
  <si>
    <t xml:space="preserve">Bidhannagar </t>
  </si>
  <si>
    <t xml:space="preserve">Nabadiganta Industrial Township </t>
  </si>
  <si>
    <t>(ITS)</t>
  </si>
  <si>
    <t xml:space="preserve">Basirhat </t>
  </si>
  <si>
    <t xml:space="preserve">Taki </t>
  </si>
  <si>
    <t>I.</t>
  </si>
  <si>
    <t>South 24-Parganas</t>
  </si>
  <si>
    <t xml:space="preserve">Joka </t>
  </si>
  <si>
    <t xml:space="preserve">Chata Kalikapur </t>
  </si>
  <si>
    <t>Table-1.7o(New)</t>
  </si>
  <si>
    <t>Table-1.7o(New).xlsx</t>
  </si>
  <si>
    <t xml:space="preserve">Ganye Gangadharpur </t>
  </si>
  <si>
    <t xml:space="preserve">Rameswarpur </t>
  </si>
  <si>
    <t xml:space="preserve">Asuti </t>
  </si>
  <si>
    <t xml:space="preserve">Hanspukuria </t>
  </si>
  <si>
    <t xml:space="preserve">Kalua </t>
  </si>
  <si>
    <t xml:space="preserve">Ramchandrapur </t>
  </si>
  <si>
    <t xml:space="preserve">Samali </t>
  </si>
  <si>
    <t xml:space="preserve">Uttar Raypur </t>
  </si>
  <si>
    <t xml:space="preserve">Buita </t>
  </si>
  <si>
    <t xml:space="preserve">Benjanhari Acharial (P) </t>
  </si>
  <si>
    <t xml:space="preserve">Abhirampur </t>
  </si>
  <si>
    <t xml:space="preserve">Nischintapur </t>
  </si>
  <si>
    <t xml:space="preserve">Birlapur </t>
  </si>
  <si>
    <t xml:space="preserve">Chak Kashipur </t>
  </si>
  <si>
    <t xml:space="preserve">Chak Alampur </t>
  </si>
  <si>
    <t xml:space="preserve">Bowali </t>
  </si>
  <si>
    <t xml:space="preserve">Dakshin Raypur </t>
  </si>
  <si>
    <t xml:space="preserve">Poali </t>
  </si>
  <si>
    <t xml:space="preserve">Daulatpur </t>
  </si>
  <si>
    <t xml:space="preserve">Bhasa </t>
  </si>
  <si>
    <t xml:space="preserve">Kanyanagar </t>
  </si>
  <si>
    <t xml:space="preserve">Nahazari </t>
  </si>
  <si>
    <t xml:space="preserve">Nadabhanga </t>
  </si>
  <si>
    <t>Table-1.7p(New)</t>
  </si>
  <si>
    <t>Table-1.7p(New).xlsx</t>
  </si>
  <si>
    <t xml:space="preserve">Kanganbaria </t>
  </si>
  <si>
    <t xml:space="preserve">Bora Gagangohalia </t>
  </si>
  <si>
    <t xml:space="preserve">Chanddandaha </t>
  </si>
  <si>
    <t xml:space="preserve">Barkalikapur </t>
  </si>
  <si>
    <t xml:space="preserve">Patharberia </t>
  </si>
  <si>
    <t xml:space="preserve">Ramkrishnapur </t>
  </si>
  <si>
    <t xml:space="preserve">Amtala </t>
  </si>
  <si>
    <t xml:space="preserve">Kriparampur </t>
  </si>
  <si>
    <t xml:space="preserve">Chak Enayetnagar </t>
  </si>
  <si>
    <t xml:space="preserve">Radhanagar </t>
  </si>
  <si>
    <t xml:space="preserve">Danga </t>
  </si>
  <si>
    <t xml:space="preserve">Bidyadharpur </t>
  </si>
  <si>
    <t xml:space="preserve">Kalikapur </t>
  </si>
  <si>
    <t xml:space="preserve">Chak Baria </t>
  </si>
  <si>
    <t xml:space="preserve">Sahebpur </t>
  </si>
  <si>
    <t xml:space="preserve">Maricha </t>
  </si>
  <si>
    <t xml:space="preserve">Bhangar Raghunathpur </t>
  </si>
  <si>
    <t xml:space="preserve">Gobindapur </t>
  </si>
  <si>
    <t xml:space="preserve">Kalaria </t>
  </si>
  <si>
    <t xml:space="preserve">Gaur Daha </t>
  </si>
  <si>
    <t xml:space="preserve">Rajapur </t>
  </si>
  <si>
    <t xml:space="preserve">Taldi </t>
  </si>
  <si>
    <t xml:space="preserve">Bayarsing </t>
  </si>
  <si>
    <t>Table-1.7q(New)</t>
  </si>
  <si>
    <t>Table-1.7q(New).xlsx</t>
  </si>
  <si>
    <t xml:space="preserve">Matla </t>
  </si>
  <si>
    <t xml:space="preserve">Dighirpar </t>
  </si>
  <si>
    <t xml:space="preserve">Makhal Tala </t>
  </si>
  <si>
    <t xml:space="preserve">Petua </t>
  </si>
  <si>
    <t xml:space="preserve">Garia </t>
  </si>
  <si>
    <t xml:space="preserve">Mallikpur </t>
  </si>
  <si>
    <t xml:space="preserve">Hariharpur </t>
  </si>
  <si>
    <t xml:space="preserve">Champahati </t>
  </si>
  <si>
    <t xml:space="preserve">Solgohalia </t>
  </si>
  <si>
    <t xml:space="preserve">Naridana </t>
  </si>
  <si>
    <t xml:space="preserve">Baruipur (P) </t>
  </si>
  <si>
    <t xml:space="preserve">Salipur (P) </t>
  </si>
  <si>
    <t xml:space="preserve">Khodar Bazar </t>
  </si>
  <si>
    <t xml:space="preserve">Komarhat </t>
  </si>
  <si>
    <t xml:space="preserve">Dhamua </t>
  </si>
  <si>
    <t xml:space="preserve">Shyampur </t>
  </si>
  <si>
    <t xml:space="preserve">Nainan </t>
  </si>
  <si>
    <t xml:space="preserve">Uttar Kalas </t>
  </si>
  <si>
    <t xml:space="preserve">Dihi Kalas </t>
  </si>
  <si>
    <t xml:space="preserve">Swangrampur </t>
  </si>
  <si>
    <t xml:space="preserve">Bilandapur </t>
  </si>
  <si>
    <t xml:space="preserve">Magrahat </t>
  </si>
  <si>
    <t xml:space="preserve">Ajodhyanagar </t>
  </si>
  <si>
    <t xml:space="preserve">Sirakol </t>
  </si>
  <si>
    <t>Table-1.7r(New)</t>
  </si>
  <si>
    <t>Table-1.7r(New).xlsx</t>
  </si>
  <si>
    <t xml:space="preserve">Uttar Bishnupur </t>
  </si>
  <si>
    <t xml:space="preserve">Ghola Noapara </t>
  </si>
  <si>
    <t xml:space="preserve">Usthi </t>
  </si>
  <si>
    <t xml:space="preserve">Barijpur </t>
  </si>
  <si>
    <t xml:space="preserve">Uttar Kusum </t>
  </si>
  <si>
    <t xml:space="preserve">Kalikapota </t>
  </si>
  <si>
    <t xml:space="preserve">Bamna </t>
  </si>
  <si>
    <t xml:space="preserve">Hasimnagar </t>
  </si>
  <si>
    <t xml:space="preserve">Baneshwarpur </t>
  </si>
  <si>
    <t xml:space="preserve">Chandpala Anantapathpur </t>
  </si>
  <si>
    <t xml:space="preserve">Fatepur </t>
  </si>
  <si>
    <t xml:space="preserve">Sangrampur </t>
  </si>
  <si>
    <t xml:space="preserve">Durganagar </t>
  </si>
  <si>
    <t xml:space="preserve">Patdaha </t>
  </si>
  <si>
    <t xml:space="preserve">Berandari Bagaria </t>
  </si>
  <si>
    <t xml:space="preserve">Dhola </t>
  </si>
  <si>
    <t xml:space="preserve">Bangsidharpur (P) </t>
  </si>
  <si>
    <t xml:space="preserve">Purba Bishnupur </t>
  </si>
  <si>
    <t xml:space="preserve">Purba Ranaghat </t>
  </si>
  <si>
    <t xml:space="preserve">Lalpur </t>
  </si>
  <si>
    <t xml:space="preserve">Krishna Chandrapur </t>
  </si>
  <si>
    <t>Table-1.7s(New)</t>
  </si>
  <si>
    <t>Table-1.7s(New).xlsx</t>
  </si>
  <si>
    <t xml:space="preserve">Raynagar </t>
  </si>
  <si>
    <t xml:space="preserve">Kalikapur Barasat </t>
  </si>
  <si>
    <t xml:space="preserve">Baharu </t>
  </si>
  <si>
    <t xml:space="preserve">Uttarparanij </t>
  </si>
  <si>
    <t xml:space="preserve">Uttar Durgapur </t>
  </si>
  <si>
    <t xml:space="preserve">Nimpith </t>
  </si>
  <si>
    <t xml:space="preserve">Tulshighata </t>
  </si>
  <si>
    <t xml:space="preserve">Basanti </t>
  </si>
  <si>
    <t xml:space="preserve">Maheshtala </t>
  </si>
  <si>
    <t xml:space="preserve">(M) </t>
  </si>
  <si>
    <t xml:space="preserve">Budge Budge </t>
  </si>
  <si>
    <t xml:space="preserve">Pujali </t>
  </si>
  <si>
    <t xml:space="preserve">Rajpur Sonarpur </t>
  </si>
  <si>
    <t xml:space="preserve">Baruipur </t>
  </si>
  <si>
    <t xml:space="preserve">Diamond Harbour </t>
  </si>
  <si>
    <t xml:space="preserve">Jaynagar Mazilpur </t>
  </si>
  <si>
    <t>J.</t>
  </si>
  <si>
    <t>Howrah</t>
  </si>
  <si>
    <t xml:space="preserve">Ghoraberia </t>
  </si>
  <si>
    <t xml:space="preserve">Paschim Gazipur </t>
  </si>
  <si>
    <t xml:space="preserve">Pashchim Khalna </t>
  </si>
  <si>
    <t xml:space="preserve">Kanpur </t>
  </si>
  <si>
    <t xml:space="preserve">Basantapur </t>
  </si>
  <si>
    <t xml:space="preserve">Amta </t>
  </si>
  <si>
    <t>Table-1.7t(New)</t>
  </si>
  <si>
    <t>Table-1.7t(New).xlsx</t>
  </si>
  <si>
    <t xml:space="preserve">Bhandar Gachha </t>
  </si>
  <si>
    <t xml:space="preserve">Udang </t>
  </si>
  <si>
    <t xml:space="preserve">Jagatballavpur </t>
  </si>
  <si>
    <t xml:space="preserve">Kamalapur </t>
  </si>
  <si>
    <t xml:space="preserve">Bankul </t>
  </si>
  <si>
    <t xml:space="preserve">Mansinhapur </t>
  </si>
  <si>
    <t xml:space="preserve">Dakshin Santoshpur </t>
  </si>
  <si>
    <t xml:space="preserve">Patihal </t>
  </si>
  <si>
    <t xml:space="preserve">Anantabati </t>
  </si>
  <si>
    <t xml:space="preserve">Chong Ghurali </t>
  </si>
  <si>
    <t xml:space="preserve">Ekabbarpur </t>
  </si>
  <si>
    <t xml:space="preserve">Uttar Jhapardaha </t>
  </si>
  <si>
    <t xml:space="preserve">Baluhati </t>
  </si>
  <si>
    <t xml:space="preserve">Domjur </t>
  </si>
  <si>
    <t xml:space="preserve">Dakshin Jhapardaha </t>
  </si>
  <si>
    <t xml:space="preserve">Rudrapur </t>
  </si>
  <si>
    <t xml:space="preserve">Khantora </t>
  </si>
  <si>
    <t xml:space="preserve">Bhandardaha </t>
  </si>
  <si>
    <t xml:space="preserve">Makardaha </t>
  </si>
  <si>
    <t xml:space="preserve">Kantlia </t>
  </si>
  <si>
    <t xml:space="preserve">Tentulkuli </t>
  </si>
  <si>
    <t xml:space="preserve">Salap </t>
  </si>
  <si>
    <t>Table-1.7u(New)</t>
  </si>
  <si>
    <t>Table-1.7u(New).xlsx</t>
  </si>
  <si>
    <t xml:space="preserve">Nibra </t>
  </si>
  <si>
    <t xml:space="preserve">Ankurhati </t>
  </si>
  <si>
    <t xml:space="preserve">Bipra Noapara </t>
  </si>
  <si>
    <t xml:space="preserve">Begari </t>
  </si>
  <si>
    <t xml:space="preserve">Kesabpur </t>
  </si>
  <si>
    <t xml:space="preserve">Oadipur </t>
  </si>
  <si>
    <t xml:space="preserve">Natibpur </t>
  </si>
  <si>
    <t xml:space="preserve">Kalara </t>
  </si>
  <si>
    <t xml:space="preserve">Baniara </t>
  </si>
  <si>
    <t xml:space="preserve">Mahiari </t>
  </si>
  <si>
    <t xml:space="preserve">Jagadishpur </t>
  </si>
  <si>
    <t xml:space="preserve">Jaypur Bil </t>
  </si>
  <si>
    <t xml:space="preserve">Bally </t>
  </si>
  <si>
    <t xml:space="preserve">Chakapara </t>
  </si>
  <si>
    <t xml:space="preserve">Chamrail </t>
  </si>
  <si>
    <t xml:space="preserve">Eksara </t>
  </si>
  <si>
    <t xml:space="preserve">Khalia </t>
  </si>
  <si>
    <t xml:space="preserve">Dhulagari </t>
  </si>
  <si>
    <t xml:space="preserve">Mirjapur </t>
  </si>
  <si>
    <t xml:space="preserve">Argari </t>
  </si>
  <si>
    <t xml:space="preserve">Andul </t>
  </si>
  <si>
    <t xml:space="preserve">Dhuilya </t>
  </si>
  <si>
    <t xml:space="preserve">Kamranga </t>
  </si>
  <si>
    <t xml:space="preserve">Jhorhat </t>
  </si>
  <si>
    <t xml:space="preserve">Masila </t>
  </si>
  <si>
    <t>Table-1.7v(New)</t>
  </si>
  <si>
    <t>Table-1.7v(New).xlsx</t>
  </si>
  <si>
    <t xml:space="preserve">Nabghara </t>
  </si>
  <si>
    <t xml:space="preserve">Hatgachha </t>
  </si>
  <si>
    <t xml:space="preserve">Panchpara </t>
  </si>
  <si>
    <t xml:space="preserve">Podara </t>
  </si>
  <si>
    <t xml:space="preserve">Banupur </t>
  </si>
  <si>
    <t xml:space="preserve">Sankrail </t>
  </si>
  <si>
    <t xml:space="preserve">Sankrailjala </t>
  </si>
  <si>
    <t xml:space="preserve">Manikpur </t>
  </si>
  <si>
    <t xml:space="preserve">Sarenga </t>
  </si>
  <si>
    <t xml:space="preserve">Ula </t>
  </si>
  <si>
    <t xml:space="preserve">Nalpur </t>
  </si>
  <si>
    <t xml:space="preserve">Raghudebbati </t>
  </si>
  <si>
    <t xml:space="preserve">Kuldanga </t>
  </si>
  <si>
    <t xml:space="preserve">Gondalpara </t>
  </si>
  <si>
    <t xml:space="preserve">Khasjalalsi </t>
  </si>
  <si>
    <t xml:space="preserve">Deulpur </t>
  </si>
  <si>
    <t xml:space="preserve">Kusadanga </t>
  </si>
  <si>
    <t xml:space="preserve">Jujarsaha </t>
  </si>
  <si>
    <t xml:space="preserve">Shuvararah </t>
  </si>
  <si>
    <t xml:space="preserve">Mallik Bagan </t>
  </si>
  <si>
    <t xml:space="preserve">Jaynagar </t>
  </si>
  <si>
    <t>Table-1.7w(New)</t>
  </si>
  <si>
    <t>Table-1.7w(New).xlsx</t>
  </si>
  <si>
    <t xml:space="preserve">Jala Kendua </t>
  </si>
  <si>
    <t xml:space="preserve">Beldubi </t>
  </si>
  <si>
    <t xml:space="preserve">Paniara </t>
  </si>
  <si>
    <t xml:space="preserve">Bikihakola </t>
  </si>
  <si>
    <t xml:space="preserve">Gabberia </t>
  </si>
  <si>
    <t xml:space="preserve">Dhunki </t>
  </si>
  <si>
    <t xml:space="preserve">Ban Harishpur </t>
  </si>
  <si>
    <t xml:space="preserve">Paschim Panchla </t>
  </si>
  <si>
    <t xml:space="preserve">Panchla </t>
  </si>
  <si>
    <t xml:space="preserve">Baniban Jagadishpur </t>
  </si>
  <si>
    <t xml:space="preserve">Kantaberia </t>
  </si>
  <si>
    <t xml:space="preserve">Tehatta </t>
  </si>
  <si>
    <t xml:space="preserve">Basudebpur </t>
  </si>
  <si>
    <t xml:space="preserve">Raghudebpur </t>
  </si>
  <si>
    <t xml:space="preserve">Santoshpur </t>
  </si>
  <si>
    <t xml:space="preserve">Ghosal Chak </t>
  </si>
  <si>
    <t xml:space="preserve">Balarampota </t>
  </si>
  <si>
    <t xml:space="preserve">Khalisani </t>
  </si>
  <si>
    <t xml:space="preserve">Brindabanpur </t>
  </si>
  <si>
    <t xml:space="preserve">Uttar Pirpur </t>
  </si>
  <si>
    <t xml:space="preserve">Baniban </t>
  </si>
  <si>
    <t xml:space="preserve">Mahishrekha </t>
  </si>
  <si>
    <t xml:space="preserve">Chandipur </t>
  </si>
  <si>
    <t xml:space="preserve">Kaijuri </t>
  </si>
  <si>
    <t>Table-1.7x(New)</t>
  </si>
  <si>
    <t>Table-1.7x(New).xlsx</t>
  </si>
  <si>
    <t xml:space="preserve">Alipukur </t>
  </si>
  <si>
    <t xml:space="preserve">Dhulasimla </t>
  </si>
  <si>
    <t xml:space="preserve">Hirapur </t>
  </si>
  <si>
    <t xml:space="preserve">Deulgram </t>
  </si>
  <si>
    <t xml:space="preserve">Karia </t>
  </si>
  <si>
    <t xml:space="preserve">Paschim Bainan </t>
  </si>
  <si>
    <t xml:space="preserve">Kalyanpur </t>
  </si>
  <si>
    <t xml:space="preserve">Khajutti </t>
  </si>
  <si>
    <t xml:space="preserve">Bangalpur </t>
  </si>
  <si>
    <t xml:space="preserve">Khadinan </t>
  </si>
  <si>
    <t xml:space="preserve">Bagnan </t>
  </si>
  <si>
    <t xml:space="preserve">Khalor </t>
  </si>
  <si>
    <t xml:space="preserve">Naupala </t>
  </si>
  <si>
    <t xml:space="preserve">Barunda </t>
  </si>
  <si>
    <t xml:space="preserve">Kulitapara </t>
  </si>
  <si>
    <t xml:space="preserve">Batul </t>
  </si>
  <si>
    <t xml:space="preserve">Mugkalyan </t>
  </si>
  <si>
    <t xml:space="preserve">Halyan </t>
  </si>
  <si>
    <t xml:space="preserve">Dinga Khola </t>
  </si>
  <si>
    <t xml:space="preserve">Radhapur </t>
  </si>
  <si>
    <t xml:space="preserve">Jallabad </t>
  </si>
  <si>
    <t xml:space="preserve">Naul </t>
  </si>
  <si>
    <t>Table-1.7y(New)</t>
  </si>
  <si>
    <t>Table-1.7y(New).xlsx</t>
  </si>
  <si>
    <t xml:space="preserve">Shashati </t>
  </si>
  <si>
    <t xml:space="preserve">Dihimandalghat </t>
  </si>
  <si>
    <t xml:space="preserve">Haora </t>
  </si>
  <si>
    <t xml:space="preserve">Uluberia </t>
  </si>
  <si>
    <t xml:space="preserve">Karimpur </t>
  </si>
  <si>
    <t xml:space="preserve">Uttampur </t>
  </si>
  <si>
    <t xml:space="preserve">Mira </t>
  </si>
  <si>
    <t xml:space="preserve">Matiari </t>
  </si>
  <si>
    <t xml:space="preserve">Jagadanandapur </t>
  </si>
  <si>
    <t xml:space="preserve">Kshidirpur </t>
  </si>
  <si>
    <t xml:space="preserve">Chapra </t>
  </si>
  <si>
    <t xml:space="preserve">Harindanga </t>
  </si>
  <si>
    <t xml:space="preserve">Bamanpukur </t>
  </si>
  <si>
    <t xml:space="preserve">Tiorkhali </t>
  </si>
  <si>
    <t xml:space="preserve">Bablari Dewanganj </t>
  </si>
  <si>
    <t xml:space="preserve">Gadigachha </t>
  </si>
  <si>
    <t xml:space="preserve">Majdia </t>
  </si>
  <si>
    <t xml:space="preserve">Char Maijdia </t>
  </si>
  <si>
    <t xml:space="preserve">Char Brahmanagar </t>
  </si>
  <si>
    <t xml:space="preserve">Sonda (P) </t>
  </si>
  <si>
    <t xml:space="preserve">Baruihuda </t>
  </si>
  <si>
    <t xml:space="preserve">Paschimbhatjangla </t>
  </si>
  <si>
    <t>Table-1.7z(New)</t>
  </si>
  <si>
    <t>Table-1.7z(New).xlsx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</si>
</sst>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 indent="2"/>
    </xf>
    <xf numFmtId="0" fontId="6" fillId="0" borderId="0" xfId="1"/>
    <xf numFmtId="0" fontId="5" fillId="0" borderId="0" xfId="0" applyFont="1"/>
    <xf numFmtId="0" fontId="5" fillId="0" borderId="0" xfId="0" applyFont="1" applyAlignment="1">
      <alignment horizontal="left" vertical="center" indent="1"/>
    </xf>
    <xf numFmtId="0" fontId="7" fillId="0" borderId="1" xfId="0" applyFont="1" applyBorder="1" applyAlignment="1">
      <alignment horizontal="right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 indent="2"/>
    </xf>
    <xf numFmtId="0" fontId="5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FBB5-B99C-49E5-8210-D209C4751392}">
  <dimension ref="A1:C39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9" t="s">
        <v>41</v>
      </c>
      <c r="B2" t="s">
        <v>42</v>
      </c>
      <c r="C2" s="19" t="str">
        <f>HYPERLINK("C:\Users\MUDIT\Desktop\ps dopspi\new\1\1.7\Table-1.7(New).xlsx#'Table-1.7(New)'!A1","Table-1.7(New)")</f>
        <v>Table-1.7(New)</v>
      </c>
    </row>
    <row r="3" spans="1:3" x14ac:dyDescent="0.25">
      <c r="A3" s="19" t="s">
        <v>67</v>
      </c>
      <c r="B3" t="s">
        <v>68</v>
      </c>
      <c r="C3" s="19" t="str">
        <f>HYPERLINK("C:\Users\MUDIT\Desktop\ps dopspi\new\1\1.7\Table-1.7a(New).xlsx#'Table-1.7a(New)'!A1","Table-1.7a(New)")</f>
        <v>Table-1.7a(New)</v>
      </c>
    </row>
    <row r="4" spans="1:3" x14ac:dyDescent="0.25">
      <c r="A4" s="19" t="s">
        <v>96</v>
      </c>
      <c r="B4" t="s">
        <v>97</v>
      </c>
      <c r="C4" s="19" t="str">
        <f>HYPERLINK("C:\Users\MUDIT\Desktop\ps dopspi\new\1\1.7\Table-1.7aa(New).xlsx#'Table-1.7aa(New)'!A1","Table-1.7aa(New)")</f>
        <v>Table-1.7aa(New)</v>
      </c>
    </row>
    <row r="5" spans="1:3" x14ac:dyDescent="0.25">
      <c r="A5" s="19" t="s">
        <v>122</v>
      </c>
      <c r="B5" t="s">
        <v>123</v>
      </c>
      <c r="C5" s="19" t="str">
        <f>HYPERLINK("C:\Users\MUDIT\Desktop\ps dopspi\new\1\1.7\Table-1.7ab(New).xlsx#'Table-1.7ab(New)'!A1","Table-1.7ab(New)")</f>
        <v>Table-1.7ab(New)</v>
      </c>
    </row>
    <row r="6" spans="1:3" x14ac:dyDescent="0.25">
      <c r="A6" s="19" t="s">
        <v>152</v>
      </c>
      <c r="B6" t="s">
        <v>153</v>
      </c>
      <c r="C6" s="19" t="str">
        <f>HYPERLINK("C:\Users\MUDIT\Desktop\ps dopspi\new\1\1.7\Table-1.7ac(New).xlsx#'Table-1.7ac(New)'!A1","Table-1.7ac(New)")</f>
        <v>Table-1.7ac(New)</v>
      </c>
    </row>
    <row r="7" spans="1:3" x14ac:dyDescent="0.25">
      <c r="A7" s="19" t="s">
        <v>178</v>
      </c>
      <c r="B7" t="s">
        <v>179</v>
      </c>
      <c r="C7" s="19" t="str">
        <f>HYPERLINK("C:\Users\MUDIT\Desktop\ps dopspi\new\1\1.7\Table-1.7ad(New).xlsx#'Table-1.7ad(New)'!A1","Table-1.7ad(New)")</f>
        <v>Table-1.7ad(New)</v>
      </c>
    </row>
    <row r="8" spans="1:3" x14ac:dyDescent="0.25">
      <c r="A8" s="19" t="s">
        <v>206</v>
      </c>
      <c r="B8" t="s">
        <v>207</v>
      </c>
      <c r="C8" s="19" t="str">
        <f>HYPERLINK("C:\Users\MUDIT\Desktop\ps dopspi\new\1\1.7\Table-1.7ae(New).xlsx#'Table-1.7ae(New)'!A1","Table-1.7ae(New)")</f>
        <v>Table-1.7ae(New)</v>
      </c>
    </row>
    <row r="9" spans="1:3" x14ac:dyDescent="0.25">
      <c r="A9" s="19" t="s">
        <v>232</v>
      </c>
      <c r="B9" t="s">
        <v>233</v>
      </c>
      <c r="C9" s="19" t="str">
        <f>HYPERLINK("C:\Users\MUDIT\Desktop\ps dopspi\new\1\1.7\Table-1.7af(New).xlsx#'Table-1.7af(New)'!A1","Table-1.7af(New)")</f>
        <v>Table-1.7af(New)</v>
      </c>
    </row>
    <row r="10" spans="1:3" x14ac:dyDescent="0.25">
      <c r="A10" s="19" t="s">
        <v>260</v>
      </c>
      <c r="B10" t="s">
        <v>261</v>
      </c>
      <c r="C10" s="19" t="str">
        <f>HYPERLINK("C:\Users\MUDIT\Desktop\ps dopspi\new\1\1.7\Table-1.7ag(New).xlsx#'Table-1.7ag(New)'!A1","Table-1.7ag(New)")</f>
        <v>Table-1.7ag(New)</v>
      </c>
    </row>
    <row r="11" spans="1:3" x14ac:dyDescent="0.25">
      <c r="A11" s="19" t="s">
        <v>287</v>
      </c>
      <c r="B11" t="s">
        <v>288</v>
      </c>
      <c r="C11" s="19" t="str">
        <f>HYPERLINK("C:\Users\MUDIT\Desktop\ps dopspi\new\1\1.7\Table-1.7ah(New).xlsx#'Table-1.7ah(New)'!A1","Table-1.7ah(New)")</f>
        <v>Table-1.7ah(New)</v>
      </c>
    </row>
    <row r="12" spans="1:3" x14ac:dyDescent="0.25">
      <c r="A12" s="19" t="s">
        <v>316</v>
      </c>
      <c r="B12" t="s">
        <v>317</v>
      </c>
      <c r="C12" s="19" t="str">
        <f>HYPERLINK("C:\Users\MUDIT\Desktop\ps dopspi\new\1\1.7\Table-1.7ai(New).xlsx#'Table-1.7ai(New)'!A1","Table-1.7ai(New)")</f>
        <v>Table-1.7ai(New)</v>
      </c>
    </row>
    <row r="13" spans="1:3" x14ac:dyDescent="0.25">
      <c r="A13" s="19" t="s">
        <v>345</v>
      </c>
      <c r="B13" t="s">
        <v>346</v>
      </c>
      <c r="C13" s="19" t="str">
        <f>HYPERLINK("C:\Users\MUDIT\Desktop\ps dopspi\new\1\1.7\Table-1.7aj(New).xlsx#'Table-1.7aj(New)'!A1","Table-1.7aj(New)")</f>
        <v>Table-1.7aj(New)</v>
      </c>
    </row>
    <row r="14" spans="1:3" x14ac:dyDescent="0.25">
      <c r="A14" s="19" t="s">
        <v>373</v>
      </c>
      <c r="B14" t="s">
        <v>374</v>
      </c>
      <c r="C14" s="19" t="str">
        <f>HYPERLINK("C:\Users\MUDIT\Desktop\ps dopspi\new\1\1.7\Table-1.7ak(New).xlsx#'Table-1.7ak(New)'!A1","Table-1.7ak(New)")</f>
        <v>Table-1.7ak(New)</v>
      </c>
    </row>
    <row r="15" spans="1:3" x14ac:dyDescent="0.25">
      <c r="A15" s="19" t="s">
        <v>398</v>
      </c>
      <c r="B15" t="s">
        <v>399</v>
      </c>
      <c r="C15" s="19" t="str">
        <f>HYPERLINK("C:\Users\MUDIT\Desktop\ps dopspi\new\1\1.7\Table-1.7b(New).xlsx#'Table-1.7b(New)'!A1","Table-1.7b(New)")</f>
        <v>Table-1.7b(New)</v>
      </c>
    </row>
    <row r="16" spans="1:3" x14ac:dyDescent="0.25">
      <c r="A16" s="19" t="s">
        <v>423</v>
      </c>
      <c r="B16" t="s">
        <v>424</v>
      </c>
      <c r="C16" s="19" t="str">
        <f>HYPERLINK("C:\Users\MUDIT\Desktop\ps dopspi\new\1\1.7\Table-1.7c(New).xlsx#'Table-1.7c(New)'!A1","Table-1.7c(New)")</f>
        <v>Table-1.7c(New)</v>
      </c>
    </row>
    <row r="17" spans="1:3" x14ac:dyDescent="0.25">
      <c r="A17" s="19" t="s">
        <v>453</v>
      </c>
      <c r="B17" t="s">
        <v>454</v>
      </c>
      <c r="C17" s="19" t="str">
        <f>HYPERLINK("C:\Users\MUDIT\Desktop\ps dopspi\new\1\1.7\Table-1.7d(New).xlsx#'Table-1.7d(New)'!A1","Table-1.7d(New)")</f>
        <v>Table-1.7d(New)</v>
      </c>
    </row>
    <row r="18" spans="1:3" x14ac:dyDescent="0.25">
      <c r="A18" s="19" t="s">
        <v>480</v>
      </c>
      <c r="B18" t="s">
        <v>481</v>
      </c>
      <c r="C18" s="19" t="str">
        <f>HYPERLINK("C:\Users\MUDIT\Desktop\ps dopspi\new\1\1.7\Table-1.7e(New).xlsx#'Table-1.7e(New)'!A1","Table-1.7e(New)")</f>
        <v>Table-1.7e(New)</v>
      </c>
    </row>
    <row r="19" spans="1:3" x14ac:dyDescent="0.25">
      <c r="A19" s="19" t="s">
        <v>508</v>
      </c>
      <c r="B19" t="s">
        <v>509</v>
      </c>
      <c r="C19" s="19" t="str">
        <f>HYPERLINK("C:\Users\MUDIT\Desktop\ps dopspi\new\1\1.7\Table-1.7f(New).xlsx#'Table-1.7f(New)'!A1","Table-1.7f(New)")</f>
        <v>Table-1.7f(New)</v>
      </c>
    </row>
    <row r="20" spans="1:3" x14ac:dyDescent="0.25">
      <c r="A20" s="19" t="s">
        <v>536</v>
      </c>
      <c r="B20" t="s">
        <v>537</v>
      </c>
      <c r="C20" s="19" t="str">
        <f>HYPERLINK("C:\Users\MUDIT\Desktop\ps dopspi\new\1\1.7\Table-1.7g(new).xlsx#'Table-1.7g(new)'!A1","Table-1.7g(new)")</f>
        <v>Table-1.7g(new)</v>
      </c>
    </row>
    <row r="21" spans="1:3" x14ac:dyDescent="0.25">
      <c r="A21" s="19" t="s">
        <v>563</v>
      </c>
      <c r="B21" t="s">
        <v>564</v>
      </c>
      <c r="C21" s="19" t="str">
        <f>HYPERLINK("C:\Users\MUDIT\Desktop\ps dopspi\new\1\1.7\Table-1.7h(New).xlsx#'Table-1.7h(New)'!A1","Table-1.7h(New)")</f>
        <v>Table-1.7h(New)</v>
      </c>
    </row>
    <row r="22" spans="1:3" x14ac:dyDescent="0.25">
      <c r="A22" s="19" t="s">
        <v>590</v>
      </c>
      <c r="B22" t="s">
        <v>591</v>
      </c>
      <c r="C22" s="19" t="str">
        <f>HYPERLINK("C:\Users\MUDIT\Desktop\ps dopspi\new\1\1.7\Table-1.7i(New).xlsx#'Table-1.7i(New)'!A1","Table-1.7i(New)")</f>
        <v>Table-1.7i(New)</v>
      </c>
    </row>
    <row r="23" spans="1:3" x14ac:dyDescent="0.25">
      <c r="A23" s="19" t="s">
        <v>615</v>
      </c>
      <c r="B23" t="s">
        <v>616</v>
      </c>
      <c r="C23" s="19" t="str">
        <f>HYPERLINK("C:\Users\MUDIT\Desktop\ps dopspi\new\1\1.7\Table-1.7j(New).xlsx#'Table-1.7j(New)'!A1","Table-1.7j(New)")</f>
        <v>Table-1.7j(New)</v>
      </c>
    </row>
    <row r="24" spans="1:3" x14ac:dyDescent="0.25">
      <c r="A24" s="19" t="s">
        <v>643</v>
      </c>
      <c r="B24" t="s">
        <v>644</v>
      </c>
      <c r="C24" s="19" t="str">
        <f>HYPERLINK("C:\Users\MUDIT\Desktop\ps dopspi\new\1\1.7\Table-1.7k(New).xlsx#'Table-1.7k(New)'!A1","Table-1.7k(New)")</f>
        <v>Table-1.7k(New)</v>
      </c>
    </row>
    <row r="25" spans="1:3" x14ac:dyDescent="0.25">
      <c r="A25" s="19" t="s">
        <v>670</v>
      </c>
      <c r="B25" t="s">
        <v>671</v>
      </c>
      <c r="C25" s="19" t="str">
        <f>HYPERLINK("C:\Users\MUDIT\Desktop\ps dopspi\new\1\1.7\Table-1.7l(New).xlsx#'Table-1.7l(New)'!A1","Table-1.7l(New)")</f>
        <v>Table-1.7l(New)</v>
      </c>
    </row>
    <row r="26" spans="1:3" x14ac:dyDescent="0.25">
      <c r="A26" s="19" t="s">
        <v>695</v>
      </c>
      <c r="B26" t="s">
        <v>696</v>
      </c>
      <c r="C26" s="19" t="str">
        <f>HYPERLINK("C:\Users\MUDIT\Desktop\ps dopspi\new\1\1.7\Table-1.7m(New).xlsx#'Table-1.7m(New)'!A1","Table-1.7m(New)")</f>
        <v>Table-1.7m(New)</v>
      </c>
    </row>
    <row r="27" spans="1:3" x14ac:dyDescent="0.25">
      <c r="A27" s="19" t="s">
        <v>719</v>
      </c>
      <c r="B27" t="s">
        <v>720</v>
      </c>
      <c r="C27" s="19" t="str">
        <f>HYPERLINK("C:\Users\MUDIT\Desktop\ps dopspi\new\1\1.7\Table-1.7n(New).xlsx#'Table-1.7n(New)'!A1","Table-1.7n(New)")</f>
        <v>Table-1.7n(New)</v>
      </c>
    </row>
    <row r="28" spans="1:3" x14ac:dyDescent="0.25">
      <c r="A28" s="19" t="s">
        <v>749</v>
      </c>
      <c r="B28" t="s">
        <v>750</v>
      </c>
      <c r="C28" s="19" t="str">
        <f>HYPERLINK("C:\Users\MUDIT\Desktop\ps dopspi\new\1\1.7\Table-1.7o(New).xlsx#'Table-1.7o(New)'!A1","Table-1.7o(New)")</f>
        <v>Table-1.7o(New)</v>
      </c>
    </row>
    <row r="29" spans="1:3" x14ac:dyDescent="0.25">
      <c r="A29" s="19" t="s">
        <v>774</v>
      </c>
      <c r="B29" t="s">
        <v>775</v>
      </c>
      <c r="C29" s="19" t="str">
        <f>HYPERLINK("C:\Users\MUDIT\Desktop\ps dopspi\new\1\1.7\Table-1.7p(New).xlsx#'Table-1.7p(New)'!A1","Table-1.7p(New)")</f>
        <v>Table-1.7p(New)</v>
      </c>
    </row>
    <row r="30" spans="1:3" x14ac:dyDescent="0.25">
      <c r="A30" s="19" t="s">
        <v>799</v>
      </c>
      <c r="B30" t="s">
        <v>800</v>
      </c>
      <c r="C30" s="19" t="str">
        <f>HYPERLINK("C:\Users\MUDIT\Desktop\ps dopspi\new\1\1.7\Table-1.7q(New).xlsx#'Table-1.7q(New)'!A1","Table-1.7q(New)")</f>
        <v>Table-1.7q(New)</v>
      </c>
    </row>
    <row r="31" spans="1:3" x14ac:dyDescent="0.25">
      <c r="A31" s="19" t="s">
        <v>825</v>
      </c>
      <c r="B31" t="s">
        <v>826</v>
      </c>
      <c r="C31" s="19" t="str">
        <f>HYPERLINK("C:\Users\MUDIT\Desktop\ps dopspi\new\1\1.7\Table-1.7r(New).xlsx#'Table-1.7r(New)'!A1","Table-1.7r(New)")</f>
        <v>Table-1.7r(New)</v>
      </c>
    </row>
    <row r="32" spans="1:3" x14ac:dyDescent="0.25">
      <c r="A32" s="19" t="s">
        <v>848</v>
      </c>
      <c r="B32" t="s">
        <v>849</v>
      </c>
      <c r="C32" s="19" t="str">
        <f>HYPERLINK("C:\Users\MUDIT\Desktop\ps dopspi\new\1\1.7\Table-1.7s(New).xlsx#'Table-1.7s(New)'!A1","Table-1.7s(New)")</f>
        <v>Table-1.7s(New)</v>
      </c>
    </row>
    <row r="33" spans="1:3" x14ac:dyDescent="0.25">
      <c r="A33" s="19" t="s">
        <v>874</v>
      </c>
      <c r="B33" t="s">
        <v>875</v>
      </c>
      <c r="C33" s="19" t="str">
        <f>HYPERLINK("C:\Users\MUDIT\Desktop\ps dopspi\new\1\1.7\Table-1.7t(New).xlsx#'Table-1.7t(New)'!A1","Table-1.7t(New)")</f>
        <v>Table-1.7t(New)</v>
      </c>
    </row>
    <row r="34" spans="1:3" x14ac:dyDescent="0.25">
      <c r="A34" s="19" t="s">
        <v>898</v>
      </c>
      <c r="B34" t="s">
        <v>899</v>
      </c>
      <c r="C34" s="19" t="str">
        <f>HYPERLINK("C:\Users\MUDIT\Desktop\ps dopspi\new\1\1.7\Table-1.7u(New).xlsx#'Table-1.7u(New)'!A1","Table-1.7u(New)")</f>
        <v>Table-1.7u(New)</v>
      </c>
    </row>
    <row r="35" spans="1:3" x14ac:dyDescent="0.25">
      <c r="A35" s="19" t="s">
        <v>925</v>
      </c>
      <c r="B35" t="s">
        <v>926</v>
      </c>
      <c r="C35" s="19" t="str">
        <f>HYPERLINK("C:\Users\MUDIT\Desktop\ps dopspi\new\1\1.7\Table-1.7v(New).xlsx#'Table-1.7v(New)'!A1","Table-1.7v(New)")</f>
        <v>Table-1.7v(New)</v>
      </c>
    </row>
    <row r="36" spans="1:3" x14ac:dyDescent="0.25">
      <c r="A36" s="19" t="s">
        <v>948</v>
      </c>
      <c r="B36" t="s">
        <v>949</v>
      </c>
      <c r="C36" s="19" t="str">
        <f>HYPERLINK("C:\Users\MUDIT\Desktop\ps dopspi\new\1\1.7\Table-1.7w(New).xlsx#'Table-1.7w(New)'!A1","Table-1.7w(New)")</f>
        <v>Table-1.7w(New)</v>
      </c>
    </row>
    <row r="37" spans="1:3" x14ac:dyDescent="0.25">
      <c r="A37" s="19" t="s">
        <v>974</v>
      </c>
      <c r="B37" t="s">
        <v>975</v>
      </c>
      <c r="C37" s="19" t="str">
        <f>HYPERLINK("C:\Users\MUDIT\Desktop\ps dopspi\new\1\1.7\Table-1.7x(New).xlsx#'Table-1.7x(New)'!A1","Table-1.7x(New)")</f>
        <v>Table-1.7x(New)</v>
      </c>
    </row>
    <row r="38" spans="1:3" x14ac:dyDescent="0.25">
      <c r="A38" s="19" t="s">
        <v>998</v>
      </c>
      <c r="B38" t="s">
        <v>999</v>
      </c>
      <c r="C38" s="19" t="str">
        <f>HYPERLINK("C:\Users\MUDIT\Desktop\ps dopspi\new\1\1.7\Table-1.7y(New).xlsx#'Table-1.7y(New)'!A1","Table-1.7y(New)")</f>
        <v>Table-1.7y(New)</v>
      </c>
    </row>
    <row r="39" spans="1:3" x14ac:dyDescent="0.25">
      <c r="A39" s="19" t="s">
        <v>1022</v>
      </c>
      <c r="B39" t="s">
        <v>1023</v>
      </c>
      <c r="C39" s="19" t="str">
        <f>HYPERLINK("C:\Users\MUDIT\Desktop\ps dopspi\new\1\1.7\Table-1.7z(New).xlsx#'Table-1.7z(New)'!A1","Table-1.7z(New)")</f>
        <v>Table-1.7z(New)</v>
      </c>
    </row>
  </sheetData>
  <hyperlinks>
    <hyperlink ref="A2" location="'Table-1.7(New)'!A1" display="Table-1.7(New)" xr:uid="{C75E6F93-7283-4B22-804A-2CFF7072AA28}"/>
    <hyperlink ref="A3" location="'Table-1.7a(New)'!A1" display="Table-1.7a(New)" xr:uid="{6C3BE1A6-2B14-48E7-A930-163705F2EA78}"/>
    <hyperlink ref="A4" location="'Table-1.7aa(New)'!A1" display="Table-1.7aa(New)" xr:uid="{103DBC1B-779A-4EC3-A1D5-1854C8544915}"/>
    <hyperlink ref="A5" location="'Table-1.7ab(New)'!A1" display="Table-1.7ab(New)" xr:uid="{FDC974FC-F717-4BBF-9E06-5A082EACE95C}"/>
    <hyperlink ref="A6" location="'Table-1.7ac(New)'!A1" display="Table-1.7ac(New)" xr:uid="{E0824223-D5D1-4120-9DFB-81E761DB0009}"/>
    <hyperlink ref="A7" location="'Table-1.7ad(New)'!A1" display="Table-1.7ad(New)" xr:uid="{DFCC46DB-2D3C-4D95-9EDB-331F4D3632BF}"/>
    <hyperlink ref="A8" location="'Table-1.7ae(New)'!A1" display="Table-1.7ae(New)" xr:uid="{225E3AAD-AF9B-4AA8-877D-C5729B75C7D6}"/>
    <hyperlink ref="A9" location="'Table-1.7af(New)'!A1" display="Table-1.7af(New)" xr:uid="{074858FD-027F-4FAB-8271-2193AD942BBF}"/>
    <hyperlink ref="A10" location="'Table-1.7ag(New)'!A1" display="Table-1.7ag(New)" xr:uid="{013096D8-BE85-4EBF-BBA9-8D05D444E3A8}"/>
    <hyperlink ref="A11" location="'Table-1.7ah(New)'!A1" display="Table-1.7ah(New)" xr:uid="{486860FA-E3C4-4001-8626-F5EA1F3F578A}"/>
    <hyperlink ref="A12" location="'Table-1.7ai(New)'!A1" display="Table-1.7ai(New)" xr:uid="{C05FC7D5-75DD-4B4D-9A75-13DF8CC62A6D}"/>
    <hyperlink ref="A13" location="'Table-1.7aj(New)'!A1" display="Table-1.7aj(New)" xr:uid="{993FD5F7-A066-46D2-879B-EB4A65D9801B}"/>
    <hyperlink ref="A14" location="'Table-1.7ak(New)'!A1" display="Table-1.7ak(New)" xr:uid="{46DBBAD5-D042-4ED5-8351-F9E381C6CB01}"/>
    <hyperlink ref="A15" location="'Table-1.7b(New)'!A1" display="Table-1.7b(New)" xr:uid="{BE9B087E-2CEE-4C8D-8EF4-D95D3EDF4373}"/>
    <hyperlink ref="A16" location="'Table-1.7c(New)'!A1" display="Table-1.7c(New)" xr:uid="{E6681728-8752-46FF-AD4E-F247C1A454B1}"/>
    <hyperlink ref="A17" location="'Table-1.7d(New)'!A1" display="Table-1.7d(New)" xr:uid="{CAEEE43B-B96F-450C-B9DA-7697E4009C13}"/>
    <hyperlink ref="A18" location="'Table-1.7e(New)'!A1" display="Table-1.7e(New)" xr:uid="{A209E86A-B5B9-43A5-A17A-4EA5262255A8}"/>
    <hyperlink ref="A19" location="'Table-1.7f(New)'!A1" display="Table-1.7f(New)" xr:uid="{58BFD47B-6423-4E1D-89D3-8346F57188DF}"/>
    <hyperlink ref="A20" location="'Table-1.7g(new)'!A1" display="Table-1.7g(new)" xr:uid="{E173EFDF-E9A6-4023-B247-60E3862E6257}"/>
    <hyperlink ref="A21" location="'Table-1.7h(New)'!A1" display="Table-1.7h(New)" xr:uid="{CEA784C8-67DD-4203-8557-8E9381F7ABA4}"/>
    <hyperlink ref="A22" location="'Table-1.7i(New)'!A1" display="Table-1.7i(New)" xr:uid="{D24ECE8A-2EF5-48DC-9F64-E88481A7F230}"/>
    <hyperlink ref="A23" location="'Table-1.7j(New)'!A1" display="Table-1.7j(New)" xr:uid="{0ED67264-8F10-4973-B72E-F10FEDE80ABA}"/>
    <hyperlink ref="A24" location="'Table-1.7k(New)'!A1" display="Table-1.7k(New)" xr:uid="{7B76AACE-2CB5-4F45-832B-BFF90DEADC78}"/>
    <hyperlink ref="A25" location="'Table-1.7l(New)'!A1" display="Table-1.7l(New)" xr:uid="{3A48B62B-D54B-4EA5-9023-01C876B05789}"/>
    <hyperlink ref="A26" location="'Table-1.7m(New)'!A1" display="Table-1.7m(New)" xr:uid="{34B93B13-A58E-4588-9CBB-911518CDA8D9}"/>
    <hyperlink ref="A27" location="'Table-1.7n(New)'!A1" display="Table-1.7n(New)" xr:uid="{ED54C815-0397-4DE1-8460-CA4C21D7139C}"/>
    <hyperlink ref="A28" location="'Table-1.7o(New)'!A1" display="Table-1.7o(New)" xr:uid="{AA0837A7-4E66-4B92-BAD5-75757D024CC4}"/>
    <hyperlink ref="A29" location="'Table-1.7p(New)'!A1" display="Table-1.7p(New)" xr:uid="{ACA635C5-3453-406D-AA5B-F3CA8042F6E9}"/>
    <hyperlink ref="A30" location="'Table-1.7q(New)'!A1" display="Table-1.7q(New)" xr:uid="{6C275EA3-A036-451F-9E66-8B6FCC2264F4}"/>
    <hyperlink ref="A31" location="'Table-1.7r(New)'!A1" display="Table-1.7r(New)" xr:uid="{3030E5F9-758A-4294-8999-EC9362B4772B}"/>
    <hyperlink ref="A32" location="'Table-1.7s(New)'!A1" display="Table-1.7s(New)" xr:uid="{DC21ABD0-6311-4D3F-A0BF-403A4AD0E711}"/>
    <hyperlink ref="A33" location="'Table-1.7t(New)'!A1" display="Table-1.7t(New)" xr:uid="{17037731-B1E1-4BDF-91B1-34D76A738BE8}"/>
    <hyperlink ref="A34" location="'Table-1.7u(New)'!A1" display="Table-1.7u(New)" xr:uid="{977CDC5C-FF1F-4A00-BAA6-118E77029B15}"/>
    <hyperlink ref="A35" location="'Table-1.7v(New)'!A1" display="Table-1.7v(New)" xr:uid="{39259A1E-6976-4082-AC54-645844E8378B}"/>
    <hyperlink ref="A36" location="'Table-1.7w(New)'!A1" display="Table-1.7w(New)" xr:uid="{6D61ED66-8510-4300-B299-2B9181CAD9BD}"/>
    <hyperlink ref="A37" location="'Table-1.7x(New)'!A1" display="Table-1.7x(New)" xr:uid="{AAE2F9FB-1A32-40B1-8C1A-7C2F94BC4555}"/>
    <hyperlink ref="A38" location="'Table-1.7y(New)'!A1" display="Table-1.7y(New)" xr:uid="{80B1625C-14FD-4B8A-8166-DF62D871F2A5}"/>
    <hyperlink ref="A39" location="'Table-1.7z(New)'!A1" display="Table-1.7z(New)" xr:uid="{5A7D6FB5-6C29-4B72-BB63-4953A8716604}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EE00-502A-483A-99C3-E3A0CFFAF8FA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4" width="10.5703125" bestFit="1" customWidth="1"/>
    <col min="5" max="5" width="10.5703125" customWidth="1"/>
    <col min="6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9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222</v>
      </c>
      <c r="B7" s="4" t="s">
        <v>223</v>
      </c>
      <c r="C7" s="15"/>
      <c r="D7" s="15"/>
      <c r="E7" s="15"/>
      <c r="F7" s="15"/>
    </row>
    <row r="8" spans="1:6" ht="20.100000000000001" customHeight="1" x14ac:dyDescent="0.25">
      <c r="A8" s="16">
        <v>9</v>
      </c>
      <c r="B8" s="17" t="s">
        <v>234</v>
      </c>
      <c r="C8" s="16" t="s">
        <v>16</v>
      </c>
      <c r="D8" s="16">
        <v>2856</v>
      </c>
      <c r="E8" s="16">
        <v>2726</v>
      </c>
      <c r="F8" s="16">
        <v>5582</v>
      </c>
    </row>
    <row r="9" spans="1:6" ht="20.100000000000001" customHeight="1" x14ac:dyDescent="0.25">
      <c r="A9" s="16">
        <v>10</v>
      </c>
      <c r="B9" s="17" t="s">
        <v>235</v>
      </c>
      <c r="C9" s="16" t="s">
        <v>16</v>
      </c>
      <c r="D9" s="16">
        <v>5082</v>
      </c>
      <c r="E9" s="16">
        <v>4824</v>
      </c>
      <c r="F9" s="16">
        <v>9906</v>
      </c>
    </row>
    <row r="10" spans="1:6" ht="20.100000000000001" customHeight="1" x14ac:dyDescent="0.25">
      <c r="A10" s="16">
        <v>11</v>
      </c>
      <c r="B10" s="17" t="s">
        <v>236</v>
      </c>
      <c r="C10" s="16" t="s">
        <v>16</v>
      </c>
      <c r="D10" s="16">
        <v>6528</v>
      </c>
      <c r="E10" s="16">
        <v>6053</v>
      </c>
      <c r="F10" s="16">
        <v>12581</v>
      </c>
    </row>
    <row r="11" spans="1:6" ht="20.100000000000001" customHeight="1" x14ac:dyDescent="0.25">
      <c r="A11" s="16">
        <v>12</v>
      </c>
      <c r="B11" s="17" t="s">
        <v>237</v>
      </c>
      <c r="C11" s="16" t="s">
        <v>16</v>
      </c>
      <c r="D11" s="16">
        <v>5309</v>
      </c>
      <c r="E11" s="16">
        <v>5280</v>
      </c>
      <c r="F11" s="16">
        <v>10589</v>
      </c>
    </row>
    <row r="12" spans="1:6" ht="20.100000000000001" customHeight="1" x14ac:dyDescent="0.25">
      <c r="A12" s="16">
        <v>13</v>
      </c>
      <c r="B12" s="17" t="s">
        <v>238</v>
      </c>
      <c r="C12" s="16" t="s">
        <v>16</v>
      </c>
      <c r="D12" s="16">
        <v>4574</v>
      </c>
      <c r="E12" s="16">
        <v>4086</v>
      </c>
      <c r="F12" s="16">
        <v>8660</v>
      </c>
    </row>
    <row r="13" spans="1:6" ht="20.100000000000001" customHeight="1" x14ac:dyDescent="0.25">
      <c r="A13" s="16">
        <v>14</v>
      </c>
      <c r="B13" s="17" t="s">
        <v>239</v>
      </c>
      <c r="C13" s="16" t="s">
        <v>16</v>
      </c>
      <c r="D13" s="16">
        <v>5808</v>
      </c>
      <c r="E13" s="16">
        <v>5408</v>
      </c>
      <c r="F13" s="16">
        <v>11216</v>
      </c>
    </row>
    <row r="14" spans="1:6" ht="20.100000000000001" customHeight="1" x14ac:dyDescent="0.25">
      <c r="A14" s="16">
        <v>15</v>
      </c>
      <c r="B14" s="17" t="s">
        <v>240</v>
      </c>
      <c r="C14" s="16" t="s">
        <v>16</v>
      </c>
      <c r="D14" s="16">
        <v>4528</v>
      </c>
      <c r="E14" s="16">
        <v>4250</v>
      </c>
      <c r="F14" s="16">
        <v>8778</v>
      </c>
    </row>
    <row r="15" spans="1:6" ht="20.100000000000001" customHeight="1" x14ac:dyDescent="0.25">
      <c r="A15" s="16">
        <v>16</v>
      </c>
      <c r="B15" s="17" t="s">
        <v>241</v>
      </c>
      <c r="C15" s="16" t="s">
        <v>16</v>
      </c>
      <c r="D15" s="16">
        <v>8129</v>
      </c>
      <c r="E15" s="16">
        <v>7679</v>
      </c>
      <c r="F15" s="16">
        <v>15808</v>
      </c>
    </row>
    <row r="16" spans="1:6" ht="20.100000000000001" customHeight="1" x14ac:dyDescent="0.25">
      <c r="A16" s="16">
        <v>17</v>
      </c>
      <c r="B16" s="17" t="s">
        <v>242</v>
      </c>
      <c r="C16" s="16" t="s">
        <v>16</v>
      </c>
      <c r="D16" s="16">
        <v>3963</v>
      </c>
      <c r="E16" s="16">
        <v>3768</v>
      </c>
      <c r="F16" s="16">
        <v>7731</v>
      </c>
    </row>
    <row r="17" spans="1:6" ht="20.100000000000001" customHeight="1" x14ac:dyDescent="0.25">
      <c r="A17" s="16">
        <v>18</v>
      </c>
      <c r="B17" s="17" t="s">
        <v>243</v>
      </c>
      <c r="C17" s="16" t="s">
        <v>16</v>
      </c>
      <c r="D17" s="16">
        <v>2831</v>
      </c>
      <c r="E17" s="16">
        <v>2629</v>
      </c>
      <c r="F17" s="16">
        <v>5460</v>
      </c>
    </row>
    <row r="18" spans="1:6" ht="20.100000000000001" customHeight="1" x14ac:dyDescent="0.25">
      <c r="A18" s="16">
        <v>19</v>
      </c>
      <c r="B18" s="17" t="s">
        <v>244</v>
      </c>
      <c r="C18" s="16" t="s">
        <v>16</v>
      </c>
      <c r="D18" s="16">
        <v>6905</v>
      </c>
      <c r="E18" s="16">
        <v>6645</v>
      </c>
      <c r="F18" s="16">
        <v>13550</v>
      </c>
    </row>
    <row r="19" spans="1:6" ht="20.100000000000001" customHeight="1" x14ac:dyDescent="0.25">
      <c r="A19" s="16">
        <v>20</v>
      </c>
      <c r="B19" s="17" t="s">
        <v>245</v>
      </c>
      <c r="C19" s="16" t="s">
        <v>16</v>
      </c>
      <c r="D19" s="16">
        <v>3918</v>
      </c>
      <c r="E19" s="16">
        <v>3667</v>
      </c>
      <c r="F19" s="16">
        <v>7585</v>
      </c>
    </row>
    <row r="20" spans="1:6" ht="20.100000000000001" customHeight="1" x14ac:dyDescent="0.25">
      <c r="A20" s="16">
        <v>21</v>
      </c>
      <c r="B20" s="17" t="s">
        <v>246</v>
      </c>
      <c r="C20" s="16" t="s">
        <v>16</v>
      </c>
      <c r="D20" s="16">
        <v>6404</v>
      </c>
      <c r="E20" s="16">
        <v>6260</v>
      </c>
      <c r="F20" s="16">
        <v>12664</v>
      </c>
    </row>
    <row r="21" spans="1:6" ht="20.100000000000001" customHeight="1" x14ac:dyDescent="0.25">
      <c r="A21" s="16">
        <v>22</v>
      </c>
      <c r="B21" s="17" t="s">
        <v>247</v>
      </c>
      <c r="C21" s="16" t="s">
        <v>16</v>
      </c>
      <c r="D21" s="16">
        <v>6340</v>
      </c>
      <c r="E21" s="16">
        <v>6039</v>
      </c>
      <c r="F21" s="16">
        <v>12379</v>
      </c>
    </row>
    <row r="22" spans="1:6" ht="20.100000000000001" customHeight="1" x14ac:dyDescent="0.25">
      <c r="A22" s="16">
        <v>23</v>
      </c>
      <c r="B22" s="17" t="s">
        <v>248</v>
      </c>
      <c r="C22" s="16" t="s">
        <v>16</v>
      </c>
      <c r="D22" s="16">
        <v>8841</v>
      </c>
      <c r="E22" s="16">
        <v>8506</v>
      </c>
      <c r="F22" s="16">
        <v>17347</v>
      </c>
    </row>
    <row r="23" spans="1:6" ht="20.100000000000001" customHeight="1" x14ac:dyDescent="0.25">
      <c r="A23" s="16">
        <v>24</v>
      </c>
      <c r="B23" s="17" t="s">
        <v>249</v>
      </c>
      <c r="C23" s="16" t="s">
        <v>16</v>
      </c>
      <c r="D23" s="16">
        <v>5571</v>
      </c>
      <c r="E23" s="16">
        <v>5370</v>
      </c>
      <c r="F23" s="16">
        <v>10941</v>
      </c>
    </row>
    <row r="24" spans="1:6" ht="20.100000000000001" customHeight="1" x14ac:dyDescent="0.25">
      <c r="A24" s="16">
        <v>25</v>
      </c>
      <c r="B24" s="17" t="s">
        <v>250</v>
      </c>
      <c r="C24" s="16" t="s">
        <v>16</v>
      </c>
      <c r="D24" s="16">
        <v>1944</v>
      </c>
      <c r="E24" s="16">
        <v>1894</v>
      </c>
      <c r="F24" s="16">
        <v>3838</v>
      </c>
    </row>
    <row r="25" spans="1:6" ht="20.100000000000001" customHeight="1" x14ac:dyDescent="0.25">
      <c r="A25" s="16">
        <v>26</v>
      </c>
      <c r="B25" s="17" t="s">
        <v>251</v>
      </c>
      <c r="C25" s="16" t="s">
        <v>16</v>
      </c>
      <c r="D25" s="16">
        <v>6843</v>
      </c>
      <c r="E25" s="16">
        <v>6611</v>
      </c>
      <c r="F25" s="16">
        <v>13454</v>
      </c>
    </row>
    <row r="26" spans="1:6" ht="20.100000000000001" customHeight="1" x14ac:dyDescent="0.25">
      <c r="A26" s="16">
        <v>27</v>
      </c>
      <c r="B26" s="17" t="s">
        <v>252</v>
      </c>
      <c r="C26" s="16" t="s">
        <v>16</v>
      </c>
      <c r="D26" s="16">
        <v>8370</v>
      </c>
      <c r="E26" s="16">
        <v>8100</v>
      </c>
      <c r="F26" s="16">
        <v>16470</v>
      </c>
    </row>
    <row r="27" spans="1:6" ht="20.100000000000001" customHeight="1" x14ac:dyDescent="0.25">
      <c r="A27" s="16">
        <v>28</v>
      </c>
      <c r="B27" s="17" t="s">
        <v>253</v>
      </c>
      <c r="C27" s="16" t="s">
        <v>111</v>
      </c>
      <c r="D27" s="16">
        <v>47420</v>
      </c>
      <c r="E27" s="16">
        <v>36592</v>
      </c>
      <c r="F27" s="16">
        <v>84012</v>
      </c>
    </row>
    <row r="28" spans="1:6" ht="20.100000000000001" customHeight="1" x14ac:dyDescent="0.25">
      <c r="A28" s="16">
        <v>29</v>
      </c>
      <c r="B28" s="17" t="s">
        <v>254</v>
      </c>
      <c r="C28" s="16" t="s">
        <v>111</v>
      </c>
      <c r="D28" s="16">
        <v>106824</v>
      </c>
      <c r="E28" s="16">
        <v>98697</v>
      </c>
      <c r="F28" s="16">
        <v>205521</v>
      </c>
    </row>
    <row r="29" spans="1:6" ht="20.100000000000001" customHeight="1" x14ac:dyDescent="0.25">
      <c r="A29" s="15" t="s">
        <v>255</v>
      </c>
      <c r="B29" s="4" t="s">
        <v>256</v>
      </c>
      <c r="C29" s="20"/>
      <c r="D29" s="15">
        <v>545778</v>
      </c>
      <c r="E29" s="15">
        <v>514573</v>
      </c>
      <c r="F29" s="15">
        <v>1060351</v>
      </c>
    </row>
    <row r="30" spans="1:6" ht="20.100000000000001" customHeight="1" x14ac:dyDescent="0.25">
      <c r="A30" s="16">
        <v>1</v>
      </c>
      <c r="B30" s="17" t="s">
        <v>257</v>
      </c>
      <c r="C30" s="16" t="s">
        <v>16</v>
      </c>
      <c r="D30" s="16">
        <v>61078</v>
      </c>
      <c r="E30" s="16">
        <v>57962</v>
      </c>
      <c r="F30" s="16">
        <v>119040</v>
      </c>
    </row>
    <row r="31" spans="1:6" ht="20.100000000000001" customHeight="1" x14ac:dyDescent="0.25">
      <c r="A31" s="16">
        <v>2</v>
      </c>
      <c r="B31" s="17" t="s">
        <v>258</v>
      </c>
      <c r="C31" s="16" t="s">
        <v>16</v>
      </c>
      <c r="D31" s="16">
        <v>30258</v>
      </c>
      <c r="E31" s="16">
        <v>28582</v>
      </c>
      <c r="F31" s="16">
        <v>58840</v>
      </c>
    </row>
    <row r="32" spans="1:6" ht="20.100000000000001" customHeight="1" x14ac:dyDescent="0.25">
      <c r="A32" s="13">
        <v>3</v>
      </c>
      <c r="B32" s="18" t="s">
        <v>259</v>
      </c>
      <c r="C32" s="13" t="s">
        <v>16</v>
      </c>
      <c r="D32" s="13">
        <v>2720</v>
      </c>
      <c r="E32" s="13">
        <v>2531</v>
      </c>
      <c r="F32" s="13">
        <v>5251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EA7F-1FF2-4359-B96E-11372E71A7B6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9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255</v>
      </c>
      <c r="B7" s="4" t="s">
        <v>256</v>
      </c>
      <c r="C7" s="15"/>
      <c r="D7" s="15"/>
      <c r="E7" s="15"/>
      <c r="F7" s="15"/>
    </row>
    <row r="8" spans="1:6" ht="20.100000000000001" customHeight="1" x14ac:dyDescent="0.25">
      <c r="A8" s="16">
        <v>4</v>
      </c>
      <c r="B8" s="17" t="s">
        <v>262</v>
      </c>
      <c r="C8" s="16" t="s">
        <v>16</v>
      </c>
      <c r="D8" s="16">
        <v>7182</v>
      </c>
      <c r="E8" s="16">
        <v>7012</v>
      </c>
      <c r="F8" s="16">
        <v>14194</v>
      </c>
    </row>
    <row r="9" spans="1:6" ht="20.100000000000001" customHeight="1" x14ac:dyDescent="0.25">
      <c r="A9" s="16">
        <v>5</v>
      </c>
      <c r="B9" s="17" t="s">
        <v>263</v>
      </c>
      <c r="C9" s="16" t="s">
        <v>16</v>
      </c>
      <c r="D9" s="16">
        <v>2525</v>
      </c>
      <c r="E9" s="16">
        <v>2472</v>
      </c>
      <c r="F9" s="16">
        <v>4997</v>
      </c>
    </row>
    <row r="10" spans="1:6" ht="20.100000000000001" customHeight="1" x14ac:dyDescent="0.25">
      <c r="A10" s="16">
        <v>6</v>
      </c>
      <c r="B10" s="17" t="s">
        <v>264</v>
      </c>
      <c r="C10" s="16" t="s">
        <v>16</v>
      </c>
      <c r="D10" s="16">
        <v>2517</v>
      </c>
      <c r="E10" s="16">
        <v>2464</v>
      </c>
      <c r="F10" s="16">
        <v>4981</v>
      </c>
    </row>
    <row r="11" spans="1:6" ht="20.100000000000001" customHeight="1" x14ac:dyDescent="0.25">
      <c r="A11" s="16">
        <v>7</v>
      </c>
      <c r="B11" s="17" t="s">
        <v>265</v>
      </c>
      <c r="C11" s="16" t="s">
        <v>16</v>
      </c>
      <c r="D11" s="16">
        <v>2200</v>
      </c>
      <c r="E11" s="16">
        <v>2015</v>
      </c>
      <c r="F11" s="16">
        <v>4215</v>
      </c>
    </row>
    <row r="12" spans="1:6" ht="20.100000000000001" customHeight="1" x14ac:dyDescent="0.25">
      <c r="A12" s="16">
        <v>8</v>
      </c>
      <c r="B12" s="17" t="s">
        <v>266</v>
      </c>
      <c r="C12" s="16" t="s">
        <v>16</v>
      </c>
      <c r="D12" s="16">
        <v>2461</v>
      </c>
      <c r="E12" s="16">
        <v>2512</v>
      </c>
      <c r="F12" s="16">
        <v>4973</v>
      </c>
    </row>
    <row r="13" spans="1:6" ht="20.100000000000001" customHeight="1" x14ac:dyDescent="0.25">
      <c r="A13" s="16">
        <v>9</v>
      </c>
      <c r="B13" s="17" t="s">
        <v>267</v>
      </c>
      <c r="C13" s="16" t="s">
        <v>16</v>
      </c>
      <c r="D13" s="16">
        <v>2972</v>
      </c>
      <c r="E13" s="16">
        <v>2962</v>
      </c>
      <c r="F13" s="16">
        <v>5934</v>
      </c>
    </row>
    <row r="14" spans="1:6" ht="20.100000000000001" customHeight="1" x14ac:dyDescent="0.25">
      <c r="A14" s="16">
        <v>10</v>
      </c>
      <c r="B14" s="17" t="s">
        <v>268</v>
      </c>
      <c r="C14" s="16" t="s">
        <v>16</v>
      </c>
      <c r="D14" s="16">
        <v>2116</v>
      </c>
      <c r="E14" s="16">
        <v>2014</v>
      </c>
      <c r="F14" s="16">
        <v>4130</v>
      </c>
    </row>
    <row r="15" spans="1:6" ht="20.100000000000001" customHeight="1" x14ac:dyDescent="0.25">
      <c r="A15" s="16">
        <v>11</v>
      </c>
      <c r="B15" s="17" t="s">
        <v>269</v>
      </c>
      <c r="C15" s="16" t="s">
        <v>16</v>
      </c>
      <c r="D15" s="16">
        <v>4889</v>
      </c>
      <c r="E15" s="16">
        <v>4742</v>
      </c>
      <c r="F15" s="16">
        <v>9631</v>
      </c>
    </row>
    <row r="16" spans="1:6" ht="20.100000000000001" customHeight="1" x14ac:dyDescent="0.25">
      <c r="A16" s="16">
        <v>12</v>
      </c>
      <c r="B16" s="17" t="s">
        <v>270</v>
      </c>
      <c r="C16" s="16" t="s">
        <v>16</v>
      </c>
      <c r="D16" s="16">
        <v>21668</v>
      </c>
      <c r="E16" s="16">
        <v>20586</v>
      </c>
      <c r="F16" s="16">
        <v>42254</v>
      </c>
    </row>
    <row r="17" spans="1:6" ht="20.100000000000001" customHeight="1" x14ac:dyDescent="0.25">
      <c r="A17" s="16">
        <v>13</v>
      </c>
      <c r="B17" s="17" t="s">
        <v>271</v>
      </c>
      <c r="C17" s="16" t="s">
        <v>16</v>
      </c>
      <c r="D17" s="16">
        <v>4898</v>
      </c>
      <c r="E17" s="16">
        <v>4694</v>
      </c>
      <c r="F17" s="16">
        <v>9592</v>
      </c>
    </row>
    <row r="18" spans="1:6" ht="20.100000000000001" customHeight="1" x14ac:dyDescent="0.25">
      <c r="A18" s="16">
        <v>14</v>
      </c>
      <c r="B18" s="17" t="s">
        <v>272</v>
      </c>
      <c r="C18" s="16" t="s">
        <v>16</v>
      </c>
      <c r="D18" s="16">
        <v>14405</v>
      </c>
      <c r="E18" s="16">
        <v>4049</v>
      </c>
      <c r="F18" s="16">
        <v>18454</v>
      </c>
    </row>
    <row r="19" spans="1:6" ht="20.100000000000001" customHeight="1" x14ac:dyDescent="0.25">
      <c r="A19" s="16">
        <v>15</v>
      </c>
      <c r="B19" s="17" t="s">
        <v>273</v>
      </c>
      <c r="C19" s="16" t="s">
        <v>16</v>
      </c>
      <c r="D19" s="16">
        <v>8225</v>
      </c>
      <c r="E19" s="16">
        <v>8125</v>
      </c>
      <c r="F19" s="16">
        <v>16350</v>
      </c>
    </row>
    <row r="20" spans="1:6" ht="20.100000000000001" customHeight="1" x14ac:dyDescent="0.25">
      <c r="A20" s="16">
        <v>16</v>
      </c>
      <c r="B20" s="17" t="s">
        <v>274</v>
      </c>
      <c r="C20" s="16" t="s">
        <v>16</v>
      </c>
      <c r="D20" s="16">
        <v>3706</v>
      </c>
      <c r="E20" s="16">
        <v>3431</v>
      </c>
      <c r="F20" s="16">
        <v>7137</v>
      </c>
    </row>
    <row r="21" spans="1:6" ht="20.100000000000001" customHeight="1" x14ac:dyDescent="0.25">
      <c r="A21" s="16">
        <v>17</v>
      </c>
      <c r="B21" s="17" t="s">
        <v>275</v>
      </c>
      <c r="C21" s="16" t="s">
        <v>16</v>
      </c>
      <c r="D21" s="16">
        <v>3298</v>
      </c>
      <c r="E21" s="16">
        <v>3094</v>
      </c>
      <c r="F21" s="16">
        <v>6392</v>
      </c>
    </row>
    <row r="22" spans="1:6" ht="20.100000000000001" customHeight="1" x14ac:dyDescent="0.25">
      <c r="A22" s="16">
        <v>18</v>
      </c>
      <c r="B22" s="17" t="s">
        <v>276</v>
      </c>
      <c r="C22" s="16" t="s">
        <v>16</v>
      </c>
      <c r="D22" s="16">
        <v>6132</v>
      </c>
      <c r="E22" s="16">
        <v>5890</v>
      </c>
      <c r="F22" s="16">
        <v>12022</v>
      </c>
    </row>
    <row r="23" spans="1:6" ht="20.100000000000001" customHeight="1" x14ac:dyDescent="0.25">
      <c r="A23" s="16">
        <v>19</v>
      </c>
      <c r="B23" s="17" t="s">
        <v>277</v>
      </c>
      <c r="C23" s="16" t="s">
        <v>16</v>
      </c>
      <c r="D23" s="16">
        <v>7189</v>
      </c>
      <c r="E23" s="16">
        <v>7145</v>
      </c>
      <c r="F23" s="16">
        <v>14334</v>
      </c>
    </row>
    <row r="24" spans="1:6" ht="20.100000000000001" customHeight="1" x14ac:dyDescent="0.25">
      <c r="A24" s="16">
        <v>20</v>
      </c>
      <c r="B24" s="17" t="s">
        <v>278</v>
      </c>
      <c r="C24" s="16" t="s">
        <v>16</v>
      </c>
      <c r="D24" s="16">
        <v>3870</v>
      </c>
      <c r="E24" s="16">
        <v>3743</v>
      </c>
      <c r="F24" s="16">
        <v>7613</v>
      </c>
    </row>
    <row r="25" spans="1:6" ht="20.100000000000001" customHeight="1" x14ac:dyDescent="0.25">
      <c r="A25" s="16">
        <v>21</v>
      </c>
      <c r="B25" s="17" t="s">
        <v>279</v>
      </c>
      <c r="C25" s="16" t="s">
        <v>16</v>
      </c>
      <c r="D25" s="16">
        <v>5373</v>
      </c>
      <c r="E25" s="16">
        <v>5360</v>
      </c>
      <c r="F25" s="16">
        <v>10733</v>
      </c>
    </row>
    <row r="26" spans="1:6" ht="20.100000000000001" customHeight="1" x14ac:dyDescent="0.25">
      <c r="A26" s="16">
        <v>22</v>
      </c>
      <c r="B26" s="17" t="s">
        <v>280</v>
      </c>
      <c r="C26" s="16" t="s">
        <v>16</v>
      </c>
      <c r="D26" s="16">
        <v>6461</v>
      </c>
      <c r="E26" s="16">
        <v>6209</v>
      </c>
      <c r="F26" s="16">
        <v>12670</v>
      </c>
    </row>
    <row r="27" spans="1:6" ht="20.100000000000001" customHeight="1" x14ac:dyDescent="0.25">
      <c r="A27" s="16">
        <v>23</v>
      </c>
      <c r="B27" s="17" t="s">
        <v>281</v>
      </c>
      <c r="C27" s="16" t="s">
        <v>16</v>
      </c>
      <c r="D27" s="16">
        <v>5607</v>
      </c>
      <c r="E27" s="16">
        <v>5214</v>
      </c>
      <c r="F27" s="16">
        <v>10821</v>
      </c>
    </row>
    <row r="28" spans="1:6" ht="20.100000000000001" customHeight="1" x14ac:dyDescent="0.25">
      <c r="A28" s="16">
        <v>24</v>
      </c>
      <c r="B28" s="17" t="s">
        <v>282</v>
      </c>
      <c r="C28" s="16" t="s">
        <v>16</v>
      </c>
      <c r="D28" s="16">
        <v>4169</v>
      </c>
      <c r="E28" s="16">
        <v>3963</v>
      </c>
      <c r="F28" s="16">
        <v>8132</v>
      </c>
    </row>
    <row r="29" spans="1:6" ht="20.100000000000001" customHeight="1" x14ac:dyDescent="0.25">
      <c r="A29" s="16">
        <v>25</v>
      </c>
      <c r="B29" s="17" t="s">
        <v>283</v>
      </c>
      <c r="C29" s="16" t="s">
        <v>16</v>
      </c>
      <c r="D29" s="16">
        <v>2862</v>
      </c>
      <c r="E29" s="16">
        <v>2626</v>
      </c>
      <c r="F29" s="16">
        <v>5488</v>
      </c>
    </row>
    <row r="30" spans="1:6" ht="20.100000000000001" customHeight="1" x14ac:dyDescent="0.25">
      <c r="A30" s="16">
        <v>26</v>
      </c>
      <c r="B30" s="17" t="s">
        <v>284</v>
      </c>
      <c r="C30" s="16" t="s">
        <v>16</v>
      </c>
      <c r="D30" s="16">
        <v>3350</v>
      </c>
      <c r="E30" s="16">
        <v>3124</v>
      </c>
      <c r="F30" s="16">
        <v>6474</v>
      </c>
    </row>
    <row r="31" spans="1:6" ht="20.100000000000001" customHeight="1" x14ac:dyDescent="0.25">
      <c r="A31" s="16">
        <v>27</v>
      </c>
      <c r="B31" s="17" t="s">
        <v>285</v>
      </c>
      <c r="C31" s="16" t="s">
        <v>16</v>
      </c>
      <c r="D31" s="16">
        <v>4633</v>
      </c>
      <c r="E31" s="16">
        <v>4330</v>
      </c>
      <c r="F31" s="16">
        <v>8963</v>
      </c>
    </row>
    <row r="32" spans="1:6" ht="20.100000000000001" customHeight="1" x14ac:dyDescent="0.25">
      <c r="A32" s="13">
        <v>28</v>
      </c>
      <c r="B32" s="18" t="s">
        <v>286</v>
      </c>
      <c r="C32" s="13" t="s">
        <v>16</v>
      </c>
      <c r="D32" s="13">
        <v>5930</v>
      </c>
      <c r="E32" s="13">
        <v>5478</v>
      </c>
      <c r="F32" s="13">
        <v>11408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E528-BAD0-49A3-AA0F-048550DFD061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13" customWidth="1"/>
    <col min="4" max="4" width="10.710937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255</v>
      </c>
      <c r="B7" s="4" t="s">
        <v>256</v>
      </c>
      <c r="C7" s="15"/>
      <c r="D7" s="15"/>
      <c r="E7" s="15"/>
      <c r="F7" s="15"/>
    </row>
    <row r="8" spans="1:6" ht="20.100000000000001" customHeight="1" x14ac:dyDescent="0.25">
      <c r="A8" s="16">
        <v>29</v>
      </c>
      <c r="B8" s="17" t="s">
        <v>289</v>
      </c>
      <c r="C8" s="16" t="s">
        <v>16</v>
      </c>
      <c r="D8" s="16">
        <v>10022</v>
      </c>
      <c r="E8" s="16">
        <v>9694</v>
      </c>
      <c r="F8" s="16">
        <v>19716</v>
      </c>
    </row>
    <row r="9" spans="1:6" ht="20.100000000000001" customHeight="1" x14ac:dyDescent="0.25">
      <c r="A9" s="16">
        <v>30</v>
      </c>
      <c r="B9" s="17" t="s">
        <v>290</v>
      </c>
      <c r="C9" s="16" t="s">
        <v>16</v>
      </c>
      <c r="D9" s="16">
        <v>7965</v>
      </c>
      <c r="E9" s="16">
        <v>7687</v>
      </c>
      <c r="F9" s="16">
        <v>15652</v>
      </c>
    </row>
    <row r="10" spans="1:6" ht="20.100000000000001" customHeight="1" x14ac:dyDescent="0.25">
      <c r="A10" s="16">
        <v>31</v>
      </c>
      <c r="B10" s="17" t="s">
        <v>291</v>
      </c>
      <c r="C10" s="16" t="s">
        <v>16</v>
      </c>
      <c r="D10" s="16">
        <v>5708</v>
      </c>
      <c r="E10" s="16">
        <v>5827</v>
      </c>
      <c r="F10" s="16">
        <v>11535</v>
      </c>
    </row>
    <row r="11" spans="1:6" ht="20.100000000000001" customHeight="1" x14ac:dyDescent="0.25">
      <c r="A11" s="16">
        <v>32</v>
      </c>
      <c r="B11" s="17" t="s">
        <v>292</v>
      </c>
      <c r="C11" s="16" t="s">
        <v>16</v>
      </c>
      <c r="D11" s="16">
        <v>3827</v>
      </c>
      <c r="E11" s="16">
        <v>3750</v>
      </c>
      <c r="F11" s="16">
        <v>7577</v>
      </c>
    </row>
    <row r="12" spans="1:6" ht="20.100000000000001" customHeight="1" x14ac:dyDescent="0.25">
      <c r="A12" s="16">
        <v>33</v>
      </c>
      <c r="B12" s="17" t="s">
        <v>293</v>
      </c>
      <c r="C12" s="16" t="s">
        <v>16</v>
      </c>
      <c r="D12" s="16">
        <v>15487</v>
      </c>
      <c r="E12" s="16">
        <v>15003</v>
      </c>
      <c r="F12" s="16">
        <v>30490</v>
      </c>
    </row>
    <row r="13" spans="1:6" ht="20.100000000000001" customHeight="1" x14ac:dyDescent="0.25">
      <c r="A13" s="16">
        <v>34</v>
      </c>
      <c r="B13" s="17" t="s">
        <v>294</v>
      </c>
      <c r="C13" s="16" t="s">
        <v>16</v>
      </c>
      <c r="D13" s="16">
        <v>3786</v>
      </c>
      <c r="E13" s="16">
        <v>3683</v>
      </c>
      <c r="F13" s="16">
        <v>7469</v>
      </c>
    </row>
    <row r="14" spans="1:6" ht="20.100000000000001" customHeight="1" x14ac:dyDescent="0.25">
      <c r="A14" s="16">
        <v>35</v>
      </c>
      <c r="B14" s="17" t="s">
        <v>295</v>
      </c>
      <c r="C14" s="16" t="s">
        <v>16</v>
      </c>
      <c r="D14" s="16">
        <v>31510</v>
      </c>
      <c r="E14" s="16">
        <v>30151</v>
      </c>
      <c r="F14" s="16">
        <v>61661</v>
      </c>
    </row>
    <row r="15" spans="1:6" ht="20.100000000000001" customHeight="1" x14ac:dyDescent="0.25">
      <c r="A15" s="16">
        <v>36</v>
      </c>
      <c r="B15" s="17" t="s">
        <v>296</v>
      </c>
      <c r="C15" s="16" t="s">
        <v>297</v>
      </c>
      <c r="D15" s="16">
        <v>112167</v>
      </c>
      <c r="E15" s="16">
        <v>106551</v>
      </c>
      <c r="F15" s="16">
        <v>218718</v>
      </c>
    </row>
    <row r="16" spans="1:6" ht="20.100000000000001" customHeight="1" x14ac:dyDescent="0.25">
      <c r="A16" s="16">
        <v>37</v>
      </c>
      <c r="B16" s="17" t="s">
        <v>298</v>
      </c>
      <c r="C16" s="16" t="s">
        <v>111</v>
      </c>
      <c r="D16" s="16">
        <v>12814</v>
      </c>
      <c r="E16" s="16">
        <v>12404</v>
      </c>
      <c r="F16" s="16">
        <v>25218</v>
      </c>
    </row>
    <row r="17" spans="1:6" ht="20.100000000000001" customHeight="1" x14ac:dyDescent="0.25">
      <c r="A17" s="16">
        <v>38</v>
      </c>
      <c r="B17" s="17" t="s">
        <v>299</v>
      </c>
      <c r="C17" s="16" t="s">
        <v>111</v>
      </c>
      <c r="D17" s="16">
        <v>53708</v>
      </c>
      <c r="E17" s="16">
        <v>53633</v>
      </c>
      <c r="F17" s="16">
        <v>107341</v>
      </c>
    </row>
    <row r="18" spans="1:6" ht="20.100000000000001" customHeight="1" x14ac:dyDescent="0.25">
      <c r="A18" s="16">
        <v>39</v>
      </c>
      <c r="B18" s="17" t="s">
        <v>300</v>
      </c>
      <c r="C18" s="16" t="s">
        <v>111</v>
      </c>
      <c r="D18" s="16">
        <v>22953</v>
      </c>
      <c r="E18" s="16">
        <v>21766</v>
      </c>
      <c r="F18" s="16">
        <v>44719</v>
      </c>
    </row>
    <row r="19" spans="1:6" ht="20.100000000000001" customHeight="1" x14ac:dyDescent="0.25">
      <c r="A19" s="16">
        <v>40</v>
      </c>
      <c r="B19" s="17" t="s">
        <v>301</v>
      </c>
      <c r="C19" s="16" t="s">
        <v>111</v>
      </c>
      <c r="D19" s="16">
        <v>33137</v>
      </c>
      <c r="E19" s="16">
        <v>32095</v>
      </c>
      <c r="F19" s="16">
        <v>65232</v>
      </c>
    </row>
    <row r="20" spans="1:6" ht="20.100000000000001" customHeight="1" x14ac:dyDescent="0.25">
      <c r="A20" s="15" t="s">
        <v>302</v>
      </c>
      <c r="B20" s="4" t="s">
        <v>303</v>
      </c>
      <c r="C20" s="20"/>
      <c r="D20" s="15">
        <v>370294</v>
      </c>
      <c r="E20" s="15">
        <v>357669</v>
      </c>
      <c r="F20" s="15">
        <v>727963</v>
      </c>
    </row>
    <row r="21" spans="1:6" ht="20.100000000000001" customHeight="1" x14ac:dyDescent="0.25">
      <c r="A21" s="16">
        <v>1</v>
      </c>
      <c r="B21" s="17" t="s">
        <v>304</v>
      </c>
      <c r="C21" s="16" t="s">
        <v>16</v>
      </c>
      <c r="D21" s="16">
        <v>2987</v>
      </c>
      <c r="E21" s="16">
        <v>3115</v>
      </c>
      <c r="F21" s="16">
        <v>6102</v>
      </c>
    </row>
    <row r="22" spans="1:6" ht="20.100000000000001" customHeight="1" x14ac:dyDescent="0.25">
      <c r="A22" s="16">
        <v>2</v>
      </c>
      <c r="B22" s="17" t="s">
        <v>305</v>
      </c>
      <c r="C22" s="16" t="s">
        <v>16</v>
      </c>
      <c r="D22" s="16">
        <v>2037</v>
      </c>
      <c r="E22" s="16">
        <v>2052</v>
      </c>
      <c r="F22" s="16">
        <v>4089</v>
      </c>
    </row>
    <row r="23" spans="1:6" ht="20.100000000000001" customHeight="1" x14ac:dyDescent="0.25">
      <c r="A23" s="16">
        <v>3</v>
      </c>
      <c r="B23" s="17" t="s">
        <v>306</v>
      </c>
      <c r="C23" s="16" t="s">
        <v>16</v>
      </c>
      <c r="D23" s="16">
        <v>2876</v>
      </c>
      <c r="E23" s="16">
        <v>2926</v>
      </c>
      <c r="F23" s="16">
        <v>5802</v>
      </c>
    </row>
    <row r="24" spans="1:6" ht="20.100000000000001" customHeight="1" x14ac:dyDescent="0.25">
      <c r="A24" s="16">
        <v>4</v>
      </c>
      <c r="B24" s="17" t="s">
        <v>307</v>
      </c>
      <c r="C24" s="16" t="s">
        <v>16</v>
      </c>
      <c r="D24" s="16">
        <v>2850</v>
      </c>
      <c r="E24" s="16">
        <v>2942</v>
      </c>
      <c r="F24" s="16">
        <v>5792</v>
      </c>
    </row>
    <row r="25" spans="1:6" ht="20.100000000000001" customHeight="1" x14ac:dyDescent="0.25">
      <c r="A25" s="16">
        <v>5</v>
      </c>
      <c r="B25" s="17" t="s">
        <v>308</v>
      </c>
      <c r="C25" s="16" t="s">
        <v>16</v>
      </c>
      <c r="D25" s="16">
        <v>3276</v>
      </c>
      <c r="E25" s="16">
        <v>3513</v>
      </c>
      <c r="F25" s="16">
        <v>6789</v>
      </c>
    </row>
    <row r="26" spans="1:6" ht="20.100000000000001" customHeight="1" x14ac:dyDescent="0.25">
      <c r="A26" s="16">
        <v>6</v>
      </c>
      <c r="B26" s="17" t="s">
        <v>309</v>
      </c>
      <c r="C26" s="16" t="s">
        <v>16</v>
      </c>
      <c r="D26" s="16">
        <v>2184</v>
      </c>
      <c r="E26" s="16">
        <v>2266</v>
      </c>
      <c r="F26" s="16">
        <v>4450</v>
      </c>
    </row>
    <row r="27" spans="1:6" ht="20.100000000000001" customHeight="1" x14ac:dyDescent="0.25">
      <c r="A27" s="16">
        <v>7</v>
      </c>
      <c r="B27" s="17" t="s">
        <v>310</v>
      </c>
      <c r="C27" s="16" t="s">
        <v>16</v>
      </c>
      <c r="D27" s="16">
        <v>5793</v>
      </c>
      <c r="E27" s="16">
        <v>5842</v>
      </c>
      <c r="F27" s="16">
        <v>11635</v>
      </c>
    </row>
    <row r="28" spans="1:6" ht="20.100000000000001" customHeight="1" x14ac:dyDescent="0.25">
      <c r="A28" s="16">
        <v>8</v>
      </c>
      <c r="B28" s="17" t="s">
        <v>311</v>
      </c>
      <c r="C28" s="16" t="s">
        <v>16</v>
      </c>
      <c r="D28" s="16">
        <v>2528</v>
      </c>
      <c r="E28" s="16">
        <v>2622</v>
      </c>
      <c r="F28" s="16">
        <v>5150</v>
      </c>
    </row>
    <row r="29" spans="1:6" ht="20.100000000000001" customHeight="1" x14ac:dyDescent="0.25">
      <c r="A29" s="16">
        <v>9</v>
      </c>
      <c r="B29" s="17" t="s">
        <v>312</v>
      </c>
      <c r="C29" s="16" t="s">
        <v>16</v>
      </c>
      <c r="D29" s="16">
        <v>2758</v>
      </c>
      <c r="E29" s="16">
        <v>2886</v>
      </c>
      <c r="F29" s="16">
        <v>5644</v>
      </c>
    </row>
    <row r="30" spans="1:6" ht="20.100000000000001" customHeight="1" x14ac:dyDescent="0.25">
      <c r="A30" s="16">
        <v>10</v>
      </c>
      <c r="B30" s="17" t="s">
        <v>313</v>
      </c>
      <c r="C30" s="16" t="s">
        <v>16</v>
      </c>
      <c r="D30" s="16">
        <v>7116</v>
      </c>
      <c r="E30" s="16">
        <v>7328</v>
      </c>
      <c r="F30" s="16">
        <v>14444</v>
      </c>
    </row>
    <row r="31" spans="1:6" ht="20.100000000000001" customHeight="1" x14ac:dyDescent="0.25">
      <c r="A31" s="16">
        <v>11</v>
      </c>
      <c r="B31" s="17" t="s">
        <v>314</v>
      </c>
      <c r="C31" s="16" t="s">
        <v>16</v>
      </c>
      <c r="D31" s="16">
        <v>4765</v>
      </c>
      <c r="E31" s="16">
        <v>4419</v>
      </c>
      <c r="F31" s="16">
        <v>9184</v>
      </c>
    </row>
    <row r="32" spans="1:6" ht="20.100000000000001" customHeight="1" x14ac:dyDescent="0.25">
      <c r="A32" s="13">
        <v>12</v>
      </c>
      <c r="B32" s="18" t="s">
        <v>315</v>
      </c>
      <c r="C32" s="13" t="s">
        <v>16</v>
      </c>
      <c r="D32" s="13">
        <v>7335</v>
      </c>
      <c r="E32" s="13">
        <v>7223</v>
      </c>
      <c r="F32" s="13">
        <v>14558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2618-C57D-4BCB-B4BD-B5B689C120F1}">
  <dimension ref="A1:F32"/>
  <sheetViews>
    <sheetView showGridLines="0" zoomScaleSheetLayoutView="10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6.7109375" bestFit="1" customWidth="1"/>
    <col min="3" max="3" width="13" customWidth="1"/>
    <col min="4" max="4" width="10.570312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302</v>
      </c>
      <c r="B7" s="4" t="s">
        <v>303</v>
      </c>
      <c r="C7" s="15"/>
      <c r="D7" s="15"/>
      <c r="E7" s="15"/>
      <c r="F7" s="15"/>
    </row>
    <row r="8" spans="1:6" ht="20.100000000000001" customHeight="1" x14ac:dyDescent="0.25">
      <c r="A8" s="16">
        <v>13</v>
      </c>
      <c r="B8" s="17" t="s">
        <v>318</v>
      </c>
      <c r="C8" s="16" t="s">
        <v>16</v>
      </c>
      <c r="D8" s="16">
        <v>2452</v>
      </c>
      <c r="E8" s="16">
        <v>2464</v>
      </c>
      <c r="F8" s="16">
        <v>4916</v>
      </c>
    </row>
    <row r="9" spans="1:6" ht="20.100000000000001" customHeight="1" x14ac:dyDescent="0.25">
      <c r="A9" s="16">
        <v>14</v>
      </c>
      <c r="B9" s="17" t="s">
        <v>319</v>
      </c>
      <c r="C9" s="16" t="s">
        <v>16</v>
      </c>
      <c r="D9" s="16">
        <v>2886</v>
      </c>
      <c r="E9" s="16">
        <v>3006</v>
      </c>
      <c r="F9" s="16">
        <v>5892</v>
      </c>
    </row>
    <row r="10" spans="1:6" ht="20.100000000000001" customHeight="1" x14ac:dyDescent="0.25">
      <c r="A10" s="16">
        <v>15</v>
      </c>
      <c r="B10" s="17" t="s">
        <v>320</v>
      </c>
      <c r="C10" s="16" t="s">
        <v>16</v>
      </c>
      <c r="D10" s="16">
        <v>5903</v>
      </c>
      <c r="E10" s="16">
        <v>5626</v>
      </c>
      <c r="F10" s="16">
        <v>11529</v>
      </c>
    </row>
    <row r="11" spans="1:6" ht="20.100000000000001" customHeight="1" x14ac:dyDescent="0.25">
      <c r="A11" s="16">
        <v>16</v>
      </c>
      <c r="B11" s="17" t="s">
        <v>321</v>
      </c>
      <c r="C11" s="16" t="s">
        <v>16</v>
      </c>
      <c r="D11" s="16">
        <v>7798</v>
      </c>
      <c r="E11" s="16">
        <v>7818</v>
      </c>
      <c r="F11" s="16">
        <v>15616</v>
      </c>
    </row>
    <row r="12" spans="1:6" ht="20.100000000000001" customHeight="1" x14ac:dyDescent="0.25">
      <c r="A12" s="16">
        <v>17</v>
      </c>
      <c r="B12" s="17" t="s">
        <v>322</v>
      </c>
      <c r="C12" s="16" t="s">
        <v>16</v>
      </c>
      <c r="D12" s="16">
        <v>6951</v>
      </c>
      <c r="E12" s="16">
        <v>6465</v>
      </c>
      <c r="F12" s="16">
        <v>13416</v>
      </c>
    </row>
    <row r="13" spans="1:6" ht="20.100000000000001" customHeight="1" x14ac:dyDescent="0.25">
      <c r="A13" s="16">
        <v>18</v>
      </c>
      <c r="B13" s="17" t="s">
        <v>323</v>
      </c>
      <c r="C13" s="16" t="s">
        <v>16</v>
      </c>
      <c r="D13" s="16">
        <v>13781</v>
      </c>
      <c r="E13" s="16">
        <v>11263</v>
      </c>
      <c r="F13" s="16">
        <v>25044</v>
      </c>
    </row>
    <row r="14" spans="1:6" ht="20.100000000000001" customHeight="1" x14ac:dyDescent="0.25">
      <c r="A14" s="16">
        <v>19</v>
      </c>
      <c r="B14" s="17" t="s">
        <v>324</v>
      </c>
      <c r="C14" s="16" t="s">
        <v>16</v>
      </c>
      <c r="D14" s="16">
        <v>4459</v>
      </c>
      <c r="E14" s="16">
        <v>4288</v>
      </c>
      <c r="F14" s="16">
        <v>8747</v>
      </c>
    </row>
    <row r="15" spans="1:6" ht="20.100000000000001" customHeight="1" x14ac:dyDescent="0.25">
      <c r="A15" s="16">
        <v>20</v>
      </c>
      <c r="B15" s="17" t="s">
        <v>325</v>
      </c>
      <c r="C15" s="16" t="s">
        <v>16</v>
      </c>
      <c r="D15" s="16">
        <v>5691</v>
      </c>
      <c r="E15" s="16">
        <v>5367</v>
      </c>
      <c r="F15" s="16">
        <v>11058</v>
      </c>
    </row>
    <row r="16" spans="1:6" ht="20.100000000000001" customHeight="1" x14ac:dyDescent="0.25">
      <c r="A16" s="16">
        <v>21</v>
      </c>
      <c r="B16" s="17" t="s">
        <v>326</v>
      </c>
      <c r="C16" s="16" t="s">
        <v>16</v>
      </c>
      <c r="D16" s="16">
        <v>3590</v>
      </c>
      <c r="E16" s="16">
        <v>3304</v>
      </c>
      <c r="F16" s="16">
        <v>6894</v>
      </c>
    </row>
    <row r="17" spans="1:6" ht="20.100000000000001" customHeight="1" x14ac:dyDescent="0.25">
      <c r="A17" s="16">
        <v>22</v>
      </c>
      <c r="B17" s="17" t="s">
        <v>327</v>
      </c>
      <c r="C17" s="16" t="s">
        <v>16</v>
      </c>
      <c r="D17" s="16">
        <v>1301</v>
      </c>
      <c r="E17" s="16">
        <v>1346</v>
      </c>
      <c r="F17" s="16">
        <v>2647</v>
      </c>
    </row>
    <row r="18" spans="1:6" ht="20.100000000000001" customHeight="1" x14ac:dyDescent="0.25">
      <c r="A18" s="16">
        <v>23</v>
      </c>
      <c r="B18" s="17" t="s">
        <v>328</v>
      </c>
      <c r="C18" s="16" t="s">
        <v>16</v>
      </c>
      <c r="D18" s="16">
        <v>2655</v>
      </c>
      <c r="E18" s="16">
        <v>2537</v>
      </c>
      <c r="F18" s="16">
        <v>5192</v>
      </c>
    </row>
    <row r="19" spans="1:6" ht="20.100000000000001" customHeight="1" x14ac:dyDescent="0.25">
      <c r="A19" s="16">
        <v>24</v>
      </c>
      <c r="B19" s="17" t="s">
        <v>329</v>
      </c>
      <c r="C19" s="16" t="s">
        <v>16</v>
      </c>
      <c r="D19" s="16">
        <v>3389</v>
      </c>
      <c r="E19" s="16">
        <v>3271</v>
      </c>
      <c r="F19" s="16">
        <v>6660</v>
      </c>
    </row>
    <row r="20" spans="1:6" ht="20.100000000000001" customHeight="1" x14ac:dyDescent="0.25">
      <c r="A20" s="16">
        <v>25</v>
      </c>
      <c r="B20" s="17" t="s">
        <v>330</v>
      </c>
      <c r="C20" s="16" t="s">
        <v>111</v>
      </c>
      <c r="D20" s="16">
        <v>59187</v>
      </c>
      <c r="E20" s="16">
        <v>59618</v>
      </c>
      <c r="F20" s="16">
        <v>118805</v>
      </c>
    </row>
    <row r="21" spans="1:6" ht="20.100000000000001" customHeight="1" x14ac:dyDescent="0.25">
      <c r="A21" s="16">
        <v>26</v>
      </c>
      <c r="B21" s="17" t="s">
        <v>331</v>
      </c>
      <c r="C21" s="16" t="s">
        <v>111</v>
      </c>
      <c r="D21" s="16">
        <v>25100</v>
      </c>
      <c r="E21" s="16">
        <v>24303</v>
      </c>
      <c r="F21" s="16">
        <v>49403</v>
      </c>
    </row>
    <row r="22" spans="1:6" ht="20.100000000000001" customHeight="1" x14ac:dyDescent="0.25">
      <c r="A22" s="16">
        <v>27</v>
      </c>
      <c r="B22" s="17" t="s">
        <v>332</v>
      </c>
      <c r="C22" s="16" t="s">
        <v>116</v>
      </c>
      <c r="D22" s="16">
        <v>5688</v>
      </c>
      <c r="E22" s="16">
        <v>5825</v>
      </c>
      <c r="F22" s="16">
        <v>11513</v>
      </c>
    </row>
    <row r="23" spans="1:6" ht="20.100000000000001" customHeight="1" x14ac:dyDescent="0.25">
      <c r="A23" s="16">
        <v>28</v>
      </c>
      <c r="B23" s="17" t="s">
        <v>333</v>
      </c>
      <c r="C23" s="16" t="s">
        <v>111</v>
      </c>
      <c r="D23" s="16">
        <v>21423</v>
      </c>
      <c r="E23" s="16">
        <v>21023</v>
      </c>
      <c r="F23" s="16">
        <v>42446</v>
      </c>
    </row>
    <row r="24" spans="1:6" ht="20.100000000000001" customHeight="1" x14ac:dyDescent="0.25">
      <c r="A24" s="16">
        <v>29</v>
      </c>
      <c r="B24" s="17" t="s">
        <v>334</v>
      </c>
      <c r="C24" s="16" t="s">
        <v>335</v>
      </c>
      <c r="D24" s="16">
        <v>151535</v>
      </c>
      <c r="E24" s="16">
        <v>143011</v>
      </c>
      <c r="F24" s="16">
        <v>294546</v>
      </c>
    </row>
    <row r="25" spans="1:6" ht="20.100000000000001" customHeight="1" x14ac:dyDescent="0.25">
      <c r="A25" s="15" t="s">
        <v>336</v>
      </c>
      <c r="B25" s="4" t="s">
        <v>337</v>
      </c>
      <c r="C25" s="20"/>
      <c r="D25" s="15">
        <v>146626</v>
      </c>
      <c r="E25" s="15">
        <v>142808</v>
      </c>
      <c r="F25" s="15">
        <v>289434</v>
      </c>
    </row>
    <row r="26" spans="1:6" ht="20.100000000000001" customHeight="1" x14ac:dyDescent="0.25">
      <c r="A26" s="16">
        <v>1</v>
      </c>
      <c r="B26" s="17" t="s">
        <v>338</v>
      </c>
      <c r="C26" s="16" t="s">
        <v>16</v>
      </c>
      <c r="D26" s="16">
        <v>2251</v>
      </c>
      <c r="E26" s="16">
        <v>2232</v>
      </c>
      <c r="F26" s="16">
        <v>4483</v>
      </c>
    </row>
    <row r="27" spans="1:6" ht="20.100000000000001" customHeight="1" x14ac:dyDescent="0.25">
      <c r="A27" s="16">
        <v>2</v>
      </c>
      <c r="B27" s="17" t="s">
        <v>339</v>
      </c>
      <c r="C27" s="16" t="s">
        <v>16</v>
      </c>
      <c r="D27" s="16">
        <v>3936</v>
      </c>
      <c r="E27" s="16">
        <v>3908</v>
      </c>
      <c r="F27" s="16">
        <v>7844</v>
      </c>
    </row>
    <row r="28" spans="1:6" ht="20.100000000000001" customHeight="1" x14ac:dyDescent="0.25">
      <c r="A28" s="16">
        <v>3</v>
      </c>
      <c r="B28" s="17" t="s">
        <v>340</v>
      </c>
      <c r="C28" s="16" t="s">
        <v>16</v>
      </c>
      <c r="D28" s="16">
        <v>10647</v>
      </c>
      <c r="E28" s="16">
        <v>10417</v>
      </c>
      <c r="F28" s="16">
        <v>21064</v>
      </c>
    </row>
    <row r="29" spans="1:6" ht="20.100000000000001" customHeight="1" x14ac:dyDescent="0.25">
      <c r="A29" s="16">
        <v>4</v>
      </c>
      <c r="B29" s="17" t="s">
        <v>341</v>
      </c>
      <c r="C29" s="16" t="s">
        <v>16</v>
      </c>
      <c r="D29" s="16">
        <v>2265</v>
      </c>
      <c r="E29" s="16">
        <v>2118</v>
      </c>
      <c r="F29" s="16">
        <v>4383</v>
      </c>
    </row>
    <row r="30" spans="1:6" ht="20.100000000000001" customHeight="1" x14ac:dyDescent="0.25">
      <c r="A30" s="16">
        <v>5</v>
      </c>
      <c r="B30" s="17" t="s">
        <v>342</v>
      </c>
      <c r="C30" s="16" t="s">
        <v>16</v>
      </c>
      <c r="D30" s="16">
        <v>2534</v>
      </c>
      <c r="E30" s="16">
        <v>2307</v>
      </c>
      <c r="F30" s="16">
        <v>4841</v>
      </c>
    </row>
    <row r="31" spans="1:6" ht="20.100000000000001" customHeight="1" x14ac:dyDescent="0.25">
      <c r="A31" s="16">
        <v>6</v>
      </c>
      <c r="B31" s="17" t="s">
        <v>343</v>
      </c>
      <c r="C31" s="16" t="s">
        <v>16</v>
      </c>
      <c r="D31" s="16">
        <v>11733</v>
      </c>
      <c r="E31" s="16">
        <v>11389</v>
      </c>
      <c r="F31" s="16">
        <v>23122</v>
      </c>
    </row>
    <row r="32" spans="1:6" ht="20.100000000000001" customHeight="1" x14ac:dyDescent="0.25">
      <c r="A32" s="13">
        <v>7</v>
      </c>
      <c r="B32" s="18" t="s">
        <v>344</v>
      </c>
      <c r="C32" s="13" t="s">
        <v>16</v>
      </c>
      <c r="D32" s="13">
        <v>2577</v>
      </c>
      <c r="E32" s="13">
        <v>2444</v>
      </c>
      <c r="F32" s="13">
        <v>5021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FB0-02DF-4A32-B6F7-CA26CBC2E6F2}">
  <dimension ref="A1:F32"/>
  <sheetViews>
    <sheetView showGridLines="0" zoomScaleSheetLayoutView="10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7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336</v>
      </c>
      <c r="B7" s="4" t="s">
        <v>337</v>
      </c>
      <c r="C7" s="15"/>
      <c r="D7" s="15"/>
      <c r="E7" s="15"/>
      <c r="F7" s="15"/>
    </row>
    <row r="8" spans="1:6" ht="20.100000000000001" customHeight="1" x14ac:dyDescent="0.25">
      <c r="A8" s="16">
        <v>8</v>
      </c>
      <c r="B8" s="17" t="s">
        <v>347</v>
      </c>
      <c r="C8" s="16" t="s">
        <v>16</v>
      </c>
      <c r="D8" s="16">
        <v>4426</v>
      </c>
      <c r="E8" s="16">
        <v>4156</v>
      </c>
      <c r="F8" s="16">
        <v>8582</v>
      </c>
    </row>
    <row r="9" spans="1:6" ht="20.100000000000001" customHeight="1" x14ac:dyDescent="0.25">
      <c r="A9" s="16">
        <v>9</v>
      </c>
      <c r="B9" s="17" t="s">
        <v>348</v>
      </c>
      <c r="C9" s="16" t="s">
        <v>16</v>
      </c>
      <c r="D9" s="16">
        <v>6375</v>
      </c>
      <c r="E9" s="16">
        <v>6043</v>
      </c>
      <c r="F9" s="16">
        <v>12418</v>
      </c>
    </row>
    <row r="10" spans="1:6" ht="20.100000000000001" customHeight="1" x14ac:dyDescent="0.25">
      <c r="A10" s="16">
        <v>10</v>
      </c>
      <c r="B10" s="17" t="s">
        <v>349</v>
      </c>
      <c r="C10" s="16" t="s">
        <v>16</v>
      </c>
      <c r="D10" s="16">
        <v>2743</v>
      </c>
      <c r="E10" s="16">
        <v>2596</v>
      </c>
      <c r="F10" s="16">
        <v>5339</v>
      </c>
    </row>
    <row r="11" spans="1:6" ht="20.100000000000001" customHeight="1" x14ac:dyDescent="0.25">
      <c r="A11" s="16">
        <v>11</v>
      </c>
      <c r="B11" s="17" t="s">
        <v>350</v>
      </c>
      <c r="C11" s="16" t="s">
        <v>16</v>
      </c>
      <c r="D11" s="16">
        <v>2791</v>
      </c>
      <c r="E11" s="16">
        <v>2689</v>
      </c>
      <c r="F11" s="16">
        <v>5480</v>
      </c>
    </row>
    <row r="12" spans="1:6" ht="20.100000000000001" customHeight="1" x14ac:dyDescent="0.25">
      <c r="A12" s="16">
        <v>12</v>
      </c>
      <c r="B12" s="17" t="s">
        <v>351</v>
      </c>
      <c r="C12" s="16" t="s">
        <v>16</v>
      </c>
      <c r="D12" s="16">
        <v>2277</v>
      </c>
      <c r="E12" s="16">
        <v>2102</v>
      </c>
      <c r="F12" s="16">
        <v>4379</v>
      </c>
    </row>
    <row r="13" spans="1:6" ht="20.100000000000001" customHeight="1" x14ac:dyDescent="0.25">
      <c r="A13" s="16">
        <v>13</v>
      </c>
      <c r="B13" s="17" t="s">
        <v>352</v>
      </c>
      <c r="C13" s="16" t="s">
        <v>111</v>
      </c>
      <c r="D13" s="16">
        <v>7306</v>
      </c>
      <c r="E13" s="16">
        <v>7098</v>
      </c>
      <c r="F13" s="16">
        <v>14404</v>
      </c>
    </row>
    <row r="14" spans="1:6" ht="20.100000000000001" customHeight="1" x14ac:dyDescent="0.25">
      <c r="A14" s="16">
        <v>14</v>
      </c>
      <c r="B14" s="17" t="s">
        <v>353</v>
      </c>
      <c r="C14" s="16" t="s">
        <v>111</v>
      </c>
      <c r="D14" s="16">
        <v>4664</v>
      </c>
      <c r="E14" s="16">
        <v>4463</v>
      </c>
      <c r="F14" s="16">
        <v>9127</v>
      </c>
    </row>
    <row r="15" spans="1:6" ht="20.100000000000001" customHeight="1" x14ac:dyDescent="0.25">
      <c r="A15" s="16">
        <v>15</v>
      </c>
      <c r="B15" s="17" t="s">
        <v>354</v>
      </c>
      <c r="C15" s="16" t="s">
        <v>111</v>
      </c>
      <c r="D15" s="16">
        <v>12059</v>
      </c>
      <c r="E15" s="16">
        <v>11831</v>
      </c>
      <c r="F15" s="16">
        <v>23890</v>
      </c>
    </row>
    <row r="16" spans="1:6" ht="20.100000000000001" customHeight="1" x14ac:dyDescent="0.25">
      <c r="A16" s="16">
        <v>16</v>
      </c>
      <c r="B16" s="17" t="s">
        <v>355</v>
      </c>
      <c r="C16" s="16" t="s">
        <v>111</v>
      </c>
      <c r="D16" s="16">
        <v>39014</v>
      </c>
      <c r="E16" s="16">
        <v>38921</v>
      </c>
      <c r="F16" s="16">
        <v>77935</v>
      </c>
    </row>
    <row r="17" spans="1:6" ht="20.100000000000001" customHeight="1" x14ac:dyDescent="0.25">
      <c r="A17" s="16">
        <v>17</v>
      </c>
      <c r="B17" s="17" t="s">
        <v>356</v>
      </c>
      <c r="C17" s="16" t="s">
        <v>111</v>
      </c>
      <c r="D17" s="16">
        <v>10684</v>
      </c>
      <c r="E17" s="16">
        <v>10314</v>
      </c>
      <c r="F17" s="16">
        <v>20998</v>
      </c>
    </row>
    <row r="18" spans="1:6" ht="20.100000000000001" customHeight="1" x14ac:dyDescent="0.25">
      <c r="A18" s="13">
        <v>18</v>
      </c>
      <c r="B18" s="18" t="s">
        <v>357</v>
      </c>
      <c r="C18" s="13" t="s">
        <v>111</v>
      </c>
      <c r="D18" s="13">
        <v>18344</v>
      </c>
      <c r="E18" s="13">
        <v>17780</v>
      </c>
      <c r="F18" s="13">
        <v>36124</v>
      </c>
    </row>
    <row r="19" spans="1:6" x14ac:dyDescent="0.25">
      <c r="A19" s="21" t="s">
        <v>358</v>
      </c>
      <c r="B19" s="17" t="s">
        <v>359</v>
      </c>
      <c r="C19" s="16"/>
      <c r="D19" s="22" t="s">
        <v>360</v>
      </c>
      <c r="E19" s="22"/>
      <c r="F19" s="22"/>
    </row>
    <row r="20" spans="1:6" x14ac:dyDescent="0.25">
      <c r="A20" s="23" t="s">
        <v>361</v>
      </c>
      <c r="B20" s="17" t="s">
        <v>362</v>
      </c>
      <c r="C20" s="16"/>
      <c r="D20" s="16"/>
      <c r="E20" s="16"/>
      <c r="F20" s="16"/>
    </row>
    <row r="21" spans="1:6" x14ac:dyDescent="0.25">
      <c r="A21" s="21" t="s">
        <v>363</v>
      </c>
      <c r="B21" s="17" t="s">
        <v>364</v>
      </c>
      <c r="C21" s="16"/>
      <c r="D21" s="16"/>
      <c r="E21" s="16"/>
      <c r="F21" s="16"/>
    </row>
    <row r="22" spans="1:6" x14ac:dyDescent="0.25">
      <c r="A22" s="23" t="s">
        <v>365</v>
      </c>
      <c r="B22" s="17" t="s">
        <v>366</v>
      </c>
      <c r="C22" s="16"/>
      <c r="D22" s="16"/>
      <c r="E22" s="16"/>
      <c r="F22" s="16"/>
    </row>
    <row r="23" spans="1:6" x14ac:dyDescent="0.25">
      <c r="A23" s="21" t="s">
        <v>367</v>
      </c>
      <c r="B23" s="17" t="s">
        <v>368</v>
      </c>
      <c r="C23" s="16"/>
      <c r="D23" s="16"/>
      <c r="E23" s="16"/>
      <c r="F23" s="16"/>
    </row>
    <row r="24" spans="1:6" x14ac:dyDescent="0.25">
      <c r="A24" s="23" t="s">
        <v>369</v>
      </c>
      <c r="B24" s="17" t="s">
        <v>370</v>
      </c>
      <c r="C24" s="16"/>
      <c r="D24" s="16"/>
      <c r="E24" s="16"/>
      <c r="F24" s="16"/>
    </row>
    <row r="25" spans="1:6" x14ac:dyDescent="0.25">
      <c r="A25" s="23" t="s">
        <v>371</v>
      </c>
      <c r="B25" s="17" t="s">
        <v>372</v>
      </c>
      <c r="C25" s="16"/>
      <c r="D25" s="16"/>
      <c r="E25" s="16"/>
      <c r="F25" s="16"/>
    </row>
    <row r="26" spans="1:6" x14ac:dyDescent="0.25">
      <c r="A26" s="16"/>
      <c r="B26" s="17"/>
      <c r="C26" s="16"/>
      <c r="D26" s="16"/>
      <c r="E26" s="16"/>
      <c r="F26" s="16"/>
    </row>
    <row r="27" spans="1:6" x14ac:dyDescent="0.25">
      <c r="A27" s="16"/>
      <c r="B27" s="17"/>
      <c r="C27" s="16"/>
      <c r="D27" s="16"/>
      <c r="E27" s="16"/>
      <c r="F27" s="16"/>
    </row>
    <row r="28" spans="1:6" x14ac:dyDescent="0.25">
      <c r="A28" s="16"/>
      <c r="B28" s="17"/>
      <c r="C28" s="16"/>
      <c r="D28" s="16"/>
      <c r="E28" s="16"/>
      <c r="F28" s="16"/>
    </row>
    <row r="29" spans="1:6" x14ac:dyDescent="0.25">
      <c r="A29" s="16"/>
      <c r="B29" s="17"/>
      <c r="C29" s="16"/>
      <c r="D29" s="16"/>
      <c r="E29" s="16"/>
      <c r="F29" s="16"/>
    </row>
    <row r="30" spans="1:6" x14ac:dyDescent="0.25">
      <c r="A30" s="16"/>
      <c r="B30" s="17"/>
      <c r="C30" s="16"/>
      <c r="D30" s="16"/>
      <c r="E30" s="16"/>
      <c r="F30" s="16"/>
    </row>
    <row r="31" spans="1:6" x14ac:dyDescent="0.25">
      <c r="A31" s="16"/>
      <c r="B31" s="17"/>
      <c r="C31" s="16"/>
      <c r="D31" s="16"/>
      <c r="E31" s="16"/>
      <c r="F31" s="16"/>
    </row>
    <row r="32" spans="1:6" x14ac:dyDescent="0.25">
      <c r="A32" s="16"/>
      <c r="B32" s="17"/>
      <c r="C32" s="16"/>
      <c r="D32" s="16"/>
      <c r="E32" s="16"/>
      <c r="F32" s="16"/>
    </row>
  </sheetData>
  <mergeCells count="7">
    <mergeCell ref="D19:F19"/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7506-0E8D-467C-A6CE-B8056158EE50}">
  <dimension ref="A1:F32"/>
  <sheetViews>
    <sheetView showGridLines="0" topLeftCell="A4" workbookViewId="0">
      <selection activeCell="N26" sqref="N26"/>
    </sheetView>
  </sheetViews>
  <sheetFormatPr defaultRowHeight="15" x14ac:dyDescent="0.25"/>
  <cols>
    <col min="2" max="2" width="24.710937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x14ac:dyDescent="0.25">
      <c r="A7" s="15" t="s">
        <v>13</v>
      </c>
      <c r="B7" s="4" t="s">
        <v>14</v>
      </c>
      <c r="C7" s="16"/>
      <c r="D7" s="15"/>
      <c r="E7" s="15"/>
      <c r="F7" s="15"/>
    </row>
    <row r="8" spans="1:6" ht="20.100000000000001" customHeight="1" x14ac:dyDescent="0.25">
      <c r="A8" s="16">
        <v>51</v>
      </c>
      <c r="B8" s="17" t="s">
        <v>375</v>
      </c>
      <c r="C8" s="16" t="s">
        <v>16</v>
      </c>
      <c r="D8" s="16">
        <v>2431</v>
      </c>
      <c r="E8" s="16">
        <v>2195</v>
      </c>
      <c r="F8" s="16">
        <v>4626</v>
      </c>
    </row>
    <row r="9" spans="1:6" ht="20.100000000000001" customHeight="1" x14ac:dyDescent="0.25">
      <c r="A9" s="16">
        <v>52</v>
      </c>
      <c r="B9" s="17" t="s">
        <v>376</v>
      </c>
      <c r="C9" s="16" t="s">
        <v>16</v>
      </c>
      <c r="D9" s="16">
        <v>3317</v>
      </c>
      <c r="E9" s="16">
        <v>3082</v>
      </c>
      <c r="F9" s="16">
        <v>6399</v>
      </c>
    </row>
    <row r="10" spans="1:6" ht="20.100000000000001" customHeight="1" x14ac:dyDescent="0.25">
      <c r="A10" s="16">
        <v>53</v>
      </c>
      <c r="B10" s="17" t="s">
        <v>377</v>
      </c>
      <c r="C10" s="16" t="s">
        <v>16</v>
      </c>
      <c r="D10" s="16">
        <v>3107</v>
      </c>
      <c r="E10" s="16">
        <v>2803</v>
      </c>
      <c r="F10" s="16">
        <v>5910</v>
      </c>
    </row>
    <row r="11" spans="1:6" ht="20.100000000000001" customHeight="1" x14ac:dyDescent="0.25">
      <c r="A11" s="16">
        <v>54</v>
      </c>
      <c r="B11" s="17" t="s">
        <v>378</v>
      </c>
      <c r="C11" s="16" t="s">
        <v>16</v>
      </c>
      <c r="D11" s="16">
        <v>7308</v>
      </c>
      <c r="E11" s="16">
        <v>6498</v>
      </c>
      <c r="F11" s="16">
        <v>13806</v>
      </c>
    </row>
    <row r="12" spans="1:6" ht="20.100000000000001" customHeight="1" x14ac:dyDescent="0.25">
      <c r="A12" s="16">
        <v>55</v>
      </c>
      <c r="B12" s="17" t="s">
        <v>379</v>
      </c>
      <c r="C12" s="16" t="s">
        <v>16</v>
      </c>
      <c r="D12" s="16">
        <v>9095</v>
      </c>
      <c r="E12" s="16">
        <v>8415</v>
      </c>
      <c r="F12" s="16">
        <v>17510</v>
      </c>
    </row>
    <row r="13" spans="1:6" ht="20.100000000000001" customHeight="1" x14ac:dyDescent="0.25">
      <c r="A13" s="16">
        <v>56</v>
      </c>
      <c r="B13" s="17" t="s">
        <v>380</v>
      </c>
      <c r="C13" s="16" t="s">
        <v>16</v>
      </c>
      <c r="D13" s="16">
        <v>2441</v>
      </c>
      <c r="E13" s="16">
        <v>2151</v>
      </c>
      <c r="F13" s="16">
        <v>4592</v>
      </c>
    </row>
    <row r="14" spans="1:6" ht="20.100000000000001" customHeight="1" x14ac:dyDescent="0.25">
      <c r="A14" s="16">
        <v>57</v>
      </c>
      <c r="B14" s="17" t="s">
        <v>381</v>
      </c>
      <c r="C14" s="16" t="s">
        <v>16</v>
      </c>
      <c r="D14" s="16">
        <v>2938</v>
      </c>
      <c r="E14" s="16">
        <v>2697</v>
      </c>
      <c r="F14" s="16">
        <v>5635</v>
      </c>
    </row>
    <row r="15" spans="1:6" ht="20.100000000000001" customHeight="1" x14ac:dyDescent="0.25">
      <c r="A15" s="16">
        <v>58</v>
      </c>
      <c r="B15" s="17" t="s">
        <v>382</v>
      </c>
      <c r="C15" s="16" t="s">
        <v>16</v>
      </c>
      <c r="D15" s="16">
        <v>2436</v>
      </c>
      <c r="E15" s="16">
        <v>2164</v>
      </c>
      <c r="F15" s="16">
        <v>4600</v>
      </c>
    </row>
    <row r="16" spans="1:6" ht="20.100000000000001" customHeight="1" x14ac:dyDescent="0.25">
      <c r="A16" s="16">
        <v>59</v>
      </c>
      <c r="B16" s="17" t="s">
        <v>383</v>
      </c>
      <c r="C16" s="16" t="s">
        <v>16</v>
      </c>
      <c r="D16" s="16">
        <v>2931</v>
      </c>
      <c r="E16" s="16">
        <v>2452</v>
      </c>
      <c r="F16" s="16">
        <v>5383</v>
      </c>
    </row>
    <row r="17" spans="1:6" ht="20.100000000000001" customHeight="1" x14ac:dyDescent="0.25">
      <c r="A17" s="16">
        <v>60</v>
      </c>
      <c r="B17" s="17" t="s">
        <v>384</v>
      </c>
      <c r="C17" s="16" t="s">
        <v>16</v>
      </c>
      <c r="D17" s="16">
        <v>2941</v>
      </c>
      <c r="E17" s="16">
        <v>2608</v>
      </c>
      <c r="F17" s="16">
        <v>5549</v>
      </c>
    </row>
    <row r="18" spans="1:6" ht="20.100000000000001" customHeight="1" x14ac:dyDescent="0.25">
      <c r="A18" s="16">
        <v>61</v>
      </c>
      <c r="B18" s="17" t="s">
        <v>385</v>
      </c>
      <c r="C18" s="16" t="s">
        <v>16</v>
      </c>
      <c r="D18" s="16">
        <v>2483</v>
      </c>
      <c r="E18" s="16">
        <v>2312</v>
      </c>
      <c r="F18" s="16">
        <v>4795</v>
      </c>
    </row>
    <row r="19" spans="1:6" ht="20.100000000000001" customHeight="1" x14ac:dyDescent="0.25">
      <c r="A19" s="16">
        <v>62</v>
      </c>
      <c r="B19" s="17" t="s">
        <v>386</v>
      </c>
      <c r="C19" s="16" t="s">
        <v>16</v>
      </c>
      <c r="D19" s="16">
        <v>3953</v>
      </c>
      <c r="E19" s="16">
        <v>3855</v>
      </c>
      <c r="F19" s="16">
        <v>7808</v>
      </c>
    </row>
    <row r="20" spans="1:6" ht="20.100000000000001" customHeight="1" x14ac:dyDescent="0.25">
      <c r="A20" s="16">
        <v>63</v>
      </c>
      <c r="B20" s="17" t="s">
        <v>86</v>
      </c>
      <c r="C20" s="16" t="s">
        <v>16</v>
      </c>
      <c r="D20" s="16">
        <v>8126</v>
      </c>
      <c r="E20" s="16">
        <v>7841</v>
      </c>
      <c r="F20" s="16">
        <v>15967</v>
      </c>
    </row>
    <row r="21" spans="1:6" ht="20.100000000000001" customHeight="1" x14ac:dyDescent="0.25">
      <c r="A21" s="16">
        <v>64</v>
      </c>
      <c r="B21" s="17" t="s">
        <v>387</v>
      </c>
      <c r="C21" s="16" t="s">
        <v>16</v>
      </c>
      <c r="D21" s="16">
        <v>3399</v>
      </c>
      <c r="E21" s="16">
        <v>3266</v>
      </c>
      <c r="F21" s="16">
        <v>6665</v>
      </c>
    </row>
    <row r="22" spans="1:6" ht="20.100000000000001" customHeight="1" x14ac:dyDescent="0.25">
      <c r="A22" s="16">
        <v>65</v>
      </c>
      <c r="B22" s="17" t="s">
        <v>388</v>
      </c>
      <c r="C22" s="16" t="s">
        <v>16</v>
      </c>
      <c r="D22" s="16">
        <v>2935</v>
      </c>
      <c r="E22" s="16">
        <v>2921</v>
      </c>
      <c r="F22" s="16">
        <v>5856</v>
      </c>
    </row>
    <row r="23" spans="1:6" ht="20.100000000000001" customHeight="1" x14ac:dyDescent="0.25">
      <c r="A23" s="16">
        <v>66</v>
      </c>
      <c r="B23" s="17" t="s">
        <v>389</v>
      </c>
      <c r="C23" s="16" t="s">
        <v>16</v>
      </c>
      <c r="D23" s="16">
        <v>12406</v>
      </c>
      <c r="E23" s="16">
        <v>11383</v>
      </c>
      <c r="F23" s="16">
        <v>23789</v>
      </c>
    </row>
    <row r="24" spans="1:6" ht="20.100000000000001" customHeight="1" x14ac:dyDescent="0.25">
      <c r="A24" s="16">
        <v>67</v>
      </c>
      <c r="B24" s="17" t="s">
        <v>151</v>
      </c>
      <c r="C24" s="16" t="s">
        <v>16</v>
      </c>
      <c r="D24" s="16">
        <v>5064</v>
      </c>
      <c r="E24" s="16">
        <v>4903</v>
      </c>
      <c r="F24" s="16">
        <v>9967</v>
      </c>
    </row>
    <row r="25" spans="1:6" ht="20.100000000000001" customHeight="1" x14ac:dyDescent="0.25">
      <c r="A25" s="16">
        <v>68</v>
      </c>
      <c r="B25" s="17" t="s">
        <v>390</v>
      </c>
      <c r="C25" s="16" t="s">
        <v>16</v>
      </c>
      <c r="D25" s="16">
        <v>2254</v>
      </c>
      <c r="E25" s="16">
        <v>2225</v>
      </c>
      <c r="F25" s="16">
        <v>4479</v>
      </c>
    </row>
    <row r="26" spans="1:6" ht="20.100000000000001" customHeight="1" x14ac:dyDescent="0.25">
      <c r="A26" s="16">
        <v>69</v>
      </c>
      <c r="B26" s="17" t="s">
        <v>391</v>
      </c>
      <c r="C26" s="16" t="s">
        <v>16</v>
      </c>
      <c r="D26" s="16">
        <v>3354</v>
      </c>
      <c r="E26" s="16">
        <v>3119</v>
      </c>
      <c r="F26" s="16">
        <v>6473</v>
      </c>
    </row>
    <row r="27" spans="1:6" ht="20.100000000000001" customHeight="1" x14ac:dyDescent="0.25">
      <c r="A27" s="16">
        <v>70</v>
      </c>
      <c r="B27" s="17" t="s">
        <v>392</v>
      </c>
      <c r="C27" s="16" t="s">
        <v>16</v>
      </c>
      <c r="D27" s="16">
        <v>10181</v>
      </c>
      <c r="E27" s="16">
        <v>9649</v>
      </c>
      <c r="F27" s="16">
        <v>19830</v>
      </c>
    </row>
    <row r="28" spans="1:6" ht="20.100000000000001" customHeight="1" x14ac:dyDescent="0.25">
      <c r="A28" s="16">
        <v>71</v>
      </c>
      <c r="B28" s="17" t="s">
        <v>393</v>
      </c>
      <c r="C28" s="16" t="s">
        <v>16</v>
      </c>
      <c r="D28" s="16">
        <v>3727</v>
      </c>
      <c r="E28" s="16">
        <v>3414</v>
      </c>
      <c r="F28" s="16">
        <v>7141</v>
      </c>
    </row>
    <row r="29" spans="1:6" ht="20.100000000000001" customHeight="1" x14ac:dyDescent="0.25">
      <c r="A29" s="16">
        <v>72</v>
      </c>
      <c r="B29" s="17" t="s">
        <v>394</v>
      </c>
      <c r="C29" s="16" t="s">
        <v>16</v>
      </c>
      <c r="D29" s="16">
        <v>2411</v>
      </c>
      <c r="E29" s="16">
        <v>2160</v>
      </c>
      <c r="F29" s="16">
        <v>4571</v>
      </c>
    </row>
    <row r="30" spans="1:6" ht="20.100000000000001" customHeight="1" x14ac:dyDescent="0.25">
      <c r="A30" s="16">
        <v>73</v>
      </c>
      <c r="B30" s="17" t="s">
        <v>395</v>
      </c>
      <c r="C30" s="16" t="s">
        <v>16</v>
      </c>
      <c r="D30" s="16">
        <v>2498</v>
      </c>
      <c r="E30" s="16">
        <v>2190</v>
      </c>
      <c r="F30" s="16">
        <v>4688</v>
      </c>
    </row>
    <row r="31" spans="1:6" ht="20.100000000000001" customHeight="1" x14ac:dyDescent="0.25">
      <c r="A31" s="16">
        <v>74</v>
      </c>
      <c r="B31" s="17" t="s">
        <v>396</v>
      </c>
      <c r="C31" s="16" t="s">
        <v>16</v>
      </c>
      <c r="D31" s="16">
        <v>8743</v>
      </c>
      <c r="E31" s="16">
        <v>8301</v>
      </c>
      <c r="F31" s="16">
        <v>17044</v>
      </c>
    </row>
    <row r="32" spans="1:6" ht="20.100000000000001" customHeight="1" x14ac:dyDescent="0.25">
      <c r="A32" s="13">
        <v>75</v>
      </c>
      <c r="B32" s="18" t="s">
        <v>397</v>
      </c>
      <c r="C32" s="13" t="s">
        <v>16</v>
      </c>
      <c r="D32" s="13">
        <v>2775</v>
      </c>
      <c r="E32" s="13">
        <v>2695</v>
      </c>
      <c r="F32" s="13">
        <v>5470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E392-D5DD-4D04-984A-C460843B7964}">
  <dimension ref="A1:F32"/>
  <sheetViews>
    <sheetView showGridLines="0" topLeftCell="A16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8.710937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13</v>
      </c>
      <c r="B7" s="4" t="s">
        <v>14</v>
      </c>
      <c r="C7" s="16"/>
      <c r="D7" s="15"/>
      <c r="E7" s="15"/>
      <c r="F7" s="15"/>
    </row>
    <row r="8" spans="1:6" ht="20.100000000000001" customHeight="1" x14ac:dyDescent="0.25">
      <c r="A8" s="16">
        <v>76</v>
      </c>
      <c r="B8" s="17" t="s">
        <v>400</v>
      </c>
      <c r="C8" s="16" t="s">
        <v>16</v>
      </c>
      <c r="D8" s="16">
        <v>6731</v>
      </c>
      <c r="E8" s="16">
        <v>6362</v>
      </c>
      <c r="F8" s="16">
        <v>13093</v>
      </c>
    </row>
    <row r="9" spans="1:6" ht="20.100000000000001" customHeight="1" x14ac:dyDescent="0.25">
      <c r="A9" s="16">
        <v>77</v>
      </c>
      <c r="B9" s="17" t="s">
        <v>401</v>
      </c>
      <c r="C9" s="16" t="s">
        <v>16</v>
      </c>
      <c r="D9" s="16">
        <v>2334</v>
      </c>
      <c r="E9" s="16">
        <v>2224</v>
      </c>
      <c r="F9" s="16">
        <v>4558</v>
      </c>
    </row>
    <row r="10" spans="1:6" ht="20.100000000000001" customHeight="1" x14ac:dyDescent="0.25">
      <c r="A10" s="16">
        <v>78</v>
      </c>
      <c r="B10" s="17" t="s">
        <v>402</v>
      </c>
      <c r="C10" s="16" t="s">
        <v>16</v>
      </c>
      <c r="D10" s="16">
        <v>3294</v>
      </c>
      <c r="E10" s="16">
        <v>3189</v>
      </c>
      <c r="F10" s="16">
        <v>6483</v>
      </c>
    </row>
    <row r="11" spans="1:6" ht="20.100000000000001" customHeight="1" x14ac:dyDescent="0.25">
      <c r="A11" s="16">
        <v>79</v>
      </c>
      <c r="B11" s="17" t="s">
        <v>403</v>
      </c>
      <c r="C11" s="16" t="s">
        <v>16</v>
      </c>
      <c r="D11" s="16">
        <v>6527</v>
      </c>
      <c r="E11" s="16">
        <v>6292</v>
      </c>
      <c r="F11" s="16">
        <v>12819</v>
      </c>
    </row>
    <row r="12" spans="1:6" ht="20.100000000000001" customHeight="1" x14ac:dyDescent="0.25">
      <c r="A12" s="16">
        <v>80</v>
      </c>
      <c r="B12" s="17" t="s">
        <v>169</v>
      </c>
      <c r="C12" s="16" t="s">
        <v>16</v>
      </c>
      <c r="D12" s="16">
        <v>3915</v>
      </c>
      <c r="E12" s="16">
        <v>3818</v>
      </c>
      <c r="F12" s="16">
        <v>7733</v>
      </c>
    </row>
    <row r="13" spans="1:6" ht="20.100000000000001" customHeight="1" x14ac:dyDescent="0.25">
      <c r="A13" s="16">
        <v>81</v>
      </c>
      <c r="B13" s="17" t="s">
        <v>404</v>
      </c>
      <c r="C13" s="16" t="s">
        <v>16</v>
      </c>
      <c r="D13" s="16">
        <v>6634</v>
      </c>
      <c r="E13" s="16">
        <v>6438</v>
      </c>
      <c r="F13" s="16">
        <v>13072</v>
      </c>
    </row>
    <row r="14" spans="1:6" ht="20.100000000000001" customHeight="1" x14ac:dyDescent="0.25">
      <c r="A14" s="16">
        <v>82</v>
      </c>
      <c r="B14" s="17" t="s">
        <v>405</v>
      </c>
      <c r="C14" s="16" t="s">
        <v>16</v>
      </c>
      <c r="D14" s="16">
        <v>3263</v>
      </c>
      <c r="E14" s="16">
        <v>3084</v>
      </c>
      <c r="F14" s="16">
        <v>6347</v>
      </c>
    </row>
    <row r="15" spans="1:6" ht="20.100000000000001" customHeight="1" x14ac:dyDescent="0.25">
      <c r="A15" s="16">
        <v>83</v>
      </c>
      <c r="B15" s="17" t="s">
        <v>248</v>
      </c>
      <c r="C15" s="16" t="s">
        <v>16</v>
      </c>
      <c r="D15" s="16">
        <v>2247</v>
      </c>
      <c r="E15" s="16">
        <v>2173</v>
      </c>
      <c r="F15" s="16">
        <v>4420</v>
      </c>
    </row>
    <row r="16" spans="1:6" ht="20.100000000000001" customHeight="1" x14ac:dyDescent="0.25">
      <c r="A16" s="16">
        <v>84</v>
      </c>
      <c r="B16" s="17" t="s">
        <v>406</v>
      </c>
      <c r="C16" s="16" t="s">
        <v>16</v>
      </c>
      <c r="D16" s="16">
        <v>5137</v>
      </c>
      <c r="E16" s="16">
        <v>4814</v>
      </c>
      <c r="F16" s="16">
        <v>9951</v>
      </c>
    </row>
    <row r="17" spans="1:6" ht="20.100000000000001" customHeight="1" x14ac:dyDescent="0.25">
      <c r="A17" s="16">
        <v>85</v>
      </c>
      <c r="B17" s="17" t="s">
        <v>407</v>
      </c>
      <c r="C17" s="16" t="s">
        <v>16</v>
      </c>
      <c r="D17" s="16">
        <v>1917</v>
      </c>
      <c r="E17" s="16">
        <v>1761</v>
      </c>
      <c r="F17" s="16">
        <v>3678</v>
      </c>
    </row>
    <row r="18" spans="1:6" ht="20.100000000000001" customHeight="1" x14ac:dyDescent="0.25">
      <c r="A18" s="16">
        <v>86</v>
      </c>
      <c r="B18" s="17" t="s">
        <v>408</v>
      </c>
      <c r="C18" s="16" t="s">
        <v>16</v>
      </c>
      <c r="D18" s="16">
        <v>3717</v>
      </c>
      <c r="E18" s="16">
        <v>3461</v>
      </c>
      <c r="F18" s="16">
        <v>7178</v>
      </c>
    </row>
    <row r="19" spans="1:6" ht="20.100000000000001" customHeight="1" x14ac:dyDescent="0.25">
      <c r="A19" s="16">
        <v>87</v>
      </c>
      <c r="B19" s="17" t="s">
        <v>409</v>
      </c>
      <c r="C19" s="16" t="s">
        <v>16</v>
      </c>
      <c r="D19" s="16">
        <v>5240</v>
      </c>
      <c r="E19" s="16">
        <v>4860</v>
      </c>
      <c r="F19" s="16">
        <v>10100</v>
      </c>
    </row>
    <row r="20" spans="1:6" ht="20.100000000000001" customHeight="1" x14ac:dyDescent="0.25">
      <c r="A20" s="16">
        <v>88</v>
      </c>
      <c r="B20" s="17" t="s">
        <v>410</v>
      </c>
      <c r="C20" s="16" t="s">
        <v>16</v>
      </c>
      <c r="D20" s="16">
        <v>3996</v>
      </c>
      <c r="E20" s="16">
        <v>3862</v>
      </c>
      <c r="F20" s="16">
        <v>7858</v>
      </c>
    </row>
    <row r="21" spans="1:6" ht="20.100000000000001" customHeight="1" x14ac:dyDescent="0.25">
      <c r="A21" s="16">
        <v>89</v>
      </c>
      <c r="B21" s="17" t="s">
        <v>411</v>
      </c>
      <c r="C21" s="16" t="s">
        <v>111</v>
      </c>
      <c r="D21" s="16">
        <v>163193</v>
      </c>
      <c r="E21" s="16">
        <v>150616</v>
      </c>
      <c r="F21" s="16">
        <v>313809</v>
      </c>
    </row>
    <row r="22" spans="1:6" ht="20.100000000000001" customHeight="1" x14ac:dyDescent="0.25">
      <c r="A22" s="16">
        <v>90</v>
      </c>
      <c r="B22" s="17" t="s">
        <v>412</v>
      </c>
      <c r="C22" s="16" t="s">
        <v>413</v>
      </c>
      <c r="D22" s="16">
        <v>292387</v>
      </c>
      <c r="E22" s="16">
        <v>271530</v>
      </c>
      <c r="F22" s="16">
        <v>563917</v>
      </c>
    </row>
    <row r="23" spans="1:6" ht="20.100000000000001" customHeight="1" x14ac:dyDescent="0.25">
      <c r="A23" s="16">
        <v>91</v>
      </c>
      <c r="B23" s="17" t="s">
        <v>414</v>
      </c>
      <c r="C23" s="16" t="s">
        <v>115</v>
      </c>
      <c r="D23" s="16">
        <v>1962</v>
      </c>
      <c r="E23" s="16">
        <v>1982</v>
      </c>
      <c r="F23" s="16">
        <v>3944</v>
      </c>
    </row>
    <row r="24" spans="1:6" ht="20.100000000000001" customHeight="1" x14ac:dyDescent="0.25">
      <c r="A24" s="16">
        <v>92</v>
      </c>
      <c r="B24" s="17" t="s">
        <v>414</v>
      </c>
      <c r="C24" s="16" t="s">
        <v>111</v>
      </c>
      <c r="D24" s="16">
        <v>75417</v>
      </c>
      <c r="E24" s="16">
        <v>69859</v>
      </c>
      <c r="F24" s="16">
        <v>145276</v>
      </c>
    </row>
    <row r="25" spans="1:6" ht="20.100000000000001" customHeight="1" x14ac:dyDescent="0.25">
      <c r="A25" s="16">
        <v>93</v>
      </c>
      <c r="B25" s="17" t="s">
        <v>415</v>
      </c>
      <c r="C25" s="16" t="s">
        <v>111</v>
      </c>
      <c r="D25" s="16">
        <v>67578</v>
      </c>
      <c r="E25" s="16">
        <v>61863</v>
      </c>
      <c r="F25" s="16">
        <v>129441</v>
      </c>
    </row>
    <row r="26" spans="1:6" ht="20.100000000000001" customHeight="1" x14ac:dyDescent="0.25">
      <c r="A26" s="16">
        <v>94</v>
      </c>
      <c r="B26" s="17" t="s">
        <v>416</v>
      </c>
      <c r="C26" s="16" t="s">
        <v>413</v>
      </c>
      <c r="D26" s="16">
        <v>294255</v>
      </c>
      <c r="E26" s="16">
        <v>272262</v>
      </c>
      <c r="F26" s="16">
        <v>566517</v>
      </c>
    </row>
    <row r="27" spans="1:6" ht="20.100000000000001" customHeight="1" x14ac:dyDescent="0.25">
      <c r="A27" s="16">
        <v>95</v>
      </c>
      <c r="B27" s="17" t="s">
        <v>417</v>
      </c>
      <c r="C27" s="16" t="s">
        <v>111</v>
      </c>
      <c r="D27" s="16">
        <v>41350</v>
      </c>
      <c r="E27" s="16">
        <v>40265</v>
      </c>
      <c r="F27" s="16">
        <v>81615</v>
      </c>
    </row>
    <row r="28" spans="1:6" ht="20.100000000000001" customHeight="1" x14ac:dyDescent="0.25">
      <c r="A28" s="16">
        <v>96</v>
      </c>
      <c r="B28" s="17" t="s">
        <v>418</v>
      </c>
      <c r="C28" s="16" t="s">
        <v>111</v>
      </c>
      <c r="D28" s="16">
        <v>12487</v>
      </c>
      <c r="E28" s="16">
        <v>11910</v>
      </c>
      <c r="F28" s="16">
        <v>24397</v>
      </c>
    </row>
    <row r="29" spans="1:6" ht="20.100000000000001" customHeight="1" x14ac:dyDescent="0.25">
      <c r="A29" s="16">
        <v>97</v>
      </c>
      <c r="B29" s="17" t="s">
        <v>419</v>
      </c>
      <c r="C29" s="16" t="s">
        <v>111</v>
      </c>
      <c r="D29" s="16">
        <v>18073</v>
      </c>
      <c r="E29" s="16">
        <v>17315</v>
      </c>
      <c r="F29" s="16">
        <v>35388</v>
      </c>
    </row>
    <row r="30" spans="1:6" ht="20.100000000000001" customHeight="1" x14ac:dyDescent="0.25">
      <c r="A30" s="16">
        <v>98</v>
      </c>
      <c r="B30" s="17" t="s">
        <v>420</v>
      </c>
      <c r="C30" s="16" t="s">
        <v>111</v>
      </c>
      <c r="D30" s="16">
        <v>159936</v>
      </c>
      <c r="E30" s="16">
        <v>154329</v>
      </c>
      <c r="F30" s="16">
        <v>314265</v>
      </c>
    </row>
    <row r="31" spans="1:6" ht="20.100000000000001" customHeight="1" x14ac:dyDescent="0.25">
      <c r="A31" s="16">
        <v>99</v>
      </c>
      <c r="B31" s="17" t="s">
        <v>421</v>
      </c>
      <c r="C31" s="16" t="s">
        <v>111</v>
      </c>
      <c r="D31" s="16">
        <v>28793</v>
      </c>
      <c r="E31" s="16">
        <v>27929</v>
      </c>
      <c r="F31" s="16">
        <v>56722</v>
      </c>
    </row>
    <row r="32" spans="1:6" ht="20.100000000000001" customHeight="1" x14ac:dyDescent="0.25">
      <c r="A32" s="13">
        <v>100</v>
      </c>
      <c r="B32" s="18" t="s">
        <v>422</v>
      </c>
      <c r="C32" s="13" t="s">
        <v>111</v>
      </c>
      <c r="D32" s="13">
        <v>20957</v>
      </c>
      <c r="E32" s="13">
        <v>20494</v>
      </c>
      <c r="F32" s="13">
        <v>41451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22A3-EFD3-46C0-BA9D-935D1DB992AA}">
  <dimension ref="A1:F43"/>
  <sheetViews>
    <sheetView showGridLines="0" topLeftCell="A16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4" width="10.570312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1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425</v>
      </c>
      <c r="B7" s="4" t="s">
        <v>426</v>
      </c>
      <c r="C7" s="16"/>
      <c r="D7" s="15"/>
      <c r="E7" s="15"/>
      <c r="F7" s="15"/>
    </row>
    <row r="8" spans="1:6" ht="20.100000000000001" customHeight="1" x14ac:dyDescent="0.25">
      <c r="A8" s="16">
        <v>1</v>
      </c>
      <c r="B8" s="17" t="s">
        <v>427</v>
      </c>
      <c r="C8" s="16" t="s">
        <v>16</v>
      </c>
      <c r="D8" s="16">
        <v>3393</v>
      </c>
      <c r="E8" s="16">
        <v>3221</v>
      </c>
      <c r="F8" s="16">
        <v>6614</v>
      </c>
    </row>
    <row r="9" spans="1:6" ht="20.100000000000001" customHeight="1" x14ac:dyDescent="0.25">
      <c r="A9" s="16">
        <v>2</v>
      </c>
      <c r="B9" s="17" t="s">
        <v>428</v>
      </c>
      <c r="C9" s="16" t="s">
        <v>16</v>
      </c>
      <c r="D9" s="16">
        <v>5300</v>
      </c>
      <c r="E9" s="16">
        <v>5177</v>
      </c>
      <c r="F9" s="16">
        <v>10477</v>
      </c>
    </row>
    <row r="10" spans="1:6" ht="20.100000000000001" customHeight="1" x14ac:dyDescent="0.25">
      <c r="A10" s="16">
        <v>3</v>
      </c>
      <c r="B10" s="17" t="s">
        <v>429</v>
      </c>
      <c r="C10" s="16" t="s">
        <v>16</v>
      </c>
      <c r="D10" s="16">
        <v>2976</v>
      </c>
      <c r="E10" s="16">
        <v>2794</v>
      </c>
      <c r="F10" s="16">
        <v>5770</v>
      </c>
    </row>
    <row r="11" spans="1:6" ht="20.100000000000001" customHeight="1" x14ac:dyDescent="0.25">
      <c r="A11" s="16">
        <v>4</v>
      </c>
      <c r="B11" s="17" t="s">
        <v>430</v>
      </c>
      <c r="C11" s="16" t="s">
        <v>16</v>
      </c>
      <c r="D11" s="16">
        <v>5105</v>
      </c>
      <c r="E11" s="16">
        <v>4691</v>
      </c>
      <c r="F11" s="16">
        <v>9796</v>
      </c>
    </row>
    <row r="12" spans="1:6" ht="20.100000000000001" customHeight="1" x14ac:dyDescent="0.25">
      <c r="A12" s="16">
        <v>5</v>
      </c>
      <c r="B12" s="17" t="s">
        <v>431</v>
      </c>
      <c r="C12" s="16" t="s">
        <v>16</v>
      </c>
      <c r="D12" s="16">
        <v>4134</v>
      </c>
      <c r="E12" s="16">
        <v>3984</v>
      </c>
      <c r="F12" s="16">
        <v>8118</v>
      </c>
    </row>
    <row r="13" spans="1:6" ht="20.100000000000001" customHeight="1" x14ac:dyDescent="0.25">
      <c r="A13" s="16">
        <v>6</v>
      </c>
      <c r="B13" s="17" t="s">
        <v>432</v>
      </c>
      <c r="C13" s="16" t="s">
        <v>16</v>
      </c>
      <c r="D13" s="16">
        <v>5193</v>
      </c>
      <c r="E13" s="16">
        <v>4983</v>
      </c>
      <c r="F13" s="16">
        <v>10176</v>
      </c>
    </row>
    <row r="14" spans="1:6" ht="20.100000000000001" customHeight="1" x14ac:dyDescent="0.25">
      <c r="A14" s="16">
        <v>7</v>
      </c>
      <c r="B14" s="17" t="s">
        <v>433</v>
      </c>
      <c r="C14" s="16" t="s">
        <v>16</v>
      </c>
      <c r="D14" s="16">
        <v>7173</v>
      </c>
      <c r="E14" s="16">
        <v>6792</v>
      </c>
      <c r="F14" s="16">
        <v>13965</v>
      </c>
    </row>
    <row r="15" spans="1:6" ht="20.100000000000001" customHeight="1" x14ac:dyDescent="0.25">
      <c r="A15" s="16">
        <v>8</v>
      </c>
      <c r="B15" s="17" t="s">
        <v>434</v>
      </c>
      <c r="C15" s="16" t="s">
        <v>16</v>
      </c>
      <c r="D15" s="16">
        <v>5325</v>
      </c>
      <c r="E15" s="16">
        <v>5141</v>
      </c>
      <c r="F15" s="16">
        <v>10466</v>
      </c>
    </row>
    <row r="16" spans="1:6" ht="20.100000000000001" customHeight="1" x14ac:dyDescent="0.25">
      <c r="A16" s="16">
        <v>9</v>
      </c>
      <c r="B16" s="17" t="s">
        <v>435</v>
      </c>
      <c r="C16" s="16" t="s">
        <v>16</v>
      </c>
      <c r="D16" s="16">
        <v>2434</v>
      </c>
      <c r="E16" s="16">
        <v>2336</v>
      </c>
      <c r="F16" s="16">
        <v>4770</v>
      </c>
    </row>
    <row r="17" spans="1:6" ht="20.100000000000001" customHeight="1" x14ac:dyDescent="0.25">
      <c r="A17" s="16">
        <v>10</v>
      </c>
      <c r="B17" s="17" t="s">
        <v>436</v>
      </c>
      <c r="C17" s="16" t="s">
        <v>16</v>
      </c>
      <c r="D17" s="16">
        <v>4697</v>
      </c>
      <c r="E17" s="16">
        <v>4545</v>
      </c>
      <c r="F17" s="16">
        <v>9242</v>
      </c>
    </row>
    <row r="18" spans="1:6" ht="20.100000000000001" customHeight="1" x14ac:dyDescent="0.25">
      <c r="A18" s="16">
        <v>11</v>
      </c>
      <c r="B18" s="17" t="s">
        <v>437</v>
      </c>
      <c r="C18" s="16" t="s">
        <v>16</v>
      </c>
      <c r="D18" s="16">
        <v>2762</v>
      </c>
      <c r="E18" s="16">
        <v>2657</v>
      </c>
      <c r="F18" s="16">
        <v>5419</v>
      </c>
    </row>
    <row r="19" spans="1:6" ht="20.100000000000001" customHeight="1" x14ac:dyDescent="0.25">
      <c r="A19" s="16">
        <v>12</v>
      </c>
      <c r="B19" s="17" t="s">
        <v>438</v>
      </c>
      <c r="C19" s="16" t="s">
        <v>16</v>
      </c>
      <c r="D19" s="16">
        <v>2690</v>
      </c>
      <c r="E19" s="16">
        <v>2577</v>
      </c>
      <c r="F19" s="16">
        <v>5267</v>
      </c>
    </row>
    <row r="20" spans="1:6" ht="20.100000000000001" customHeight="1" x14ac:dyDescent="0.25">
      <c r="A20" s="16">
        <v>13</v>
      </c>
      <c r="B20" s="17" t="s">
        <v>439</v>
      </c>
      <c r="C20" s="16" t="s">
        <v>16</v>
      </c>
      <c r="D20" s="16">
        <v>5999</v>
      </c>
      <c r="E20" s="16">
        <v>6161</v>
      </c>
      <c r="F20" s="16">
        <v>12160</v>
      </c>
    </row>
    <row r="21" spans="1:6" ht="20.100000000000001" customHeight="1" x14ac:dyDescent="0.25">
      <c r="A21" s="16">
        <v>14</v>
      </c>
      <c r="B21" s="17" t="s">
        <v>440</v>
      </c>
      <c r="C21" s="16" t="s">
        <v>16</v>
      </c>
      <c r="D21" s="16">
        <v>3632</v>
      </c>
      <c r="E21" s="16">
        <v>3493</v>
      </c>
      <c r="F21" s="16">
        <v>7125</v>
      </c>
    </row>
    <row r="22" spans="1:6" ht="20.100000000000001" customHeight="1" x14ac:dyDescent="0.25">
      <c r="A22" s="16">
        <v>15</v>
      </c>
      <c r="B22" s="17" t="s">
        <v>441</v>
      </c>
      <c r="C22" s="16" t="s">
        <v>111</v>
      </c>
      <c r="D22" s="16">
        <v>21275</v>
      </c>
      <c r="E22" s="16">
        <v>20259</v>
      </c>
      <c r="F22" s="16">
        <v>41534</v>
      </c>
    </row>
    <row r="23" spans="1:6" ht="20.100000000000001" customHeight="1" x14ac:dyDescent="0.25">
      <c r="A23" s="16">
        <v>16</v>
      </c>
      <c r="B23" s="17" t="s">
        <v>442</v>
      </c>
      <c r="C23" s="16" t="s">
        <v>111</v>
      </c>
      <c r="D23" s="16">
        <v>29611</v>
      </c>
      <c r="E23" s="16">
        <v>28222</v>
      </c>
      <c r="F23" s="16">
        <v>57833</v>
      </c>
    </row>
    <row r="24" spans="1:6" ht="20.100000000000001" customHeight="1" x14ac:dyDescent="0.25">
      <c r="A24" s="16">
        <v>17</v>
      </c>
      <c r="B24" s="17" t="s">
        <v>443</v>
      </c>
      <c r="C24" s="16" t="s">
        <v>111</v>
      </c>
      <c r="D24" s="16">
        <v>34579</v>
      </c>
      <c r="E24" s="16">
        <v>33285</v>
      </c>
      <c r="F24" s="16">
        <v>67864</v>
      </c>
    </row>
    <row r="25" spans="1:6" ht="20.100000000000001" customHeight="1" x14ac:dyDescent="0.25">
      <c r="A25" s="16">
        <v>18</v>
      </c>
      <c r="B25" s="17" t="s">
        <v>444</v>
      </c>
      <c r="C25" s="16" t="s">
        <v>111</v>
      </c>
      <c r="D25" s="16">
        <v>22856</v>
      </c>
      <c r="E25" s="16">
        <v>21745</v>
      </c>
      <c r="F25" s="16">
        <v>44601</v>
      </c>
    </row>
    <row r="26" spans="1:6" ht="20.100000000000001" customHeight="1" x14ac:dyDescent="0.25">
      <c r="A26" s="16">
        <v>19</v>
      </c>
      <c r="B26" s="17" t="s">
        <v>445</v>
      </c>
      <c r="C26" s="16" t="s">
        <v>111</v>
      </c>
      <c r="D26" s="16">
        <v>19342</v>
      </c>
      <c r="E26" s="16">
        <v>18699</v>
      </c>
      <c r="F26" s="16">
        <v>38041</v>
      </c>
    </row>
    <row r="27" spans="1:6" ht="20.100000000000001" customHeight="1" x14ac:dyDescent="0.25">
      <c r="A27" s="16">
        <v>20</v>
      </c>
      <c r="B27" s="17" t="s">
        <v>446</v>
      </c>
      <c r="C27" s="16" t="s">
        <v>111</v>
      </c>
      <c r="D27" s="16">
        <v>40468</v>
      </c>
      <c r="E27" s="16">
        <v>39742</v>
      </c>
      <c r="F27" s="16">
        <v>80210</v>
      </c>
    </row>
    <row r="28" spans="1:6" ht="20.100000000000001" customHeight="1" x14ac:dyDescent="0.25">
      <c r="A28" s="15" t="s">
        <v>447</v>
      </c>
      <c r="B28" s="4" t="s">
        <v>448</v>
      </c>
      <c r="C28" s="16"/>
      <c r="D28" s="15">
        <v>152318</v>
      </c>
      <c r="E28" s="15">
        <v>147455</v>
      </c>
      <c r="F28" s="15">
        <v>299773</v>
      </c>
    </row>
    <row r="29" spans="1:6" ht="20.100000000000001" customHeight="1" x14ac:dyDescent="0.25">
      <c r="A29" s="16">
        <v>1</v>
      </c>
      <c r="B29" s="17" t="s">
        <v>449</v>
      </c>
      <c r="C29" s="16" t="s">
        <v>16</v>
      </c>
      <c r="D29" s="16">
        <v>2726</v>
      </c>
      <c r="E29" s="16">
        <v>2600</v>
      </c>
      <c r="F29" s="16">
        <v>5326</v>
      </c>
    </row>
    <row r="30" spans="1:6" ht="20.100000000000001" customHeight="1" x14ac:dyDescent="0.25">
      <c r="A30" s="16">
        <v>2</v>
      </c>
      <c r="B30" s="17" t="s">
        <v>450</v>
      </c>
      <c r="C30" s="16" t="s">
        <v>16</v>
      </c>
      <c r="D30" s="16">
        <v>2693</v>
      </c>
      <c r="E30" s="16">
        <v>2618</v>
      </c>
      <c r="F30" s="16">
        <v>5311</v>
      </c>
    </row>
    <row r="31" spans="1:6" ht="20.100000000000001" customHeight="1" x14ac:dyDescent="0.25">
      <c r="A31" s="16">
        <v>3</v>
      </c>
      <c r="B31" s="17" t="s">
        <v>451</v>
      </c>
      <c r="C31" s="16" t="s">
        <v>16</v>
      </c>
      <c r="D31" s="16">
        <v>7203</v>
      </c>
      <c r="E31" s="16">
        <v>6809</v>
      </c>
      <c r="F31" s="16">
        <v>14012</v>
      </c>
    </row>
    <row r="32" spans="1:6" ht="20.100000000000001" customHeight="1" x14ac:dyDescent="0.25">
      <c r="A32" s="13">
        <v>4</v>
      </c>
      <c r="B32" s="18" t="s">
        <v>452</v>
      </c>
      <c r="C32" s="13" t="s">
        <v>16</v>
      </c>
      <c r="D32" s="13">
        <v>3249</v>
      </c>
      <c r="E32" s="13">
        <v>3214</v>
      </c>
      <c r="F32" s="13">
        <v>6463</v>
      </c>
    </row>
    <row r="41" spans="1:6" x14ac:dyDescent="0.25">
      <c r="A41" s="16"/>
      <c r="B41" s="17"/>
      <c r="C41" s="16"/>
      <c r="D41" s="16"/>
      <c r="E41" s="16"/>
      <c r="F41" s="16"/>
    </row>
    <row r="42" spans="1:6" x14ac:dyDescent="0.25">
      <c r="A42" s="16"/>
      <c r="B42" s="17"/>
      <c r="C42" s="16"/>
      <c r="D42" s="16"/>
      <c r="E42" s="16"/>
      <c r="F42" s="16"/>
    </row>
    <row r="43" spans="1:6" x14ac:dyDescent="0.25">
      <c r="A43" s="16"/>
      <c r="B43" s="17"/>
      <c r="C43" s="16"/>
      <c r="D43" s="16"/>
      <c r="E43" s="16"/>
      <c r="F43" s="16"/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6CCC-E539-4C59-AC12-A8A71074B6E5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4" width="10.710937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5.2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447</v>
      </c>
      <c r="B7" s="4" t="s">
        <v>448</v>
      </c>
      <c r="C7" s="16"/>
      <c r="D7" s="15"/>
      <c r="E7" s="15"/>
      <c r="F7" s="15"/>
    </row>
    <row r="8" spans="1:6" ht="20.100000000000001" customHeight="1" x14ac:dyDescent="0.25">
      <c r="A8" s="16">
        <v>5</v>
      </c>
      <c r="B8" s="17" t="s">
        <v>455</v>
      </c>
      <c r="C8" s="16" t="s">
        <v>16</v>
      </c>
      <c r="D8" s="16">
        <v>4280</v>
      </c>
      <c r="E8" s="16">
        <v>4203</v>
      </c>
      <c r="F8" s="16">
        <v>8483</v>
      </c>
    </row>
    <row r="9" spans="1:6" ht="20.100000000000001" customHeight="1" x14ac:dyDescent="0.25">
      <c r="A9" s="16">
        <v>6</v>
      </c>
      <c r="B9" s="17" t="s">
        <v>456</v>
      </c>
      <c r="C9" s="16" t="s">
        <v>16</v>
      </c>
      <c r="D9" s="16">
        <v>3693</v>
      </c>
      <c r="E9" s="16">
        <v>3513</v>
      </c>
      <c r="F9" s="16">
        <v>7206</v>
      </c>
    </row>
    <row r="10" spans="1:6" ht="20.100000000000001" customHeight="1" x14ac:dyDescent="0.25">
      <c r="A10" s="16">
        <v>7</v>
      </c>
      <c r="B10" s="17" t="s">
        <v>457</v>
      </c>
      <c r="C10" s="16" t="s">
        <v>16</v>
      </c>
      <c r="D10" s="16">
        <v>2582</v>
      </c>
      <c r="E10" s="16">
        <v>2474</v>
      </c>
      <c r="F10" s="16">
        <v>5056</v>
      </c>
    </row>
    <row r="11" spans="1:6" ht="20.100000000000001" customHeight="1" x14ac:dyDescent="0.25">
      <c r="A11" s="16">
        <v>8</v>
      </c>
      <c r="B11" s="17" t="s">
        <v>458</v>
      </c>
      <c r="C11" s="16" t="s">
        <v>16</v>
      </c>
      <c r="D11" s="16">
        <v>3774</v>
      </c>
      <c r="E11" s="16">
        <v>3608</v>
      </c>
      <c r="F11" s="16">
        <v>7382</v>
      </c>
    </row>
    <row r="12" spans="1:6" ht="20.100000000000001" customHeight="1" x14ac:dyDescent="0.25">
      <c r="A12" s="16">
        <v>9</v>
      </c>
      <c r="B12" s="17" t="s">
        <v>459</v>
      </c>
      <c r="C12" s="16" t="s">
        <v>16</v>
      </c>
      <c r="D12" s="16">
        <v>3232</v>
      </c>
      <c r="E12" s="16">
        <v>3048</v>
      </c>
      <c r="F12" s="16">
        <v>6280</v>
      </c>
    </row>
    <row r="13" spans="1:6" ht="20.100000000000001" customHeight="1" x14ac:dyDescent="0.25">
      <c r="A13" s="16">
        <v>10</v>
      </c>
      <c r="B13" s="17" t="s">
        <v>460</v>
      </c>
      <c r="C13" s="16" t="s">
        <v>111</v>
      </c>
      <c r="D13" s="16">
        <v>69843</v>
      </c>
      <c r="E13" s="16">
        <v>67543</v>
      </c>
      <c r="F13" s="16">
        <v>137386</v>
      </c>
    </row>
    <row r="14" spans="1:6" ht="20.100000000000001" customHeight="1" x14ac:dyDescent="0.25">
      <c r="A14" s="16">
        <v>11</v>
      </c>
      <c r="B14" s="17" t="s">
        <v>461</v>
      </c>
      <c r="C14" s="16" t="s">
        <v>111</v>
      </c>
      <c r="D14" s="16">
        <v>14988</v>
      </c>
      <c r="E14" s="16">
        <v>14097</v>
      </c>
      <c r="F14" s="16">
        <v>29085</v>
      </c>
    </row>
    <row r="15" spans="1:6" ht="20.100000000000001" customHeight="1" x14ac:dyDescent="0.25">
      <c r="A15" s="16">
        <v>12</v>
      </c>
      <c r="B15" s="17" t="s">
        <v>431</v>
      </c>
      <c r="C15" s="16" t="s">
        <v>111</v>
      </c>
      <c r="D15" s="16">
        <v>34055</v>
      </c>
      <c r="E15" s="16">
        <v>33728</v>
      </c>
      <c r="F15" s="16">
        <v>67783</v>
      </c>
    </row>
    <row r="16" spans="1:6" ht="20.100000000000001" customHeight="1" x14ac:dyDescent="0.25">
      <c r="A16" s="15" t="s">
        <v>462</v>
      </c>
      <c r="B16" s="4" t="s">
        <v>463</v>
      </c>
      <c r="C16" s="16"/>
      <c r="D16" s="15">
        <v>307272</v>
      </c>
      <c r="E16" s="15">
        <v>285442</v>
      </c>
      <c r="F16" s="15">
        <v>592714</v>
      </c>
    </row>
    <row r="17" spans="1:6" ht="20.100000000000001" customHeight="1" x14ac:dyDescent="0.25">
      <c r="A17" s="16">
        <v>1</v>
      </c>
      <c r="B17" s="17" t="s">
        <v>464</v>
      </c>
      <c r="C17" s="16" t="s">
        <v>16</v>
      </c>
      <c r="D17" s="16">
        <v>12890</v>
      </c>
      <c r="E17" s="16">
        <v>12301</v>
      </c>
      <c r="F17" s="16">
        <v>25191</v>
      </c>
    </row>
    <row r="18" spans="1:6" ht="20.100000000000001" customHeight="1" x14ac:dyDescent="0.25">
      <c r="A18" s="16">
        <v>2</v>
      </c>
      <c r="B18" s="17" t="s">
        <v>465</v>
      </c>
      <c r="C18" s="16" t="s">
        <v>16</v>
      </c>
      <c r="D18" s="16">
        <v>7444</v>
      </c>
      <c r="E18" s="16">
        <v>6817</v>
      </c>
      <c r="F18" s="16">
        <v>14261</v>
      </c>
    </row>
    <row r="19" spans="1:6" ht="20.100000000000001" customHeight="1" x14ac:dyDescent="0.25">
      <c r="A19" s="24">
        <v>3</v>
      </c>
      <c r="B19" s="25" t="s">
        <v>466</v>
      </c>
      <c r="C19" s="16" t="s">
        <v>16</v>
      </c>
      <c r="D19" s="24">
        <v>3541</v>
      </c>
      <c r="E19" s="24">
        <v>3365</v>
      </c>
      <c r="F19" s="24">
        <v>6906</v>
      </c>
    </row>
    <row r="20" spans="1:6" ht="20.100000000000001" customHeight="1" x14ac:dyDescent="0.25">
      <c r="A20" s="16">
        <v>4</v>
      </c>
      <c r="B20" s="17" t="s">
        <v>467</v>
      </c>
      <c r="C20" s="16" t="s">
        <v>16</v>
      </c>
      <c r="D20" s="16">
        <v>2088</v>
      </c>
      <c r="E20" s="16">
        <v>2032</v>
      </c>
      <c r="F20" s="16">
        <v>4120</v>
      </c>
    </row>
    <row r="21" spans="1:6" ht="20.100000000000001" customHeight="1" x14ac:dyDescent="0.25">
      <c r="A21" s="24">
        <v>5</v>
      </c>
      <c r="B21" s="17" t="s">
        <v>468</v>
      </c>
      <c r="C21" s="16" t="s">
        <v>16</v>
      </c>
      <c r="D21" s="16">
        <v>2849</v>
      </c>
      <c r="E21" s="16">
        <v>2683</v>
      </c>
      <c r="F21" s="16">
        <v>5532</v>
      </c>
    </row>
    <row r="22" spans="1:6" ht="20.100000000000001" customHeight="1" x14ac:dyDescent="0.25">
      <c r="A22" s="16">
        <v>6</v>
      </c>
      <c r="B22" s="17" t="s">
        <v>469</v>
      </c>
      <c r="C22" s="16" t="s">
        <v>16</v>
      </c>
      <c r="D22" s="16">
        <v>2705</v>
      </c>
      <c r="E22" s="16">
        <v>2475</v>
      </c>
      <c r="F22" s="16">
        <v>5180</v>
      </c>
    </row>
    <row r="23" spans="1:6" ht="20.100000000000001" customHeight="1" x14ac:dyDescent="0.25">
      <c r="A23" s="24">
        <v>7</v>
      </c>
      <c r="B23" s="17" t="s">
        <v>470</v>
      </c>
      <c r="C23" s="16" t="s">
        <v>16</v>
      </c>
      <c r="D23" s="16">
        <v>2813</v>
      </c>
      <c r="E23" s="16">
        <v>2664</v>
      </c>
      <c r="F23" s="16">
        <v>5477</v>
      </c>
    </row>
    <row r="24" spans="1:6" ht="20.100000000000001" customHeight="1" x14ac:dyDescent="0.25">
      <c r="A24" s="16">
        <v>8</v>
      </c>
      <c r="B24" s="17" t="s">
        <v>471</v>
      </c>
      <c r="C24" s="16" t="s">
        <v>16</v>
      </c>
      <c r="D24" s="16">
        <v>4979</v>
      </c>
      <c r="E24" s="16">
        <v>4767</v>
      </c>
      <c r="F24" s="16">
        <v>9746</v>
      </c>
    </row>
    <row r="25" spans="1:6" ht="20.100000000000001" customHeight="1" x14ac:dyDescent="0.25">
      <c r="A25" s="24">
        <v>9</v>
      </c>
      <c r="B25" s="17" t="s">
        <v>472</v>
      </c>
      <c r="C25" s="16" t="s">
        <v>16</v>
      </c>
      <c r="D25" s="16">
        <v>3368</v>
      </c>
      <c r="E25" s="16">
        <v>3296</v>
      </c>
      <c r="F25" s="16">
        <v>6664</v>
      </c>
    </row>
    <row r="26" spans="1:6" ht="20.100000000000001" customHeight="1" x14ac:dyDescent="0.25">
      <c r="A26" s="16">
        <v>10</v>
      </c>
      <c r="B26" s="17" t="s">
        <v>473</v>
      </c>
      <c r="C26" s="16" t="s">
        <v>16</v>
      </c>
      <c r="D26" s="16">
        <v>3438</v>
      </c>
      <c r="E26" s="16">
        <v>3159</v>
      </c>
      <c r="F26" s="16">
        <v>6597</v>
      </c>
    </row>
    <row r="27" spans="1:6" ht="20.100000000000001" customHeight="1" x14ac:dyDescent="0.25">
      <c r="A27" s="24">
        <v>11</v>
      </c>
      <c r="B27" s="17" t="s">
        <v>474</v>
      </c>
      <c r="C27" s="16" t="s">
        <v>16</v>
      </c>
      <c r="D27" s="16">
        <v>3275</v>
      </c>
      <c r="E27" s="16">
        <v>3125</v>
      </c>
      <c r="F27" s="16">
        <v>6400</v>
      </c>
    </row>
    <row r="28" spans="1:6" ht="20.100000000000001" customHeight="1" x14ac:dyDescent="0.25">
      <c r="A28" s="16">
        <v>12</v>
      </c>
      <c r="B28" s="17" t="s">
        <v>475</v>
      </c>
      <c r="C28" s="16" t="s">
        <v>16</v>
      </c>
      <c r="D28" s="16">
        <v>3509</v>
      </c>
      <c r="E28" s="16">
        <v>3288</v>
      </c>
      <c r="F28" s="16">
        <v>6797</v>
      </c>
    </row>
    <row r="29" spans="1:6" ht="20.100000000000001" customHeight="1" x14ac:dyDescent="0.25">
      <c r="A29" s="24">
        <v>13</v>
      </c>
      <c r="B29" s="17" t="s">
        <v>476</v>
      </c>
      <c r="C29" s="16" t="s">
        <v>16</v>
      </c>
      <c r="D29" s="16">
        <v>2564</v>
      </c>
      <c r="E29" s="16">
        <v>2394</v>
      </c>
      <c r="F29" s="16">
        <v>4958</v>
      </c>
    </row>
    <row r="30" spans="1:6" ht="20.100000000000001" customHeight="1" x14ac:dyDescent="0.25">
      <c r="A30" s="16">
        <v>14</v>
      </c>
      <c r="B30" s="17" t="s">
        <v>477</v>
      </c>
      <c r="C30" s="16" t="s">
        <v>16</v>
      </c>
      <c r="D30" s="16">
        <v>3140</v>
      </c>
      <c r="E30" s="16">
        <v>2943</v>
      </c>
      <c r="F30" s="16">
        <v>6083</v>
      </c>
    </row>
    <row r="31" spans="1:6" ht="20.100000000000001" customHeight="1" x14ac:dyDescent="0.25">
      <c r="A31" s="24">
        <v>15</v>
      </c>
      <c r="B31" s="17" t="s">
        <v>478</v>
      </c>
      <c r="C31" s="16" t="s">
        <v>16</v>
      </c>
      <c r="D31" s="16">
        <v>2641</v>
      </c>
      <c r="E31" s="16">
        <v>2691</v>
      </c>
      <c r="F31" s="16">
        <v>5332</v>
      </c>
    </row>
    <row r="32" spans="1:6" ht="20.100000000000001" customHeight="1" x14ac:dyDescent="0.25">
      <c r="A32" s="13">
        <v>16</v>
      </c>
      <c r="B32" s="18" t="s">
        <v>479</v>
      </c>
      <c r="C32" s="13" t="s">
        <v>16</v>
      </c>
      <c r="D32" s="13">
        <v>2617</v>
      </c>
      <c r="E32" s="13">
        <v>2538</v>
      </c>
      <c r="F32" s="13">
        <v>5155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374E-20DD-4EA9-8BD3-7A4E542A8EC5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4" width="10.710937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462</v>
      </c>
      <c r="B7" s="4" t="s">
        <v>463</v>
      </c>
      <c r="C7" s="16"/>
      <c r="D7" s="15"/>
      <c r="E7" s="15"/>
      <c r="F7" s="15"/>
    </row>
    <row r="8" spans="1:6" ht="20.100000000000001" customHeight="1" x14ac:dyDescent="0.25">
      <c r="A8" s="24">
        <v>17</v>
      </c>
      <c r="B8" s="17" t="s">
        <v>482</v>
      </c>
      <c r="C8" s="16" t="s">
        <v>16</v>
      </c>
      <c r="D8" s="16">
        <v>2947</v>
      </c>
      <c r="E8" s="16">
        <v>2856</v>
      </c>
      <c r="F8" s="16">
        <v>5803</v>
      </c>
    </row>
    <row r="9" spans="1:6" ht="20.100000000000001" customHeight="1" x14ac:dyDescent="0.25">
      <c r="A9" s="16">
        <v>18</v>
      </c>
      <c r="B9" s="17" t="s">
        <v>483</v>
      </c>
      <c r="C9" s="16" t="s">
        <v>16</v>
      </c>
      <c r="D9" s="16">
        <v>2722</v>
      </c>
      <c r="E9" s="16">
        <v>2552</v>
      </c>
      <c r="F9" s="16">
        <v>5274</v>
      </c>
    </row>
    <row r="10" spans="1:6" ht="20.100000000000001" customHeight="1" x14ac:dyDescent="0.25">
      <c r="A10" s="24">
        <v>19</v>
      </c>
      <c r="B10" s="17" t="s">
        <v>484</v>
      </c>
      <c r="C10" s="16" t="s">
        <v>16</v>
      </c>
      <c r="D10" s="16">
        <v>2843</v>
      </c>
      <c r="E10" s="16">
        <v>2612</v>
      </c>
      <c r="F10" s="16">
        <v>5455</v>
      </c>
    </row>
    <row r="11" spans="1:6" ht="20.100000000000001" customHeight="1" x14ac:dyDescent="0.25">
      <c r="A11" s="16">
        <v>20</v>
      </c>
      <c r="B11" s="17" t="s">
        <v>485</v>
      </c>
      <c r="C11" s="16" t="s">
        <v>16</v>
      </c>
      <c r="D11" s="16">
        <v>2736</v>
      </c>
      <c r="E11" s="16">
        <v>2608</v>
      </c>
      <c r="F11" s="16">
        <v>5344</v>
      </c>
    </row>
    <row r="12" spans="1:6" ht="20.100000000000001" customHeight="1" x14ac:dyDescent="0.25">
      <c r="A12" s="24">
        <v>21</v>
      </c>
      <c r="B12" s="17" t="s">
        <v>486</v>
      </c>
      <c r="C12" s="16" t="s">
        <v>111</v>
      </c>
      <c r="D12" s="16">
        <v>29740</v>
      </c>
      <c r="E12" s="16">
        <v>28192</v>
      </c>
      <c r="F12" s="16">
        <v>57932</v>
      </c>
    </row>
    <row r="13" spans="1:6" ht="20.100000000000001" customHeight="1" x14ac:dyDescent="0.25">
      <c r="A13" s="16">
        <v>22</v>
      </c>
      <c r="B13" s="17" t="s">
        <v>487</v>
      </c>
      <c r="C13" s="16" t="s">
        <v>111</v>
      </c>
      <c r="D13" s="16">
        <v>33260</v>
      </c>
      <c r="E13" s="16">
        <v>32046</v>
      </c>
      <c r="F13" s="16">
        <v>65306</v>
      </c>
    </row>
    <row r="14" spans="1:6" ht="20.100000000000001" customHeight="1" x14ac:dyDescent="0.25">
      <c r="A14" s="24">
        <v>23</v>
      </c>
      <c r="B14" s="17" t="s">
        <v>488</v>
      </c>
      <c r="C14" s="16" t="s">
        <v>111</v>
      </c>
      <c r="D14" s="16">
        <v>104841</v>
      </c>
      <c r="E14" s="16">
        <v>95986</v>
      </c>
      <c r="F14" s="16">
        <v>200827</v>
      </c>
    </row>
    <row r="15" spans="1:6" ht="20.100000000000001" customHeight="1" x14ac:dyDescent="0.25">
      <c r="A15" s="16">
        <v>24</v>
      </c>
      <c r="B15" s="17" t="s">
        <v>489</v>
      </c>
      <c r="C15" s="16" t="s">
        <v>111</v>
      </c>
      <c r="D15" s="16">
        <v>15291</v>
      </c>
      <c r="E15" s="16">
        <v>14857</v>
      </c>
      <c r="F15" s="16">
        <v>30148</v>
      </c>
    </row>
    <row r="16" spans="1:6" ht="20.100000000000001" customHeight="1" x14ac:dyDescent="0.25">
      <c r="A16" s="24">
        <v>25</v>
      </c>
      <c r="B16" s="17" t="s">
        <v>490</v>
      </c>
      <c r="C16" s="16" t="s">
        <v>111</v>
      </c>
      <c r="D16" s="16">
        <v>49031</v>
      </c>
      <c r="E16" s="16">
        <v>43195</v>
      </c>
      <c r="F16" s="16">
        <v>92226</v>
      </c>
    </row>
    <row r="17" spans="1:6" ht="20.100000000000001" customHeight="1" x14ac:dyDescent="0.25">
      <c r="A17" s="15" t="s">
        <v>491</v>
      </c>
      <c r="B17" s="4" t="s">
        <v>492</v>
      </c>
      <c r="C17" s="16"/>
      <c r="D17" s="15">
        <v>366164</v>
      </c>
      <c r="E17" s="15">
        <v>356522</v>
      </c>
      <c r="F17" s="15">
        <v>722686</v>
      </c>
    </row>
    <row r="18" spans="1:6" ht="20.100000000000001" customHeight="1" x14ac:dyDescent="0.25">
      <c r="A18" s="24">
        <v>1</v>
      </c>
      <c r="B18" s="17" t="s">
        <v>493</v>
      </c>
      <c r="C18" s="16" t="s">
        <v>16</v>
      </c>
      <c r="D18" s="16">
        <v>2861</v>
      </c>
      <c r="E18" s="16">
        <v>2863</v>
      </c>
      <c r="F18" s="16">
        <v>5724</v>
      </c>
    </row>
    <row r="19" spans="1:6" ht="20.100000000000001" customHeight="1" x14ac:dyDescent="0.25">
      <c r="A19" s="16">
        <v>2</v>
      </c>
      <c r="B19" s="17" t="s">
        <v>494</v>
      </c>
      <c r="C19" s="16" t="s">
        <v>16</v>
      </c>
      <c r="D19" s="16">
        <v>2665</v>
      </c>
      <c r="E19" s="16">
        <v>2500</v>
      </c>
      <c r="F19" s="16">
        <v>5165</v>
      </c>
    </row>
    <row r="20" spans="1:6" ht="20.100000000000001" customHeight="1" x14ac:dyDescent="0.25">
      <c r="A20" s="24">
        <v>3</v>
      </c>
      <c r="B20" s="17" t="s">
        <v>495</v>
      </c>
      <c r="C20" s="16" t="s">
        <v>16</v>
      </c>
      <c r="D20" s="16">
        <v>2576</v>
      </c>
      <c r="E20" s="16">
        <v>2533</v>
      </c>
      <c r="F20" s="16">
        <v>5109</v>
      </c>
    </row>
    <row r="21" spans="1:6" ht="20.100000000000001" customHeight="1" x14ac:dyDescent="0.25">
      <c r="A21" s="16">
        <v>4</v>
      </c>
      <c r="B21" s="17" t="s">
        <v>496</v>
      </c>
      <c r="C21" s="16" t="s">
        <v>16</v>
      </c>
      <c r="D21" s="16">
        <v>3436</v>
      </c>
      <c r="E21" s="16">
        <v>3360</v>
      </c>
      <c r="F21" s="16">
        <v>6796</v>
      </c>
    </row>
    <row r="22" spans="1:6" ht="20.100000000000001" customHeight="1" x14ac:dyDescent="0.25">
      <c r="A22" s="24">
        <v>5</v>
      </c>
      <c r="B22" s="25" t="s">
        <v>497</v>
      </c>
      <c r="C22" s="16" t="s">
        <v>16</v>
      </c>
      <c r="D22" s="24">
        <v>3932</v>
      </c>
      <c r="E22" s="24">
        <v>3822</v>
      </c>
      <c r="F22" s="24">
        <v>7754</v>
      </c>
    </row>
    <row r="23" spans="1:6" ht="20.100000000000001" customHeight="1" x14ac:dyDescent="0.25">
      <c r="A23" s="16">
        <v>6</v>
      </c>
      <c r="B23" s="17" t="s">
        <v>498</v>
      </c>
      <c r="C23" s="16" t="s">
        <v>16</v>
      </c>
      <c r="D23" s="16">
        <v>3093</v>
      </c>
      <c r="E23" s="16">
        <v>3076</v>
      </c>
      <c r="F23" s="16">
        <v>6169</v>
      </c>
    </row>
    <row r="24" spans="1:6" ht="20.100000000000001" customHeight="1" x14ac:dyDescent="0.25">
      <c r="A24" s="24">
        <v>7</v>
      </c>
      <c r="B24" s="17" t="s">
        <v>499</v>
      </c>
      <c r="C24" s="16" t="s">
        <v>16</v>
      </c>
      <c r="D24" s="16">
        <v>41388</v>
      </c>
      <c r="E24" s="16">
        <v>41347</v>
      </c>
      <c r="F24" s="16">
        <v>82735</v>
      </c>
    </row>
    <row r="25" spans="1:6" ht="20.100000000000001" customHeight="1" x14ac:dyDescent="0.25">
      <c r="A25" s="16">
        <v>8</v>
      </c>
      <c r="B25" s="17" t="s">
        <v>500</v>
      </c>
      <c r="C25" s="16" t="s">
        <v>16</v>
      </c>
      <c r="D25" s="16">
        <v>5196</v>
      </c>
      <c r="E25" s="16">
        <v>4148</v>
      </c>
      <c r="F25" s="16">
        <v>9344</v>
      </c>
    </row>
    <row r="26" spans="1:6" ht="20.100000000000001" customHeight="1" x14ac:dyDescent="0.25">
      <c r="A26" s="24">
        <v>9</v>
      </c>
      <c r="B26" s="17" t="s">
        <v>501</v>
      </c>
      <c r="C26" s="16" t="s">
        <v>16</v>
      </c>
      <c r="D26" s="16">
        <v>6735</v>
      </c>
      <c r="E26" s="16">
        <v>7049</v>
      </c>
      <c r="F26" s="16">
        <v>13784</v>
      </c>
    </row>
    <row r="27" spans="1:6" ht="20.100000000000001" customHeight="1" x14ac:dyDescent="0.25">
      <c r="A27" s="16">
        <v>10</v>
      </c>
      <c r="B27" s="17" t="s">
        <v>502</v>
      </c>
      <c r="C27" s="16" t="s">
        <v>16</v>
      </c>
      <c r="D27" s="16">
        <v>4468</v>
      </c>
      <c r="E27" s="16">
        <v>4539</v>
      </c>
      <c r="F27" s="16">
        <v>9007</v>
      </c>
    </row>
    <row r="28" spans="1:6" ht="20.100000000000001" customHeight="1" x14ac:dyDescent="0.25">
      <c r="A28" s="24">
        <v>11</v>
      </c>
      <c r="B28" s="17" t="s">
        <v>503</v>
      </c>
      <c r="C28" s="16" t="s">
        <v>16</v>
      </c>
      <c r="D28" s="16">
        <v>3135</v>
      </c>
      <c r="E28" s="16">
        <v>3051</v>
      </c>
      <c r="F28" s="16">
        <v>6186</v>
      </c>
    </row>
    <row r="29" spans="1:6" ht="20.100000000000001" customHeight="1" x14ac:dyDescent="0.25">
      <c r="A29" s="16">
        <v>12</v>
      </c>
      <c r="B29" s="17" t="s">
        <v>504</v>
      </c>
      <c r="C29" s="16" t="s">
        <v>111</v>
      </c>
      <c r="D29" s="16">
        <v>10030</v>
      </c>
      <c r="E29" s="16">
        <v>9581</v>
      </c>
      <c r="F29" s="16">
        <v>19611</v>
      </c>
    </row>
    <row r="30" spans="1:6" ht="20.100000000000001" customHeight="1" x14ac:dyDescent="0.25">
      <c r="A30" s="24">
        <v>13</v>
      </c>
      <c r="B30" s="17" t="s">
        <v>505</v>
      </c>
      <c r="C30" s="16" t="s">
        <v>111</v>
      </c>
      <c r="D30" s="16">
        <v>8254</v>
      </c>
      <c r="E30" s="16">
        <v>8130</v>
      </c>
      <c r="F30" s="16">
        <v>16384</v>
      </c>
    </row>
    <row r="31" spans="1:6" ht="20.100000000000001" customHeight="1" x14ac:dyDescent="0.25">
      <c r="A31" s="16">
        <v>14</v>
      </c>
      <c r="B31" s="17" t="s">
        <v>506</v>
      </c>
      <c r="C31" s="16" t="s">
        <v>111</v>
      </c>
      <c r="D31" s="16">
        <v>11977</v>
      </c>
      <c r="E31" s="16">
        <v>11652</v>
      </c>
      <c r="F31" s="16">
        <v>23629</v>
      </c>
    </row>
    <row r="32" spans="1:6" ht="20.100000000000001" customHeight="1" x14ac:dyDescent="0.25">
      <c r="A32" s="26">
        <v>15</v>
      </c>
      <c r="B32" s="18" t="s">
        <v>507</v>
      </c>
      <c r="C32" s="13" t="s">
        <v>111</v>
      </c>
      <c r="D32" s="13">
        <v>6124</v>
      </c>
      <c r="E32" s="13">
        <v>5994</v>
      </c>
      <c r="F32" s="13">
        <v>12118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470-B5EC-441C-83F3-C80D3CCC0937}">
  <dimension ref="A1:F32"/>
  <sheetViews>
    <sheetView showGridLines="0" topLeftCell="A4" workbookViewId="0">
      <selection activeCell="N26" sqref="N26"/>
    </sheetView>
  </sheetViews>
  <sheetFormatPr defaultRowHeight="15" x14ac:dyDescent="0.25"/>
  <cols>
    <col min="2" max="2" width="31" bestFit="1" customWidth="1"/>
  </cols>
  <sheetData>
    <row r="1" spans="1:6" ht="16.5" x14ac:dyDescent="0.3">
      <c r="A1" s="2" t="s">
        <v>3</v>
      </c>
      <c r="B1" s="2"/>
      <c r="C1" s="2"/>
      <c r="D1" s="2"/>
      <c r="E1" s="2"/>
      <c r="F1" s="2"/>
    </row>
    <row r="2" spans="1:6" ht="39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13</v>
      </c>
      <c r="B7" s="4" t="s">
        <v>14</v>
      </c>
      <c r="C7" s="16"/>
      <c r="D7" s="15"/>
      <c r="E7" s="15"/>
      <c r="F7" s="15"/>
    </row>
    <row r="8" spans="1:6" ht="20.100000000000001" customHeight="1" x14ac:dyDescent="0.25">
      <c r="A8" s="16">
        <v>1</v>
      </c>
      <c r="B8" s="17" t="s">
        <v>15</v>
      </c>
      <c r="C8" s="16" t="s">
        <v>16</v>
      </c>
      <c r="D8" s="16">
        <v>20089</v>
      </c>
      <c r="E8" s="16">
        <v>19009</v>
      </c>
      <c r="F8" s="16">
        <f>D8+E8</f>
        <v>39098</v>
      </c>
    </row>
    <row r="9" spans="1:6" ht="20.100000000000001" customHeight="1" x14ac:dyDescent="0.25">
      <c r="A9" s="16">
        <v>2</v>
      </c>
      <c r="B9" s="17" t="s">
        <v>17</v>
      </c>
      <c r="C9" s="16" t="s">
        <v>16</v>
      </c>
      <c r="D9" s="16">
        <v>11555</v>
      </c>
      <c r="E9" s="16">
        <v>11044</v>
      </c>
      <c r="F9" s="16">
        <f t="shared" ref="F9:F32" si="0">D9+E9</f>
        <v>22599</v>
      </c>
    </row>
    <row r="10" spans="1:6" ht="20.100000000000001" customHeight="1" x14ac:dyDescent="0.25">
      <c r="A10" s="16">
        <v>3</v>
      </c>
      <c r="B10" s="17" t="s">
        <v>18</v>
      </c>
      <c r="C10" s="16" t="s">
        <v>16</v>
      </c>
      <c r="D10" s="16">
        <v>4236</v>
      </c>
      <c r="E10" s="16">
        <v>4163</v>
      </c>
      <c r="F10" s="16">
        <f t="shared" si="0"/>
        <v>8399</v>
      </c>
    </row>
    <row r="11" spans="1:6" ht="20.100000000000001" customHeight="1" x14ac:dyDescent="0.25">
      <c r="A11" s="16">
        <v>4</v>
      </c>
      <c r="B11" s="17" t="s">
        <v>19</v>
      </c>
      <c r="C11" s="16" t="s">
        <v>16</v>
      </c>
      <c r="D11" s="16">
        <v>6413</v>
      </c>
      <c r="E11" s="16">
        <v>6067</v>
      </c>
      <c r="F11" s="16">
        <f t="shared" si="0"/>
        <v>12480</v>
      </c>
    </row>
    <row r="12" spans="1:6" ht="20.100000000000001" customHeight="1" x14ac:dyDescent="0.25">
      <c r="A12" s="16">
        <v>5</v>
      </c>
      <c r="B12" s="17" t="s">
        <v>20</v>
      </c>
      <c r="C12" s="16" t="s">
        <v>16</v>
      </c>
      <c r="D12" s="16">
        <v>4627</v>
      </c>
      <c r="E12" s="16">
        <v>4228</v>
      </c>
      <c r="F12" s="16">
        <f t="shared" si="0"/>
        <v>8855</v>
      </c>
    </row>
    <row r="13" spans="1:6" ht="20.100000000000001" customHeight="1" x14ac:dyDescent="0.25">
      <c r="A13" s="16">
        <v>6</v>
      </c>
      <c r="B13" s="17" t="s">
        <v>21</v>
      </c>
      <c r="C13" s="16" t="s">
        <v>16</v>
      </c>
      <c r="D13" s="16">
        <v>2813</v>
      </c>
      <c r="E13" s="16">
        <v>2631</v>
      </c>
      <c r="F13" s="16">
        <f t="shared" si="0"/>
        <v>5444</v>
      </c>
    </row>
    <row r="14" spans="1:6" ht="20.100000000000001" customHeight="1" x14ac:dyDescent="0.25">
      <c r="A14" s="16">
        <v>7</v>
      </c>
      <c r="B14" s="17" t="s">
        <v>22</v>
      </c>
      <c r="C14" s="16" t="s">
        <v>16</v>
      </c>
      <c r="D14" s="16">
        <v>4819</v>
      </c>
      <c r="E14" s="16">
        <v>4346</v>
      </c>
      <c r="F14" s="16">
        <f t="shared" si="0"/>
        <v>9165</v>
      </c>
    </row>
    <row r="15" spans="1:6" ht="20.100000000000001" customHeight="1" x14ac:dyDescent="0.25">
      <c r="A15" s="16">
        <v>8</v>
      </c>
      <c r="B15" s="17" t="s">
        <v>23</v>
      </c>
      <c r="C15" s="16" t="s">
        <v>16</v>
      </c>
      <c r="D15" s="16">
        <v>2720</v>
      </c>
      <c r="E15" s="16">
        <v>2407</v>
      </c>
      <c r="F15" s="16">
        <f t="shared" si="0"/>
        <v>5127</v>
      </c>
    </row>
    <row r="16" spans="1:6" ht="20.100000000000001" customHeight="1" x14ac:dyDescent="0.25">
      <c r="A16" s="16">
        <v>9</v>
      </c>
      <c r="B16" s="17" t="s">
        <v>24</v>
      </c>
      <c r="C16" s="16" t="s">
        <v>16</v>
      </c>
      <c r="D16" s="16">
        <v>2249</v>
      </c>
      <c r="E16" s="16">
        <v>2080</v>
      </c>
      <c r="F16" s="16">
        <f t="shared" si="0"/>
        <v>4329</v>
      </c>
    </row>
    <row r="17" spans="1:6" ht="20.100000000000001" customHeight="1" x14ac:dyDescent="0.25">
      <c r="A17" s="16">
        <v>10</v>
      </c>
      <c r="B17" s="17" t="s">
        <v>25</v>
      </c>
      <c r="C17" s="16" t="s">
        <v>16</v>
      </c>
      <c r="D17" s="16">
        <v>1813</v>
      </c>
      <c r="E17" s="16">
        <v>1646</v>
      </c>
      <c r="F17" s="16">
        <f t="shared" si="0"/>
        <v>3459</v>
      </c>
    </row>
    <row r="18" spans="1:6" ht="20.100000000000001" customHeight="1" x14ac:dyDescent="0.25">
      <c r="A18" s="16">
        <v>11</v>
      </c>
      <c r="B18" s="17" t="s">
        <v>26</v>
      </c>
      <c r="C18" s="16" t="s">
        <v>16</v>
      </c>
      <c r="D18" s="16">
        <v>3458</v>
      </c>
      <c r="E18" s="16">
        <v>3159</v>
      </c>
      <c r="F18" s="16">
        <f t="shared" si="0"/>
        <v>6617</v>
      </c>
    </row>
    <row r="19" spans="1:6" ht="20.100000000000001" customHeight="1" x14ac:dyDescent="0.25">
      <c r="A19" s="16">
        <v>12</v>
      </c>
      <c r="B19" s="17" t="s">
        <v>27</v>
      </c>
      <c r="C19" s="16" t="s">
        <v>16</v>
      </c>
      <c r="D19" s="16">
        <v>8360</v>
      </c>
      <c r="E19" s="16">
        <v>7371</v>
      </c>
      <c r="F19" s="16">
        <f t="shared" si="0"/>
        <v>15731</v>
      </c>
    </row>
    <row r="20" spans="1:6" ht="20.100000000000001" customHeight="1" x14ac:dyDescent="0.25">
      <c r="A20" s="16">
        <v>13</v>
      </c>
      <c r="B20" s="17" t="s">
        <v>28</v>
      </c>
      <c r="C20" s="16" t="s">
        <v>16</v>
      </c>
      <c r="D20" s="16">
        <v>4794</v>
      </c>
      <c r="E20" s="16">
        <v>4100</v>
      </c>
      <c r="F20" s="16">
        <f t="shared" si="0"/>
        <v>8894</v>
      </c>
    </row>
    <row r="21" spans="1:6" ht="20.100000000000001" customHeight="1" x14ac:dyDescent="0.25">
      <c r="A21" s="16">
        <v>14</v>
      </c>
      <c r="B21" s="17" t="s">
        <v>29</v>
      </c>
      <c r="C21" s="16" t="s">
        <v>16</v>
      </c>
      <c r="D21" s="16">
        <v>1961</v>
      </c>
      <c r="E21" s="16">
        <v>1914</v>
      </c>
      <c r="F21" s="16">
        <f t="shared" si="0"/>
        <v>3875</v>
      </c>
    </row>
    <row r="22" spans="1:6" ht="20.100000000000001" customHeight="1" x14ac:dyDescent="0.25">
      <c r="A22" s="16">
        <v>15</v>
      </c>
      <c r="B22" s="17" t="s">
        <v>30</v>
      </c>
      <c r="C22" s="16" t="s">
        <v>16</v>
      </c>
      <c r="D22" s="16">
        <v>2348</v>
      </c>
      <c r="E22" s="16">
        <v>2160</v>
      </c>
      <c r="F22" s="16">
        <f t="shared" si="0"/>
        <v>4508</v>
      </c>
    </row>
    <row r="23" spans="1:6" ht="20.100000000000001" customHeight="1" x14ac:dyDescent="0.25">
      <c r="A23" s="16">
        <v>16</v>
      </c>
      <c r="B23" s="17" t="s">
        <v>31</v>
      </c>
      <c r="C23" s="16" t="s">
        <v>16</v>
      </c>
      <c r="D23" s="16">
        <v>2873</v>
      </c>
      <c r="E23" s="16">
        <v>2485</v>
      </c>
      <c r="F23" s="16">
        <f t="shared" si="0"/>
        <v>5358</v>
      </c>
    </row>
    <row r="24" spans="1:6" ht="20.100000000000001" customHeight="1" x14ac:dyDescent="0.25">
      <c r="A24" s="16">
        <v>17</v>
      </c>
      <c r="B24" s="17" t="s">
        <v>32</v>
      </c>
      <c r="C24" s="16" t="s">
        <v>16</v>
      </c>
      <c r="D24" s="16">
        <v>7026</v>
      </c>
      <c r="E24" s="16">
        <v>6153</v>
      </c>
      <c r="F24" s="16">
        <f t="shared" si="0"/>
        <v>13179</v>
      </c>
    </row>
    <row r="25" spans="1:6" ht="20.100000000000001" customHeight="1" x14ac:dyDescent="0.25">
      <c r="A25" s="16">
        <v>18</v>
      </c>
      <c r="B25" s="17" t="s">
        <v>33</v>
      </c>
      <c r="C25" s="16" t="s">
        <v>16</v>
      </c>
      <c r="D25" s="16">
        <v>3001</v>
      </c>
      <c r="E25" s="16">
        <v>2702</v>
      </c>
      <c r="F25" s="16">
        <f t="shared" si="0"/>
        <v>5703</v>
      </c>
    </row>
    <row r="26" spans="1:6" ht="20.100000000000001" customHeight="1" x14ac:dyDescent="0.25">
      <c r="A26" s="16">
        <v>19</v>
      </c>
      <c r="B26" s="17" t="s">
        <v>34</v>
      </c>
      <c r="C26" s="16" t="s">
        <v>16</v>
      </c>
      <c r="D26" s="16">
        <v>2302</v>
      </c>
      <c r="E26" s="16">
        <v>2157</v>
      </c>
      <c r="F26" s="16">
        <f t="shared" si="0"/>
        <v>4459</v>
      </c>
    </row>
    <row r="27" spans="1:6" ht="20.100000000000001" customHeight="1" x14ac:dyDescent="0.25">
      <c r="A27" s="16">
        <v>20</v>
      </c>
      <c r="B27" s="17" t="s">
        <v>35</v>
      </c>
      <c r="C27" s="16" t="s">
        <v>16</v>
      </c>
      <c r="D27" s="16">
        <v>3888</v>
      </c>
      <c r="E27" s="16">
        <v>3583</v>
      </c>
      <c r="F27" s="16">
        <f t="shared" si="0"/>
        <v>7471</v>
      </c>
    </row>
    <row r="28" spans="1:6" ht="20.100000000000001" customHeight="1" x14ac:dyDescent="0.25">
      <c r="A28" s="16">
        <v>21</v>
      </c>
      <c r="B28" s="17" t="s">
        <v>36</v>
      </c>
      <c r="C28" s="16" t="s">
        <v>16</v>
      </c>
      <c r="D28" s="16">
        <v>3920</v>
      </c>
      <c r="E28" s="16">
        <v>3451</v>
      </c>
      <c r="F28" s="16">
        <f t="shared" si="0"/>
        <v>7371</v>
      </c>
    </row>
    <row r="29" spans="1:6" ht="20.100000000000001" customHeight="1" x14ac:dyDescent="0.25">
      <c r="A29" s="16">
        <v>22</v>
      </c>
      <c r="B29" s="17" t="s">
        <v>37</v>
      </c>
      <c r="C29" s="16" t="s">
        <v>16</v>
      </c>
      <c r="D29" s="16">
        <v>2928</v>
      </c>
      <c r="E29" s="16">
        <v>2517</v>
      </c>
      <c r="F29" s="16">
        <f t="shared" si="0"/>
        <v>5445</v>
      </c>
    </row>
    <row r="30" spans="1:6" ht="20.100000000000001" customHeight="1" x14ac:dyDescent="0.25">
      <c r="A30" s="16">
        <v>23</v>
      </c>
      <c r="B30" s="17" t="s">
        <v>38</v>
      </c>
      <c r="C30" s="16" t="s">
        <v>16</v>
      </c>
      <c r="D30" s="16">
        <v>2643</v>
      </c>
      <c r="E30" s="16">
        <v>2469</v>
      </c>
      <c r="F30" s="16">
        <f t="shared" si="0"/>
        <v>5112</v>
      </c>
    </row>
    <row r="31" spans="1:6" ht="20.100000000000001" customHeight="1" x14ac:dyDescent="0.25">
      <c r="A31" s="16">
        <v>24</v>
      </c>
      <c r="B31" s="17" t="s">
        <v>39</v>
      </c>
      <c r="C31" s="16" t="s">
        <v>16</v>
      </c>
      <c r="D31" s="16">
        <v>3918</v>
      </c>
      <c r="E31" s="16">
        <v>3705</v>
      </c>
      <c r="F31" s="16">
        <f t="shared" si="0"/>
        <v>7623</v>
      </c>
    </row>
    <row r="32" spans="1:6" ht="20.100000000000001" customHeight="1" x14ac:dyDescent="0.25">
      <c r="A32" s="13">
        <v>25</v>
      </c>
      <c r="B32" s="18" t="s">
        <v>40</v>
      </c>
      <c r="C32" s="13" t="s">
        <v>16</v>
      </c>
      <c r="D32" s="13">
        <v>2430</v>
      </c>
      <c r="E32" s="13">
        <v>2285</v>
      </c>
      <c r="F32" s="13">
        <f t="shared" si="0"/>
        <v>4715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2E3B-18BE-42BE-A4AE-C03B53436F8F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2.140625" bestFit="1" customWidth="1"/>
    <col min="3" max="3" width="13" customWidth="1"/>
    <col min="4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1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491</v>
      </c>
      <c r="B7" s="4" t="s">
        <v>492</v>
      </c>
      <c r="C7" s="16"/>
      <c r="D7" s="15"/>
      <c r="E7" s="15"/>
      <c r="F7" s="15"/>
    </row>
    <row r="8" spans="1:6" ht="20.100000000000001" customHeight="1" x14ac:dyDescent="0.25">
      <c r="A8" s="16">
        <v>16</v>
      </c>
      <c r="B8" s="17" t="s">
        <v>510</v>
      </c>
      <c r="C8" s="16" t="s">
        <v>111</v>
      </c>
      <c r="D8" s="16">
        <v>27882</v>
      </c>
      <c r="E8" s="16">
        <v>26709</v>
      </c>
      <c r="F8" s="16">
        <v>54591</v>
      </c>
    </row>
    <row r="9" spans="1:6" ht="20.100000000000001" customHeight="1" x14ac:dyDescent="0.25">
      <c r="A9" s="24">
        <v>17</v>
      </c>
      <c r="B9" s="17" t="s">
        <v>511</v>
      </c>
      <c r="C9" s="16" t="s">
        <v>111</v>
      </c>
      <c r="D9" s="16">
        <v>84977</v>
      </c>
      <c r="E9" s="16">
        <v>84287</v>
      </c>
      <c r="F9" s="16">
        <v>169264</v>
      </c>
    </row>
    <row r="10" spans="1:6" ht="20.100000000000001" customHeight="1" x14ac:dyDescent="0.25">
      <c r="A10" s="16">
        <v>18</v>
      </c>
      <c r="B10" s="17" t="s">
        <v>512</v>
      </c>
      <c r="C10" s="16" t="s">
        <v>111</v>
      </c>
      <c r="D10" s="16">
        <v>30876</v>
      </c>
      <c r="E10" s="16">
        <v>30836</v>
      </c>
      <c r="F10" s="16">
        <v>61712</v>
      </c>
    </row>
    <row r="11" spans="1:6" ht="20.100000000000001" customHeight="1" x14ac:dyDescent="0.25">
      <c r="A11" s="24">
        <v>19</v>
      </c>
      <c r="B11" s="17" t="s">
        <v>513</v>
      </c>
      <c r="C11" s="16" t="s">
        <v>111</v>
      </c>
      <c r="D11" s="16">
        <v>106559</v>
      </c>
      <c r="E11" s="16">
        <v>101045</v>
      </c>
      <c r="F11" s="16">
        <v>207604</v>
      </c>
    </row>
    <row r="12" spans="1:6" ht="20.100000000000001" customHeight="1" x14ac:dyDescent="0.25">
      <c r="A12" s="15" t="s">
        <v>514</v>
      </c>
      <c r="B12" s="4" t="s">
        <v>515</v>
      </c>
      <c r="C12" s="16"/>
      <c r="D12" s="15">
        <v>1091708</v>
      </c>
      <c r="E12" s="15">
        <v>1036791</v>
      </c>
      <c r="F12" s="15">
        <v>2128499</v>
      </c>
    </row>
    <row r="13" spans="1:6" ht="20.100000000000001" customHeight="1" x14ac:dyDescent="0.25">
      <c r="A13" s="16">
        <v>1</v>
      </c>
      <c r="B13" s="17" t="s">
        <v>516</v>
      </c>
      <c r="C13" s="16" t="s">
        <v>16</v>
      </c>
      <c r="D13" s="16">
        <v>4422</v>
      </c>
      <c r="E13" s="16">
        <v>4295</v>
      </c>
      <c r="F13" s="16">
        <v>8717</v>
      </c>
    </row>
    <row r="14" spans="1:6" ht="20.100000000000001" customHeight="1" x14ac:dyDescent="0.25">
      <c r="A14" s="16">
        <v>2</v>
      </c>
      <c r="B14" s="17" t="s">
        <v>517</v>
      </c>
      <c r="C14" s="16" t="s">
        <v>16</v>
      </c>
      <c r="D14" s="16">
        <v>15597</v>
      </c>
      <c r="E14" s="16">
        <v>15103</v>
      </c>
      <c r="F14" s="16">
        <v>30700</v>
      </c>
    </row>
    <row r="15" spans="1:6" ht="20.100000000000001" customHeight="1" x14ac:dyDescent="0.25">
      <c r="A15" s="16">
        <v>3</v>
      </c>
      <c r="B15" s="17" t="s">
        <v>518</v>
      </c>
      <c r="C15" s="16" t="s">
        <v>16</v>
      </c>
      <c r="D15" s="16">
        <v>1855</v>
      </c>
      <c r="E15" s="16">
        <v>1810</v>
      </c>
      <c r="F15" s="16">
        <v>3665</v>
      </c>
    </row>
    <row r="16" spans="1:6" ht="20.100000000000001" customHeight="1" x14ac:dyDescent="0.25">
      <c r="A16" s="16">
        <v>4</v>
      </c>
      <c r="B16" s="17" t="s">
        <v>519</v>
      </c>
      <c r="C16" s="16" t="s">
        <v>16</v>
      </c>
      <c r="D16" s="16">
        <v>3625</v>
      </c>
      <c r="E16" s="16">
        <v>3627</v>
      </c>
      <c r="F16" s="16">
        <v>7252</v>
      </c>
    </row>
    <row r="17" spans="1:6" ht="20.100000000000001" customHeight="1" x14ac:dyDescent="0.25">
      <c r="A17" s="16">
        <v>5</v>
      </c>
      <c r="B17" s="17" t="s">
        <v>520</v>
      </c>
      <c r="C17" s="16" t="s">
        <v>16</v>
      </c>
      <c r="D17" s="16">
        <v>2595</v>
      </c>
      <c r="E17" s="16">
        <v>2457</v>
      </c>
      <c r="F17" s="16">
        <v>5052</v>
      </c>
    </row>
    <row r="18" spans="1:6" ht="20.100000000000001" customHeight="1" x14ac:dyDescent="0.25">
      <c r="A18" s="16">
        <v>6</v>
      </c>
      <c r="B18" s="17" t="s">
        <v>521</v>
      </c>
      <c r="C18" s="16" t="s">
        <v>16</v>
      </c>
      <c r="D18" s="16">
        <v>4325</v>
      </c>
      <c r="E18" s="16">
        <v>4157</v>
      </c>
      <c r="F18" s="16">
        <v>8482</v>
      </c>
    </row>
    <row r="19" spans="1:6" ht="20.100000000000001" customHeight="1" x14ac:dyDescent="0.25">
      <c r="A19" s="16">
        <v>7</v>
      </c>
      <c r="B19" s="17" t="s">
        <v>522</v>
      </c>
      <c r="C19" s="16" t="s">
        <v>16</v>
      </c>
      <c r="D19" s="16">
        <v>3596</v>
      </c>
      <c r="E19" s="16">
        <v>3628</v>
      </c>
      <c r="F19" s="16">
        <v>7224</v>
      </c>
    </row>
    <row r="20" spans="1:6" ht="20.100000000000001" customHeight="1" x14ac:dyDescent="0.25">
      <c r="A20" s="16">
        <v>8</v>
      </c>
      <c r="B20" s="17" t="s">
        <v>523</v>
      </c>
      <c r="C20" s="16" t="s">
        <v>16</v>
      </c>
      <c r="D20" s="16">
        <v>3824</v>
      </c>
      <c r="E20" s="16">
        <v>3606</v>
      </c>
      <c r="F20" s="16">
        <v>7430</v>
      </c>
    </row>
    <row r="21" spans="1:6" ht="20.100000000000001" customHeight="1" x14ac:dyDescent="0.25">
      <c r="A21" s="16">
        <v>9</v>
      </c>
      <c r="B21" s="17" t="s">
        <v>524</v>
      </c>
      <c r="C21" s="16" t="s">
        <v>16</v>
      </c>
      <c r="D21" s="16">
        <v>3642</v>
      </c>
      <c r="E21" s="16">
        <v>3629</v>
      </c>
      <c r="F21" s="16">
        <v>7271</v>
      </c>
    </row>
    <row r="22" spans="1:6" ht="20.100000000000001" customHeight="1" x14ac:dyDescent="0.25">
      <c r="A22" s="16">
        <v>10</v>
      </c>
      <c r="B22" s="17" t="s">
        <v>525</v>
      </c>
      <c r="C22" s="16" t="s">
        <v>16</v>
      </c>
      <c r="D22" s="16">
        <v>3936</v>
      </c>
      <c r="E22" s="16">
        <v>3729</v>
      </c>
      <c r="F22" s="16">
        <v>7665</v>
      </c>
    </row>
    <row r="23" spans="1:6" ht="20.100000000000001" customHeight="1" x14ac:dyDescent="0.25">
      <c r="A23" s="16">
        <v>11</v>
      </c>
      <c r="B23" s="17" t="s">
        <v>526</v>
      </c>
      <c r="C23" s="16" t="s">
        <v>16</v>
      </c>
      <c r="D23" s="16">
        <v>7733</v>
      </c>
      <c r="E23" s="16">
        <v>7186</v>
      </c>
      <c r="F23" s="16">
        <v>14919</v>
      </c>
    </row>
    <row r="24" spans="1:6" ht="20.100000000000001" customHeight="1" x14ac:dyDescent="0.25">
      <c r="A24" s="16">
        <v>12</v>
      </c>
      <c r="B24" s="17" t="s">
        <v>527</v>
      </c>
      <c r="C24" s="16" t="s">
        <v>16</v>
      </c>
      <c r="D24" s="16">
        <v>3419</v>
      </c>
      <c r="E24" s="16">
        <v>3266</v>
      </c>
      <c r="F24" s="16">
        <v>6685</v>
      </c>
    </row>
    <row r="25" spans="1:6" ht="20.100000000000001" customHeight="1" x14ac:dyDescent="0.25">
      <c r="A25" s="16">
        <v>13</v>
      </c>
      <c r="B25" s="17" t="s">
        <v>528</v>
      </c>
      <c r="C25" s="16" t="s">
        <v>16</v>
      </c>
      <c r="D25" s="16">
        <v>3909</v>
      </c>
      <c r="E25" s="16">
        <v>4001</v>
      </c>
      <c r="F25" s="16">
        <v>7910</v>
      </c>
    </row>
    <row r="26" spans="1:6" ht="20.100000000000001" customHeight="1" x14ac:dyDescent="0.25">
      <c r="A26" s="16">
        <v>14</v>
      </c>
      <c r="B26" s="17" t="s">
        <v>529</v>
      </c>
      <c r="C26" s="16" t="s">
        <v>16</v>
      </c>
      <c r="D26" s="16">
        <v>2278</v>
      </c>
      <c r="E26" s="16">
        <v>2335</v>
      </c>
      <c r="F26" s="16">
        <v>4613</v>
      </c>
    </row>
    <row r="27" spans="1:6" ht="20.100000000000001" customHeight="1" x14ac:dyDescent="0.25">
      <c r="A27" s="16">
        <v>15</v>
      </c>
      <c r="B27" s="17" t="s">
        <v>530</v>
      </c>
      <c r="C27" s="16" t="s">
        <v>16</v>
      </c>
      <c r="D27" s="16">
        <v>4483</v>
      </c>
      <c r="E27" s="16">
        <v>4118</v>
      </c>
      <c r="F27" s="16">
        <v>8601</v>
      </c>
    </row>
    <row r="28" spans="1:6" ht="20.100000000000001" customHeight="1" x14ac:dyDescent="0.25">
      <c r="A28" s="16">
        <v>16</v>
      </c>
      <c r="B28" s="17" t="s">
        <v>531</v>
      </c>
      <c r="C28" s="16" t="s">
        <v>16</v>
      </c>
      <c r="D28" s="16">
        <v>5353</v>
      </c>
      <c r="E28" s="16">
        <v>5004</v>
      </c>
      <c r="F28" s="16">
        <v>10357</v>
      </c>
    </row>
    <row r="29" spans="1:6" ht="20.100000000000001" customHeight="1" x14ac:dyDescent="0.25">
      <c r="A29" s="16">
        <v>17</v>
      </c>
      <c r="B29" s="17" t="s">
        <v>532</v>
      </c>
      <c r="C29" s="16" t="s">
        <v>16</v>
      </c>
      <c r="D29" s="16">
        <v>4130</v>
      </c>
      <c r="E29" s="16">
        <v>4018</v>
      </c>
      <c r="F29" s="16">
        <v>8148</v>
      </c>
    </row>
    <row r="30" spans="1:6" ht="20.100000000000001" customHeight="1" x14ac:dyDescent="0.25">
      <c r="A30" s="16">
        <v>18</v>
      </c>
      <c r="B30" s="17" t="s">
        <v>533</v>
      </c>
      <c r="C30" s="16" t="s">
        <v>16</v>
      </c>
      <c r="D30" s="16">
        <v>9800</v>
      </c>
      <c r="E30" s="16">
        <v>9075</v>
      </c>
      <c r="F30" s="16">
        <v>18875</v>
      </c>
    </row>
    <row r="31" spans="1:6" ht="20.100000000000001" customHeight="1" x14ac:dyDescent="0.25">
      <c r="A31" s="16">
        <v>19</v>
      </c>
      <c r="B31" s="17" t="s">
        <v>534</v>
      </c>
      <c r="C31" s="16" t="s">
        <v>16</v>
      </c>
      <c r="D31" s="16">
        <v>4536</v>
      </c>
      <c r="E31" s="16">
        <v>4458</v>
      </c>
      <c r="F31" s="16">
        <v>8994</v>
      </c>
    </row>
    <row r="32" spans="1:6" ht="20.100000000000001" customHeight="1" x14ac:dyDescent="0.25">
      <c r="A32" s="13">
        <v>20</v>
      </c>
      <c r="B32" s="18" t="s">
        <v>535</v>
      </c>
      <c r="C32" s="13" t="s">
        <v>16</v>
      </c>
      <c r="D32" s="13">
        <v>6784</v>
      </c>
      <c r="E32" s="13">
        <v>6356</v>
      </c>
      <c r="F32" s="13">
        <v>13140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6FD7-3023-40A7-9DEF-F9B7B7F663E0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2" max="2" width="22.710937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16.5" customHeight="1" x14ac:dyDescent="0.25">
      <c r="A7" s="15" t="s">
        <v>514</v>
      </c>
      <c r="B7" s="4" t="s">
        <v>515</v>
      </c>
      <c r="C7" s="16"/>
      <c r="D7" s="15"/>
      <c r="E7" s="15"/>
      <c r="F7" s="15"/>
    </row>
    <row r="8" spans="1:6" ht="20.100000000000001" customHeight="1" x14ac:dyDescent="0.25">
      <c r="A8" s="16">
        <v>21</v>
      </c>
      <c r="B8" s="17" t="s">
        <v>538</v>
      </c>
      <c r="C8" s="16" t="s">
        <v>16</v>
      </c>
      <c r="D8" s="16">
        <v>8244</v>
      </c>
      <c r="E8" s="16">
        <v>7725</v>
      </c>
      <c r="F8" s="16">
        <v>15969</v>
      </c>
    </row>
    <row r="9" spans="1:6" ht="20.100000000000001" customHeight="1" x14ac:dyDescent="0.25">
      <c r="A9" s="16">
        <v>22</v>
      </c>
      <c r="B9" s="17" t="s">
        <v>539</v>
      </c>
      <c r="C9" s="16" t="s">
        <v>16</v>
      </c>
      <c r="D9" s="16">
        <v>4265</v>
      </c>
      <c r="E9" s="16">
        <v>4191</v>
      </c>
      <c r="F9" s="16">
        <v>8456</v>
      </c>
    </row>
    <row r="10" spans="1:6" ht="20.100000000000001" customHeight="1" x14ac:dyDescent="0.25">
      <c r="A10" s="16">
        <v>23</v>
      </c>
      <c r="B10" s="17" t="s">
        <v>540</v>
      </c>
      <c r="C10" s="16" t="s">
        <v>16</v>
      </c>
      <c r="D10" s="16">
        <v>7941</v>
      </c>
      <c r="E10" s="16">
        <v>8047</v>
      </c>
      <c r="F10" s="16">
        <v>15988</v>
      </c>
    </row>
    <row r="11" spans="1:6" ht="20.100000000000001" customHeight="1" x14ac:dyDescent="0.25">
      <c r="A11" s="16">
        <v>24</v>
      </c>
      <c r="B11" s="17" t="s">
        <v>541</v>
      </c>
      <c r="C11" s="16" t="s">
        <v>16</v>
      </c>
      <c r="D11" s="16">
        <v>2350</v>
      </c>
      <c r="E11" s="16">
        <v>2216</v>
      </c>
      <c r="F11" s="16">
        <v>4566</v>
      </c>
    </row>
    <row r="12" spans="1:6" ht="20.100000000000001" customHeight="1" x14ac:dyDescent="0.25">
      <c r="A12" s="16">
        <v>25</v>
      </c>
      <c r="B12" s="17" t="s">
        <v>542</v>
      </c>
      <c r="C12" s="16" t="s">
        <v>16</v>
      </c>
      <c r="D12" s="16">
        <v>2558</v>
      </c>
      <c r="E12" s="16">
        <v>2510</v>
      </c>
      <c r="F12" s="16">
        <v>5068</v>
      </c>
    </row>
    <row r="13" spans="1:6" ht="20.100000000000001" customHeight="1" x14ac:dyDescent="0.25">
      <c r="A13" s="16">
        <v>26</v>
      </c>
      <c r="B13" s="17" t="s">
        <v>543</v>
      </c>
      <c r="C13" s="16" t="s">
        <v>16</v>
      </c>
      <c r="D13" s="16">
        <v>10825</v>
      </c>
      <c r="E13" s="16">
        <v>10557</v>
      </c>
      <c r="F13" s="16">
        <v>21382</v>
      </c>
    </row>
    <row r="14" spans="1:6" ht="20.100000000000001" customHeight="1" x14ac:dyDescent="0.25">
      <c r="A14" s="16">
        <v>27</v>
      </c>
      <c r="B14" s="17" t="s">
        <v>544</v>
      </c>
      <c r="C14" s="16" t="s">
        <v>16</v>
      </c>
      <c r="D14" s="16">
        <v>3908</v>
      </c>
      <c r="E14" s="16">
        <v>3609</v>
      </c>
      <c r="F14" s="16">
        <v>7517</v>
      </c>
    </row>
    <row r="15" spans="1:6" ht="20.100000000000001" customHeight="1" x14ac:dyDescent="0.25">
      <c r="A15" s="16">
        <v>28</v>
      </c>
      <c r="B15" s="17" t="s">
        <v>545</v>
      </c>
      <c r="C15" s="16" t="s">
        <v>16</v>
      </c>
      <c r="D15" s="16">
        <v>2675</v>
      </c>
      <c r="E15" s="16">
        <v>2567</v>
      </c>
      <c r="F15" s="16">
        <v>5242</v>
      </c>
    </row>
    <row r="16" spans="1:6" ht="20.100000000000001" customHeight="1" x14ac:dyDescent="0.25">
      <c r="A16" s="16">
        <v>29</v>
      </c>
      <c r="B16" s="17" t="s">
        <v>546</v>
      </c>
      <c r="C16" s="16" t="s">
        <v>16</v>
      </c>
      <c r="D16" s="16">
        <v>3486</v>
      </c>
      <c r="E16" s="16">
        <v>3245</v>
      </c>
      <c r="F16" s="16">
        <v>6731</v>
      </c>
    </row>
    <row r="17" spans="1:6" ht="20.100000000000001" customHeight="1" x14ac:dyDescent="0.25">
      <c r="A17" s="16">
        <v>30</v>
      </c>
      <c r="B17" s="17" t="s">
        <v>547</v>
      </c>
      <c r="C17" s="16" t="s">
        <v>16</v>
      </c>
      <c r="D17" s="16">
        <v>3321</v>
      </c>
      <c r="E17" s="16">
        <v>3201</v>
      </c>
      <c r="F17" s="16">
        <v>6522</v>
      </c>
    </row>
    <row r="18" spans="1:6" ht="20.100000000000001" customHeight="1" x14ac:dyDescent="0.25">
      <c r="A18" s="16">
        <v>31</v>
      </c>
      <c r="B18" s="17" t="s">
        <v>548</v>
      </c>
      <c r="C18" s="16" t="s">
        <v>16</v>
      </c>
      <c r="D18" s="16">
        <v>5491</v>
      </c>
      <c r="E18" s="16">
        <v>5507</v>
      </c>
      <c r="F18" s="16">
        <v>10998</v>
      </c>
    </row>
    <row r="19" spans="1:6" ht="20.100000000000001" customHeight="1" x14ac:dyDescent="0.25">
      <c r="A19" s="16">
        <v>32</v>
      </c>
      <c r="B19" s="17" t="s">
        <v>549</v>
      </c>
      <c r="C19" s="16" t="s">
        <v>16</v>
      </c>
      <c r="D19" s="16">
        <v>5739</v>
      </c>
      <c r="E19" s="16">
        <v>5515</v>
      </c>
      <c r="F19" s="16">
        <v>11254</v>
      </c>
    </row>
    <row r="20" spans="1:6" ht="20.100000000000001" customHeight="1" x14ac:dyDescent="0.25">
      <c r="A20" s="16">
        <v>33</v>
      </c>
      <c r="B20" s="17" t="s">
        <v>550</v>
      </c>
      <c r="C20" s="16" t="s">
        <v>16</v>
      </c>
      <c r="D20" s="16">
        <v>8492</v>
      </c>
      <c r="E20" s="16">
        <v>8011</v>
      </c>
      <c r="F20" s="16">
        <v>16503</v>
      </c>
    </row>
    <row r="21" spans="1:6" ht="20.100000000000001" customHeight="1" x14ac:dyDescent="0.25">
      <c r="A21" s="16">
        <v>34</v>
      </c>
      <c r="B21" s="17" t="s">
        <v>551</v>
      </c>
      <c r="C21" s="16" t="s">
        <v>16</v>
      </c>
      <c r="D21" s="16">
        <v>3227</v>
      </c>
      <c r="E21" s="16">
        <v>3039</v>
      </c>
      <c r="F21" s="16">
        <v>6266</v>
      </c>
    </row>
    <row r="22" spans="1:6" ht="20.100000000000001" customHeight="1" x14ac:dyDescent="0.25">
      <c r="A22" s="16">
        <v>35</v>
      </c>
      <c r="B22" s="17" t="s">
        <v>552</v>
      </c>
      <c r="C22" s="16" t="s">
        <v>16</v>
      </c>
      <c r="D22" s="16">
        <v>3725</v>
      </c>
      <c r="E22" s="16">
        <v>3537</v>
      </c>
      <c r="F22" s="16">
        <v>7262</v>
      </c>
    </row>
    <row r="23" spans="1:6" ht="20.100000000000001" customHeight="1" x14ac:dyDescent="0.25">
      <c r="A23" s="16">
        <v>36</v>
      </c>
      <c r="B23" s="17" t="s">
        <v>553</v>
      </c>
      <c r="C23" s="16" t="s">
        <v>16</v>
      </c>
      <c r="D23" s="16">
        <v>9083</v>
      </c>
      <c r="E23" s="16">
        <v>9275</v>
      </c>
      <c r="F23" s="16">
        <v>18358</v>
      </c>
    </row>
    <row r="24" spans="1:6" ht="20.100000000000001" customHeight="1" x14ac:dyDescent="0.25">
      <c r="A24" s="16">
        <v>37</v>
      </c>
      <c r="B24" s="17" t="s">
        <v>554</v>
      </c>
      <c r="C24" s="16" t="s">
        <v>16</v>
      </c>
      <c r="D24" s="16">
        <v>4511</v>
      </c>
      <c r="E24" s="16">
        <v>4261</v>
      </c>
      <c r="F24" s="16">
        <v>8772</v>
      </c>
    </row>
    <row r="25" spans="1:6" ht="20.100000000000001" customHeight="1" x14ac:dyDescent="0.25">
      <c r="A25" s="16">
        <v>38</v>
      </c>
      <c r="B25" s="17" t="s">
        <v>555</v>
      </c>
      <c r="C25" s="16" t="s">
        <v>16</v>
      </c>
      <c r="D25" s="16">
        <v>13914</v>
      </c>
      <c r="E25" s="16">
        <v>12900</v>
      </c>
      <c r="F25" s="16">
        <v>26814</v>
      </c>
    </row>
    <row r="26" spans="1:6" ht="20.100000000000001" customHeight="1" x14ac:dyDescent="0.25">
      <c r="A26" s="16">
        <v>39</v>
      </c>
      <c r="B26" s="17" t="s">
        <v>556</v>
      </c>
      <c r="C26" s="16" t="s">
        <v>16</v>
      </c>
      <c r="D26" s="16">
        <v>4903</v>
      </c>
      <c r="E26" s="16">
        <v>4747</v>
      </c>
      <c r="F26" s="16">
        <v>9650</v>
      </c>
    </row>
    <row r="27" spans="1:6" ht="20.100000000000001" customHeight="1" x14ac:dyDescent="0.25">
      <c r="A27" s="16">
        <v>40</v>
      </c>
      <c r="B27" s="17" t="s">
        <v>557</v>
      </c>
      <c r="C27" s="16" t="s">
        <v>16</v>
      </c>
      <c r="D27" s="16">
        <v>4033</v>
      </c>
      <c r="E27" s="16">
        <v>3974</v>
      </c>
      <c r="F27" s="16">
        <v>8007</v>
      </c>
    </row>
    <row r="28" spans="1:6" ht="20.100000000000001" customHeight="1" x14ac:dyDescent="0.25">
      <c r="A28" s="16">
        <v>41</v>
      </c>
      <c r="B28" s="17" t="s">
        <v>558</v>
      </c>
      <c r="C28" s="16" t="s">
        <v>16</v>
      </c>
      <c r="D28" s="16">
        <v>3752</v>
      </c>
      <c r="E28" s="16">
        <v>3726</v>
      </c>
      <c r="F28" s="16">
        <v>7478</v>
      </c>
    </row>
    <row r="29" spans="1:6" ht="20.100000000000001" customHeight="1" x14ac:dyDescent="0.25">
      <c r="A29" s="16">
        <v>42</v>
      </c>
      <c r="B29" s="17" t="s">
        <v>559</v>
      </c>
      <c r="C29" s="16" t="s">
        <v>16</v>
      </c>
      <c r="D29" s="16">
        <v>3973</v>
      </c>
      <c r="E29" s="16">
        <v>3889</v>
      </c>
      <c r="F29" s="16">
        <v>7862</v>
      </c>
    </row>
    <row r="30" spans="1:6" ht="20.100000000000001" customHeight="1" x14ac:dyDescent="0.25">
      <c r="A30" s="16">
        <v>43</v>
      </c>
      <c r="B30" s="17" t="s">
        <v>560</v>
      </c>
      <c r="C30" s="16" t="s">
        <v>16</v>
      </c>
      <c r="D30" s="16">
        <v>3706</v>
      </c>
      <c r="E30" s="16">
        <v>3722</v>
      </c>
      <c r="F30" s="16">
        <v>7428</v>
      </c>
    </row>
    <row r="31" spans="1:6" ht="20.100000000000001" customHeight="1" x14ac:dyDescent="0.25">
      <c r="A31" s="16">
        <v>44</v>
      </c>
      <c r="B31" s="17" t="s">
        <v>561</v>
      </c>
      <c r="C31" s="16" t="s">
        <v>16</v>
      </c>
      <c r="D31" s="16">
        <v>2628</v>
      </c>
      <c r="E31" s="16">
        <v>2930</v>
      </c>
      <c r="F31" s="16">
        <v>5558</v>
      </c>
    </row>
    <row r="32" spans="1:6" ht="20.100000000000001" customHeight="1" x14ac:dyDescent="0.25">
      <c r="A32" s="13">
        <v>45</v>
      </c>
      <c r="B32" s="18" t="s">
        <v>562</v>
      </c>
      <c r="C32" s="13" t="s">
        <v>16</v>
      </c>
      <c r="D32" s="13">
        <v>6309</v>
      </c>
      <c r="E32" s="13">
        <v>6419</v>
      </c>
      <c r="F32" s="13">
        <v>12728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692F-0CF4-4712-A006-68E780D43950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2" max="2" width="23.8554687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17.25" customHeight="1" x14ac:dyDescent="0.25">
      <c r="A7" s="15" t="s">
        <v>514</v>
      </c>
      <c r="B7" s="4" t="s">
        <v>515</v>
      </c>
      <c r="C7" s="16"/>
      <c r="D7" s="15"/>
      <c r="E7" s="15"/>
      <c r="F7" s="15"/>
    </row>
    <row r="8" spans="1:6" ht="20.100000000000001" customHeight="1" x14ac:dyDescent="0.25">
      <c r="A8" s="16">
        <v>46</v>
      </c>
      <c r="B8" s="17" t="s">
        <v>565</v>
      </c>
      <c r="C8" s="16" t="s">
        <v>16</v>
      </c>
      <c r="D8" s="16">
        <v>6063</v>
      </c>
      <c r="E8" s="16">
        <v>6145</v>
      </c>
      <c r="F8" s="16">
        <v>12208</v>
      </c>
    </row>
    <row r="9" spans="1:6" ht="20.100000000000001" customHeight="1" x14ac:dyDescent="0.25">
      <c r="A9" s="16">
        <v>47</v>
      </c>
      <c r="B9" s="17" t="s">
        <v>566</v>
      </c>
      <c r="C9" s="16" t="s">
        <v>16</v>
      </c>
      <c r="D9" s="16">
        <v>3370</v>
      </c>
      <c r="E9" s="16">
        <v>3441</v>
      </c>
      <c r="F9" s="16">
        <v>6811</v>
      </c>
    </row>
    <row r="10" spans="1:6" ht="20.100000000000001" customHeight="1" x14ac:dyDescent="0.25">
      <c r="A10" s="16">
        <v>48</v>
      </c>
      <c r="B10" s="17" t="s">
        <v>567</v>
      </c>
      <c r="C10" s="16" t="s">
        <v>16</v>
      </c>
      <c r="D10" s="16">
        <v>3586</v>
      </c>
      <c r="E10" s="16">
        <v>3482</v>
      </c>
      <c r="F10" s="16">
        <v>7068</v>
      </c>
    </row>
    <row r="11" spans="1:6" ht="20.100000000000001" customHeight="1" x14ac:dyDescent="0.25">
      <c r="A11" s="16">
        <v>49</v>
      </c>
      <c r="B11" s="17" t="s">
        <v>568</v>
      </c>
      <c r="C11" s="16" t="s">
        <v>16</v>
      </c>
      <c r="D11" s="16">
        <v>3145</v>
      </c>
      <c r="E11" s="16">
        <v>3102</v>
      </c>
      <c r="F11" s="16">
        <v>6247</v>
      </c>
    </row>
    <row r="12" spans="1:6" ht="20.100000000000001" customHeight="1" x14ac:dyDescent="0.25">
      <c r="A12" s="16">
        <v>50</v>
      </c>
      <c r="B12" s="17" t="s">
        <v>569</v>
      </c>
      <c r="C12" s="16" t="s">
        <v>16</v>
      </c>
      <c r="D12" s="16">
        <v>2496</v>
      </c>
      <c r="E12" s="16">
        <v>2386</v>
      </c>
      <c r="F12" s="16">
        <v>4882</v>
      </c>
    </row>
    <row r="13" spans="1:6" ht="20.100000000000001" customHeight="1" x14ac:dyDescent="0.25">
      <c r="A13" s="16">
        <v>51</v>
      </c>
      <c r="B13" s="17" t="s">
        <v>570</v>
      </c>
      <c r="C13" s="16" t="s">
        <v>16</v>
      </c>
      <c r="D13" s="16">
        <v>2543</v>
      </c>
      <c r="E13" s="16">
        <v>2605</v>
      </c>
      <c r="F13" s="16">
        <v>5148</v>
      </c>
    </row>
    <row r="14" spans="1:6" ht="20.100000000000001" customHeight="1" x14ac:dyDescent="0.25">
      <c r="A14" s="16">
        <v>52</v>
      </c>
      <c r="B14" s="17" t="s">
        <v>571</v>
      </c>
      <c r="C14" s="16" t="s">
        <v>16</v>
      </c>
      <c r="D14" s="16">
        <v>2629</v>
      </c>
      <c r="E14" s="16">
        <v>2551</v>
      </c>
      <c r="F14" s="16">
        <v>5180</v>
      </c>
    </row>
    <row r="15" spans="1:6" ht="20.100000000000001" customHeight="1" x14ac:dyDescent="0.25">
      <c r="A15" s="16">
        <v>53</v>
      </c>
      <c r="B15" s="17" t="s">
        <v>572</v>
      </c>
      <c r="C15" s="16" t="s">
        <v>16</v>
      </c>
      <c r="D15" s="16">
        <v>3487</v>
      </c>
      <c r="E15" s="16">
        <v>3548</v>
      </c>
      <c r="F15" s="16">
        <v>7035</v>
      </c>
    </row>
    <row r="16" spans="1:6" ht="20.100000000000001" customHeight="1" x14ac:dyDescent="0.25">
      <c r="A16" s="16">
        <v>54</v>
      </c>
      <c r="B16" s="17" t="s">
        <v>573</v>
      </c>
      <c r="C16" s="16" t="s">
        <v>16</v>
      </c>
      <c r="D16" s="16">
        <v>5405</v>
      </c>
      <c r="E16" s="16">
        <v>5082</v>
      </c>
      <c r="F16" s="16">
        <v>10487</v>
      </c>
    </row>
    <row r="17" spans="1:6" ht="20.100000000000001" customHeight="1" x14ac:dyDescent="0.25">
      <c r="A17" s="16">
        <v>55</v>
      </c>
      <c r="B17" s="17" t="s">
        <v>574</v>
      </c>
      <c r="C17" s="16" t="s">
        <v>16</v>
      </c>
      <c r="D17" s="16">
        <v>3196</v>
      </c>
      <c r="E17" s="16">
        <v>3236</v>
      </c>
      <c r="F17" s="16">
        <v>6432</v>
      </c>
    </row>
    <row r="18" spans="1:6" ht="20.100000000000001" customHeight="1" x14ac:dyDescent="0.25">
      <c r="A18" s="16">
        <v>56</v>
      </c>
      <c r="B18" s="17" t="s">
        <v>575</v>
      </c>
      <c r="C18" s="16" t="s">
        <v>16</v>
      </c>
      <c r="D18" s="16">
        <v>4168</v>
      </c>
      <c r="E18" s="16">
        <v>4260</v>
      </c>
      <c r="F18" s="16">
        <v>8428</v>
      </c>
    </row>
    <row r="19" spans="1:6" ht="20.100000000000001" customHeight="1" x14ac:dyDescent="0.25">
      <c r="A19" s="16">
        <v>57</v>
      </c>
      <c r="B19" s="17" t="s">
        <v>576</v>
      </c>
      <c r="C19" s="16" t="s">
        <v>16</v>
      </c>
      <c r="D19" s="16">
        <v>5311</v>
      </c>
      <c r="E19" s="16">
        <v>5064</v>
      </c>
      <c r="F19" s="16">
        <v>10375</v>
      </c>
    </row>
    <row r="20" spans="1:6" ht="20.100000000000001" customHeight="1" x14ac:dyDescent="0.25">
      <c r="A20" s="16">
        <v>58</v>
      </c>
      <c r="B20" s="17" t="s">
        <v>577</v>
      </c>
      <c r="C20" s="16" t="s">
        <v>16</v>
      </c>
      <c r="D20" s="16">
        <v>6423</v>
      </c>
      <c r="E20" s="16">
        <v>6414</v>
      </c>
      <c r="F20" s="16">
        <v>12837</v>
      </c>
    </row>
    <row r="21" spans="1:6" ht="20.100000000000001" customHeight="1" x14ac:dyDescent="0.25">
      <c r="A21" s="16">
        <v>59</v>
      </c>
      <c r="B21" s="17" t="s">
        <v>578</v>
      </c>
      <c r="C21" s="16" t="s">
        <v>16</v>
      </c>
      <c r="D21" s="16">
        <v>2350</v>
      </c>
      <c r="E21" s="16">
        <v>2353</v>
      </c>
      <c r="F21" s="16">
        <v>4703</v>
      </c>
    </row>
    <row r="22" spans="1:6" ht="20.100000000000001" customHeight="1" x14ac:dyDescent="0.25">
      <c r="A22" s="16">
        <v>60</v>
      </c>
      <c r="B22" s="17" t="s">
        <v>579</v>
      </c>
      <c r="C22" s="16" t="s">
        <v>16</v>
      </c>
      <c r="D22" s="16">
        <v>3565</v>
      </c>
      <c r="E22" s="16">
        <v>3431</v>
      </c>
      <c r="F22" s="16">
        <v>6996</v>
      </c>
    </row>
    <row r="23" spans="1:6" ht="20.100000000000001" customHeight="1" x14ac:dyDescent="0.25">
      <c r="A23" s="16">
        <v>61</v>
      </c>
      <c r="B23" s="17" t="s">
        <v>580</v>
      </c>
      <c r="C23" s="16" t="s">
        <v>16</v>
      </c>
      <c r="D23" s="16">
        <v>3679</v>
      </c>
      <c r="E23" s="16">
        <v>3457</v>
      </c>
      <c r="F23" s="16">
        <v>7136</v>
      </c>
    </row>
    <row r="24" spans="1:6" ht="20.100000000000001" customHeight="1" x14ac:dyDescent="0.25">
      <c r="A24" s="16">
        <v>62</v>
      </c>
      <c r="B24" s="17" t="s">
        <v>581</v>
      </c>
      <c r="C24" s="16" t="s">
        <v>16</v>
      </c>
      <c r="D24" s="16">
        <v>2760</v>
      </c>
      <c r="E24" s="16">
        <v>2651</v>
      </c>
      <c r="F24" s="16">
        <v>5411</v>
      </c>
    </row>
    <row r="25" spans="1:6" ht="20.100000000000001" customHeight="1" x14ac:dyDescent="0.25">
      <c r="A25" s="16">
        <v>63</v>
      </c>
      <c r="B25" s="17" t="s">
        <v>252</v>
      </c>
      <c r="C25" s="16" t="s">
        <v>16</v>
      </c>
      <c r="D25" s="16">
        <v>4115</v>
      </c>
      <c r="E25" s="16">
        <v>4090</v>
      </c>
      <c r="F25" s="16">
        <v>8205</v>
      </c>
    </row>
    <row r="26" spans="1:6" ht="20.100000000000001" customHeight="1" x14ac:dyDescent="0.25">
      <c r="A26" s="16">
        <v>64</v>
      </c>
      <c r="B26" s="17" t="s">
        <v>582</v>
      </c>
      <c r="C26" s="16" t="s">
        <v>16</v>
      </c>
      <c r="D26" s="16">
        <v>8405</v>
      </c>
      <c r="E26" s="16">
        <v>8074</v>
      </c>
      <c r="F26" s="16">
        <v>16479</v>
      </c>
    </row>
    <row r="27" spans="1:6" ht="20.100000000000001" customHeight="1" x14ac:dyDescent="0.25">
      <c r="A27" s="16">
        <v>65</v>
      </c>
      <c r="B27" s="17" t="s">
        <v>583</v>
      </c>
      <c r="C27" s="16" t="s">
        <v>584</v>
      </c>
      <c r="D27" s="16">
        <v>53760</v>
      </c>
      <c r="E27" s="16">
        <v>50160</v>
      </c>
      <c r="F27" s="16">
        <v>103920</v>
      </c>
    </row>
    <row r="28" spans="1:6" ht="20.100000000000001" customHeight="1" x14ac:dyDescent="0.25">
      <c r="A28" s="16">
        <v>66</v>
      </c>
      <c r="B28" s="17" t="s">
        <v>585</v>
      </c>
      <c r="C28" s="16" t="s">
        <v>115</v>
      </c>
      <c r="D28" s="16">
        <v>1373</v>
      </c>
      <c r="E28" s="16">
        <v>1299</v>
      </c>
      <c r="F28" s="16">
        <v>2672</v>
      </c>
    </row>
    <row r="29" spans="1:6" ht="20.100000000000001" customHeight="1" x14ac:dyDescent="0.25">
      <c r="A29" s="16">
        <v>67</v>
      </c>
      <c r="B29" s="17" t="s">
        <v>585</v>
      </c>
      <c r="C29" s="16" t="s">
        <v>111</v>
      </c>
      <c r="D29" s="16">
        <v>88844</v>
      </c>
      <c r="E29" s="16">
        <v>88415</v>
      </c>
      <c r="F29" s="16">
        <v>177259</v>
      </c>
    </row>
    <row r="30" spans="1:6" ht="20.100000000000001" customHeight="1" x14ac:dyDescent="0.25">
      <c r="A30" s="16">
        <v>68</v>
      </c>
      <c r="B30" s="17" t="s">
        <v>586</v>
      </c>
      <c r="C30" s="16" t="s">
        <v>587</v>
      </c>
      <c r="D30" s="16">
        <v>84009</v>
      </c>
      <c r="E30" s="16">
        <v>82858</v>
      </c>
      <c r="F30" s="16">
        <v>166867</v>
      </c>
    </row>
    <row r="31" spans="1:6" ht="20.100000000000001" customHeight="1" x14ac:dyDescent="0.25">
      <c r="A31" s="16">
        <v>69</v>
      </c>
      <c r="B31" s="17" t="s">
        <v>588</v>
      </c>
      <c r="C31" s="16" t="s">
        <v>111</v>
      </c>
      <c r="D31" s="16">
        <v>16049</v>
      </c>
      <c r="E31" s="16">
        <v>14898</v>
      </c>
      <c r="F31" s="16">
        <v>30947</v>
      </c>
    </row>
    <row r="32" spans="1:6" ht="20.100000000000001" customHeight="1" x14ac:dyDescent="0.25">
      <c r="A32" s="13">
        <v>70</v>
      </c>
      <c r="B32" s="18" t="s">
        <v>589</v>
      </c>
      <c r="C32" s="13" t="s">
        <v>111</v>
      </c>
      <c r="D32" s="13">
        <v>33443</v>
      </c>
      <c r="E32" s="13">
        <v>32732</v>
      </c>
      <c r="F32" s="13">
        <v>66175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1C63-33C9-41FC-8DFA-8762CE361E23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85546875" bestFit="1" customWidth="1"/>
    <col min="3" max="3" width="13" customWidth="1"/>
    <col min="4" max="4" width="10.710937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0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x14ac:dyDescent="0.25">
      <c r="A7" s="15" t="s">
        <v>514</v>
      </c>
      <c r="B7" s="4" t="s">
        <v>515</v>
      </c>
      <c r="C7" s="16"/>
      <c r="D7" s="15"/>
      <c r="E7" s="15"/>
      <c r="F7" s="15"/>
    </row>
    <row r="8" spans="1:6" ht="20.100000000000001" customHeight="1" x14ac:dyDescent="0.25">
      <c r="A8" s="16">
        <v>71</v>
      </c>
      <c r="B8" s="17" t="s">
        <v>592</v>
      </c>
      <c r="C8" s="16" t="s">
        <v>111</v>
      </c>
      <c r="D8" s="16">
        <v>53330</v>
      </c>
      <c r="E8" s="16">
        <v>48147</v>
      </c>
      <c r="F8" s="16">
        <v>101477</v>
      </c>
    </row>
    <row r="9" spans="1:6" ht="20.100000000000001" customHeight="1" x14ac:dyDescent="0.25">
      <c r="A9" s="16">
        <v>72</v>
      </c>
      <c r="B9" s="17" t="s">
        <v>593</v>
      </c>
      <c r="C9" s="16" t="s">
        <v>111</v>
      </c>
      <c r="D9" s="16">
        <v>59350</v>
      </c>
      <c r="E9" s="16">
        <v>51901</v>
      </c>
      <c r="F9" s="16">
        <v>111251</v>
      </c>
    </row>
    <row r="10" spans="1:6" ht="20.100000000000001" customHeight="1" x14ac:dyDescent="0.25">
      <c r="A10" s="16">
        <v>73</v>
      </c>
      <c r="B10" s="17" t="s">
        <v>594</v>
      </c>
      <c r="C10" s="16" t="s">
        <v>111</v>
      </c>
      <c r="D10" s="16">
        <v>62485</v>
      </c>
      <c r="E10" s="16">
        <v>58625</v>
      </c>
      <c r="F10" s="16">
        <v>121110</v>
      </c>
    </row>
    <row r="11" spans="1:6" ht="20.100000000000001" customHeight="1" x14ac:dyDescent="0.25">
      <c r="A11" s="16">
        <v>74</v>
      </c>
      <c r="B11" s="17" t="s">
        <v>595</v>
      </c>
      <c r="C11" s="16" t="s">
        <v>111</v>
      </c>
      <c r="D11" s="16">
        <v>93694</v>
      </c>
      <c r="E11" s="16">
        <v>88148</v>
      </c>
      <c r="F11" s="16">
        <v>181842</v>
      </c>
    </row>
    <row r="12" spans="1:6" ht="20.100000000000001" customHeight="1" x14ac:dyDescent="0.25">
      <c r="A12" s="16">
        <v>75</v>
      </c>
      <c r="B12" s="17" t="s">
        <v>550</v>
      </c>
      <c r="C12" s="16" t="s">
        <v>111</v>
      </c>
      <c r="D12" s="16">
        <v>66606</v>
      </c>
      <c r="E12" s="16">
        <v>57971</v>
      </c>
      <c r="F12" s="16">
        <v>124577</v>
      </c>
    </row>
    <row r="13" spans="1:6" ht="20.100000000000001" customHeight="1" x14ac:dyDescent="0.25">
      <c r="A13" s="16">
        <v>76</v>
      </c>
      <c r="B13" s="17" t="s">
        <v>596</v>
      </c>
      <c r="C13" s="16" t="s">
        <v>111</v>
      </c>
      <c r="D13" s="16">
        <v>38653</v>
      </c>
      <c r="E13" s="16">
        <v>37519</v>
      </c>
      <c r="F13" s="16">
        <v>76172</v>
      </c>
    </row>
    <row r="14" spans="1:6" ht="20.100000000000001" customHeight="1" x14ac:dyDescent="0.25">
      <c r="A14" s="16">
        <v>77</v>
      </c>
      <c r="B14" s="17" t="s">
        <v>597</v>
      </c>
      <c r="C14" s="16" t="s">
        <v>111</v>
      </c>
      <c r="D14" s="16">
        <v>49105</v>
      </c>
      <c r="E14" s="16">
        <v>45831</v>
      </c>
      <c r="F14" s="16">
        <v>94936</v>
      </c>
    </row>
    <row r="15" spans="1:6" ht="20.100000000000001" customHeight="1" x14ac:dyDescent="0.25">
      <c r="A15" s="16">
        <v>78</v>
      </c>
      <c r="B15" s="17" t="s">
        <v>598</v>
      </c>
      <c r="C15" s="16" t="s">
        <v>111</v>
      </c>
      <c r="D15" s="16">
        <v>81410</v>
      </c>
      <c r="E15" s="16">
        <v>77737</v>
      </c>
      <c r="F15" s="16">
        <v>159147</v>
      </c>
    </row>
    <row r="16" spans="1:6" ht="20.100000000000001" customHeight="1" x14ac:dyDescent="0.25">
      <c r="A16" s="15" t="s">
        <v>599</v>
      </c>
      <c r="B16" s="4" t="s">
        <v>600</v>
      </c>
      <c r="C16" s="16"/>
      <c r="D16" s="15">
        <v>192788</v>
      </c>
      <c r="E16" s="15">
        <v>180526</v>
      </c>
      <c r="F16" s="15">
        <v>373314</v>
      </c>
    </row>
    <row r="17" spans="1:6" ht="20.100000000000001" customHeight="1" x14ac:dyDescent="0.25">
      <c r="A17" s="16">
        <v>1</v>
      </c>
      <c r="B17" s="17" t="s">
        <v>601</v>
      </c>
      <c r="C17" s="16" t="s">
        <v>16</v>
      </c>
      <c r="D17" s="16">
        <v>5344</v>
      </c>
      <c r="E17" s="16">
        <v>4915</v>
      </c>
      <c r="F17" s="16">
        <v>10259</v>
      </c>
    </row>
    <row r="18" spans="1:6" ht="20.100000000000001" customHeight="1" x14ac:dyDescent="0.25">
      <c r="A18" s="16">
        <v>2</v>
      </c>
      <c r="B18" s="17" t="s">
        <v>602</v>
      </c>
      <c r="C18" s="16" t="s">
        <v>16</v>
      </c>
      <c r="D18" s="16">
        <v>3003</v>
      </c>
      <c r="E18" s="16">
        <v>2745</v>
      </c>
      <c r="F18" s="16">
        <v>5748</v>
      </c>
    </row>
    <row r="19" spans="1:6" ht="15.75" customHeight="1" x14ac:dyDescent="0.25">
      <c r="A19" s="16">
        <v>3</v>
      </c>
      <c r="B19" s="17" t="s">
        <v>603</v>
      </c>
      <c r="C19" s="16" t="s">
        <v>16</v>
      </c>
      <c r="D19" s="16">
        <v>2967</v>
      </c>
      <c r="E19" s="16">
        <v>2911</v>
      </c>
      <c r="F19" s="16">
        <v>5878</v>
      </c>
    </row>
    <row r="20" spans="1:6" ht="28.5" customHeight="1" x14ac:dyDescent="0.25">
      <c r="A20" s="24">
        <v>4</v>
      </c>
      <c r="B20" s="25" t="s">
        <v>604</v>
      </c>
      <c r="C20" s="24" t="s">
        <v>16</v>
      </c>
      <c r="D20" s="24">
        <v>1371</v>
      </c>
      <c r="E20" s="24">
        <v>1136</v>
      </c>
      <c r="F20" s="24">
        <v>2507</v>
      </c>
    </row>
    <row r="21" spans="1:6" ht="20.100000000000001" customHeight="1" x14ac:dyDescent="0.25">
      <c r="A21" s="16">
        <v>5</v>
      </c>
      <c r="B21" s="17" t="s">
        <v>605</v>
      </c>
      <c r="C21" s="16" t="s">
        <v>16</v>
      </c>
      <c r="D21" s="16">
        <v>3530</v>
      </c>
      <c r="E21" s="16">
        <v>3354</v>
      </c>
      <c r="F21" s="16">
        <v>6884</v>
      </c>
    </row>
    <row r="22" spans="1:6" ht="20.100000000000001" customHeight="1" x14ac:dyDescent="0.25">
      <c r="A22" s="16">
        <v>6</v>
      </c>
      <c r="B22" s="17" t="s">
        <v>606</v>
      </c>
      <c r="C22" s="16" t="s">
        <v>16</v>
      </c>
      <c r="D22" s="16">
        <v>2866</v>
      </c>
      <c r="E22" s="16">
        <v>2640</v>
      </c>
      <c r="F22" s="16">
        <v>5506</v>
      </c>
    </row>
    <row r="23" spans="1:6" ht="20.100000000000001" customHeight="1" x14ac:dyDescent="0.25">
      <c r="A23" s="16">
        <v>7</v>
      </c>
      <c r="B23" s="17" t="s">
        <v>607</v>
      </c>
      <c r="C23" s="16" t="s">
        <v>16</v>
      </c>
      <c r="D23" s="16">
        <v>3381</v>
      </c>
      <c r="E23" s="16">
        <v>3175</v>
      </c>
      <c r="F23" s="16">
        <v>6556</v>
      </c>
    </row>
    <row r="24" spans="1:6" ht="20.100000000000001" customHeight="1" x14ac:dyDescent="0.25">
      <c r="A24" s="16">
        <v>8</v>
      </c>
      <c r="B24" s="17" t="s">
        <v>608</v>
      </c>
      <c r="C24" s="16" t="s">
        <v>16</v>
      </c>
      <c r="D24" s="16">
        <v>5735</v>
      </c>
      <c r="E24" s="16">
        <v>5436</v>
      </c>
      <c r="F24" s="16">
        <v>11171</v>
      </c>
    </row>
    <row r="25" spans="1:6" ht="20.100000000000001" customHeight="1" x14ac:dyDescent="0.25">
      <c r="A25" s="16">
        <v>9</v>
      </c>
      <c r="B25" s="17" t="s">
        <v>609</v>
      </c>
      <c r="C25" s="16" t="s">
        <v>16</v>
      </c>
      <c r="D25" s="16">
        <v>3105</v>
      </c>
      <c r="E25" s="16">
        <v>2858</v>
      </c>
      <c r="F25" s="16">
        <v>5963</v>
      </c>
    </row>
    <row r="26" spans="1:6" ht="20.100000000000001" customHeight="1" x14ac:dyDescent="0.25">
      <c r="A26" s="16">
        <v>10</v>
      </c>
      <c r="B26" s="17" t="s">
        <v>386</v>
      </c>
      <c r="C26" s="16" t="s">
        <v>16</v>
      </c>
      <c r="D26" s="16">
        <v>11135</v>
      </c>
      <c r="E26" s="16">
        <v>10137</v>
      </c>
      <c r="F26" s="16">
        <v>21272</v>
      </c>
    </row>
    <row r="27" spans="1:6" ht="20.100000000000001" customHeight="1" x14ac:dyDescent="0.25">
      <c r="A27" s="16">
        <v>11</v>
      </c>
      <c r="B27" s="17" t="s">
        <v>610</v>
      </c>
      <c r="C27" s="16" t="s">
        <v>16</v>
      </c>
      <c r="D27" s="16">
        <v>2543</v>
      </c>
      <c r="E27" s="16">
        <v>2551</v>
      </c>
      <c r="F27" s="16">
        <v>5094</v>
      </c>
    </row>
    <row r="28" spans="1:6" ht="20.100000000000001" customHeight="1" x14ac:dyDescent="0.25">
      <c r="A28" s="16">
        <v>12</v>
      </c>
      <c r="B28" s="17" t="s">
        <v>89</v>
      </c>
      <c r="C28" s="16" t="s">
        <v>16</v>
      </c>
      <c r="D28" s="16">
        <v>4277</v>
      </c>
      <c r="E28" s="16">
        <v>3640</v>
      </c>
      <c r="F28" s="16">
        <v>7917</v>
      </c>
    </row>
    <row r="29" spans="1:6" ht="20.100000000000001" customHeight="1" x14ac:dyDescent="0.25">
      <c r="A29" s="16">
        <v>13</v>
      </c>
      <c r="B29" s="17" t="s">
        <v>611</v>
      </c>
      <c r="C29" s="16" t="s">
        <v>16</v>
      </c>
      <c r="D29" s="16">
        <v>2783</v>
      </c>
      <c r="E29" s="16">
        <v>2496</v>
      </c>
      <c r="F29" s="16">
        <v>5279</v>
      </c>
    </row>
    <row r="30" spans="1:6" ht="20.100000000000001" customHeight="1" x14ac:dyDescent="0.25">
      <c r="A30" s="16">
        <v>14</v>
      </c>
      <c r="B30" s="17" t="s">
        <v>612</v>
      </c>
      <c r="C30" s="16" t="s">
        <v>16</v>
      </c>
      <c r="D30" s="16">
        <v>3090</v>
      </c>
      <c r="E30" s="16">
        <v>2839</v>
      </c>
      <c r="F30" s="16">
        <v>5929</v>
      </c>
    </row>
    <row r="31" spans="1:6" ht="20.100000000000001" customHeight="1" x14ac:dyDescent="0.25">
      <c r="A31" s="16">
        <v>15</v>
      </c>
      <c r="B31" s="17" t="s">
        <v>613</v>
      </c>
      <c r="C31" s="16" t="s">
        <v>16</v>
      </c>
      <c r="D31" s="16">
        <v>2736</v>
      </c>
      <c r="E31" s="16">
        <v>2699</v>
      </c>
      <c r="F31" s="16">
        <v>5435</v>
      </c>
    </row>
    <row r="32" spans="1:6" ht="20.100000000000001" customHeight="1" x14ac:dyDescent="0.25">
      <c r="A32" s="13">
        <v>16</v>
      </c>
      <c r="B32" s="18" t="s">
        <v>614</v>
      </c>
      <c r="C32" s="13" t="s">
        <v>16</v>
      </c>
      <c r="D32" s="13">
        <v>7596</v>
      </c>
      <c r="E32" s="13">
        <v>7360</v>
      </c>
      <c r="F32" s="13">
        <v>14956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91FF-3FF3-4D9D-8C8B-3C41E1ECF65E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4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599</v>
      </c>
      <c r="B7" s="4" t="s">
        <v>600</v>
      </c>
      <c r="C7" s="16"/>
      <c r="D7" s="15"/>
      <c r="E7" s="15"/>
      <c r="F7" s="15"/>
    </row>
    <row r="8" spans="1:6" ht="20.100000000000001" customHeight="1" x14ac:dyDescent="0.25">
      <c r="A8" s="16">
        <v>17</v>
      </c>
      <c r="B8" s="17" t="s">
        <v>617</v>
      </c>
      <c r="C8" s="16" t="s">
        <v>16</v>
      </c>
      <c r="D8" s="16">
        <v>2731</v>
      </c>
      <c r="E8" s="16">
        <v>2636</v>
      </c>
      <c r="F8" s="16">
        <v>5367</v>
      </c>
    </row>
    <row r="9" spans="1:6" ht="20.100000000000001" customHeight="1" x14ac:dyDescent="0.25">
      <c r="A9" s="16">
        <v>18</v>
      </c>
      <c r="B9" s="17" t="s">
        <v>618</v>
      </c>
      <c r="C9" s="16" t="s">
        <v>16</v>
      </c>
      <c r="D9" s="16">
        <v>2985</v>
      </c>
      <c r="E9" s="16">
        <v>2709</v>
      </c>
      <c r="F9" s="16">
        <v>5694</v>
      </c>
    </row>
    <row r="10" spans="1:6" ht="20.100000000000001" customHeight="1" x14ac:dyDescent="0.25">
      <c r="A10" s="16">
        <v>19</v>
      </c>
      <c r="B10" s="17" t="s">
        <v>619</v>
      </c>
      <c r="C10" s="16" t="s">
        <v>16</v>
      </c>
      <c r="D10" s="16">
        <v>4848</v>
      </c>
      <c r="E10" s="16">
        <v>4536</v>
      </c>
      <c r="F10" s="16">
        <v>9384</v>
      </c>
    </row>
    <row r="11" spans="1:6" ht="20.100000000000001" customHeight="1" x14ac:dyDescent="0.25">
      <c r="A11" s="16">
        <v>20</v>
      </c>
      <c r="B11" s="17" t="s">
        <v>620</v>
      </c>
      <c r="C11" s="16" t="s">
        <v>16</v>
      </c>
      <c r="D11" s="16">
        <v>3070</v>
      </c>
      <c r="E11" s="16">
        <v>2925</v>
      </c>
      <c r="F11" s="16">
        <v>5995</v>
      </c>
    </row>
    <row r="12" spans="1:6" ht="20.100000000000001" customHeight="1" x14ac:dyDescent="0.25">
      <c r="A12" s="16">
        <v>21</v>
      </c>
      <c r="B12" s="17" t="s">
        <v>621</v>
      </c>
      <c r="C12" s="16" t="s">
        <v>16</v>
      </c>
      <c r="D12" s="16">
        <v>3242</v>
      </c>
      <c r="E12" s="16">
        <v>3105</v>
      </c>
      <c r="F12" s="16">
        <v>6347</v>
      </c>
    </row>
    <row r="13" spans="1:6" ht="20.100000000000001" customHeight="1" x14ac:dyDescent="0.25">
      <c r="A13" s="16">
        <v>22</v>
      </c>
      <c r="B13" s="17" t="s">
        <v>622</v>
      </c>
      <c r="C13" s="16" t="s">
        <v>16</v>
      </c>
      <c r="D13" s="16">
        <v>12681</v>
      </c>
      <c r="E13" s="16">
        <v>11750</v>
      </c>
      <c r="F13" s="16">
        <v>24431</v>
      </c>
    </row>
    <row r="14" spans="1:6" ht="20.100000000000001" customHeight="1" x14ac:dyDescent="0.25">
      <c r="A14" s="16">
        <v>23</v>
      </c>
      <c r="B14" s="17" t="s">
        <v>623</v>
      </c>
      <c r="C14" s="16" t="s">
        <v>16</v>
      </c>
      <c r="D14" s="16">
        <v>4195</v>
      </c>
      <c r="E14" s="16">
        <v>3861</v>
      </c>
      <c r="F14" s="16">
        <v>8056</v>
      </c>
    </row>
    <row r="15" spans="1:6" ht="20.100000000000001" customHeight="1" x14ac:dyDescent="0.25">
      <c r="A15" s="16">
        <v>24</v>
      </c>
      <c r="B15" s="17" t="s">
        <v>624</v>
      </c>
      <c r="C15" s="16" t="s">
        <v>16</v>
      </c>
      <c r="D15" s="16">
        <v>4867</v>
      </c>
      <c r="E15" s="16">
        <v>4654</v>
      </c>
      <c r="F15" s="16">
        <v>9521</v>
      </c>
    </row>
    <row r="16" spans="1:6" ht="20.100000000000001" customHeight="1" x14ac:dyDescent="0.25">
      <c r="A16" s="16">
        <v>25</v>
      </c>
      <c r="B16" s="17" t="s">
        <v>625</v>
      </c>
      <c r="C16" s="16" t="s">
        <v>16</v>
      </c>
      <c r="D16" s="16">
        <v>3112</v>
      </c>
      <c r="E16" s="16">
        <v>2881</v>
      </c>
      <c r="F16" s="16">
        <v>5993</v>
      </c>
    </row>
    <row r="17" spans="1:6" ht="20.100000000000001" customHeight="1" x14ac:dyDescent="0.25">
      <c r="A17" s="16">
        <v>26</v>
      </c>
      <c r="B17" s="17" t="s">
        <v>626</v>
      </c>
      <c r="C17" s="16" t="s">
        <v>111</v>
      </c>
      <c r="D17" s="16">
        <v>10050</v>
      </c>
      <c r="E17" s="16">
        <v>9494</v>
      </c>
      <c r="F17" s="16">
        <v>19544</v>
      </c>
    </row>
    <row r="18" spans="1:6" ht="20.100000000000001" customHeight="1" x14ac:dyDescent="0.25">
      <c r="A18" s="16">
        <v>27</v>
      </c>
      <c r="B18" s="17" t="s">
        <v>627</v>
      </c>
      <c r="C18" s="16" t="s">
        <v>111</v>
      </c>
      <c r="D18" s="16">
        <v>13194</v>
      </c>
      <c r="E18" s="16">
        <v>12367</v>
      </c>
      <c r="F18" s="16">
        <v>25561</v>
      </c>
    </row>
    <row r="19" spans="1:6" ht="20.100000000000001" customHeight="1" x14ac:dyDescent="0.25">
      <c r="A19" s="16">
        <v>28</v>
      </c>
      <c r="B19" s="17" t="s">
        <v>628</v>
      </c>
      <c r="C19" s="16" t="s">
        <v>111</v>
      </c>
      <c r="D19" s="16">
        <v>62351</v>
      </c>
      <c r="E19" s="16">
        <v>58716</v>
      </c>
      <c r="F19" s="16">
        <v>121067</v>
      </c>
    </row>
    <row r="20" spans="1:6" ht="20.100000000000001" customHeight="1" x14ac:dyDescent="0.25">
      <c r="A20" s="15" t="s">
        <v>629</v>
      </c>
      <c r="B20" s="4" t="s">
        <v>630</v>
      </c>
      <c r="C20" s="16"/>
      <c r="D20" s="15">
        <v>2922835</v>
      </c>
      <c r="E20" s="15">
        <v>2809327</v>
      </c>
      <c r="F20" s="15">
        <v>5732162</v>
      </c>
    </row>
    <row r="21" spans="1:6" ht="20.100000000000001" customHeight="1" x14ac:dyDescent="0.25">
      <c r="A21" s="16">
        <v>1</v>
      </c>
      <c r="B21" s="17" t="s">
        <v>631</v>
      </c>
      <c r="C21" s="16" t="s">
        <v>16</v>
      </c>
      <c r="D21" s="16">
        <v>3655</v>
      </c>
      <c r="E21" s="16">
        <v>3458</v>
      </c>
      <c r="F21" s="16">
        <v>7113</v>
      </c>
    </row>
    <row r="22" spans="1:6" ht="20.100000000000001" customHeight="1" x14ac:dyDescent="0.25">
      <c r="A22" s="16">
        <v>2</v>
      </c>
      <c r="B22" s="17" t="s">
        <v>632</v>
      </c>
      <c r="C22" s="16" t="s">
        <v>16</v>
      </c>
      <c r="D22" s="16">
        <v>2576</v>
      </c>
      <c r="E22" s="16">
        <v>2419</v>
      </c>
      <c r="F22" s="16">
        <v>4995</v>
      </c>
    </row>
    <row r="23" spans="1:6" ht="20.100000000000001" customHeight="1" x14ac:dyDescent="0.25">
      <c r="A23" s="16">
        <v>3</v>
      </c>
      <c r="B23" s="17" t="s">
        <v>633</v>
      </c>
      <c r="C23" s="16" t="s">
        <v>16</v>
      </c>
      <c r="D23" s="16">
        <v>3500</v>
      </c>
      <c r="E23" s="16">
        <v>3419</v>
      </c>
      <c r="F23" s="16">
        <v>6919</v>
      </c>
    </row>
    <row r="24" spans="1:6" ht="20.100000000000001" customHeight="1" x14ac:dyDescent="0.25">
      <c r="A24" s="16">
        <v>4</v>
      </c>
      <c r="B24" s="17" t="s">
        <v>634</v>
      </c>
      <c r="C24" s="16" t="s">
        <v>16</v>
      </c>
      <c r="D24" s="16">
        <v>5054</v>
      </c>
      <c r="E24" s="16">
        <v>5111</v>
      </c>
      <c r="F24" s="16">
        <v>10165</v>
      </c>
    </row>
    <row r="25" spans="1:6" ht="20.100000000000001" customHeight="1" x14ac:dyDescent="0.25">
      <c r="A25" s="16">
        <v>5</v>
      </c>
      <c r="B25" s="17" t="s">
        <v>635</v>
      </c>
      <c r="C25" s="16" t="s">
        <v>16</v>
      </c>
      <c r="D25" s="16">
        <v>4784</v>
      </c>
      <c r="E25" s="16">
        <v>4810</v>
      </c>
      <c r="F25" s="16">
        <v>9594</v>
      </c>
    </row>
    <row r="26" spans="1:6" ht="20.100000000000001" customHeight="1" x14ac:dyDescent="0.25">
      <c r="A26" s="16">
        <v>6</v>
      </c>
      <c r="B26" s="17" t="s">
        <v>636</v>
      </c>
      <c r="C26" s="16" t="s">
        <v>16</v>
      </c>
      <c r="D26" s="16">
        <v>10504</v>
      </c>
      <c r="E26" s="16">
        <v>10299</v>
      </c>
      <c r="F26" s="16">
        <v>20803</v>
      </c>
    </row>
    <row r="27" spans="1:6" ht="20.100000000000001" customHeight="1" x14ac:dyDescent="0.25">
      <c r="A27" s="16">
        <v>7</v>
      </c>
      <c r="B27" s="17" t="s">
        <v>637</v>
      </c>
      <c r="C27" s="16" t="s">
        <v>16</v>
      </c>
      <c r="D27" s="16">
        <v>2643</v>
      </c>
      <c r="E27" s="16">
        <v>2529</v>
      </c>
      <c r="F27" s="16">
        <v>5172</v>
      </c>
    </row>
    <row r="28" spans="1:6" ht="20.100000000000001" customHeight="1" x14ac:dyDescent="0.25">
      <c r="A28" s="16">
        <v>8</v>
      </c>
      <c r="B28" s="17" t="s">
        <v>638</v>
      </c>
      <c r="C28" s="16" t="s">
        <v>16</v>
      </c>
      <c r="D28" s="16">
        <v>2255</v>
      </c>
      <c r="E28" s="16">
        <v>2105</v>
      </c>
      <c r="F28" s="16">
        <v>4360</v>
      </c>
    </row>
    <row r="29" spans="1:6" ht="20.100000000000001" customHeight="1" x14ac:dyDescent="0.25">
      <c r="A29" s="16">
        <v>9</v>
      </c>
      <c r="B29" s="17" t="s">
        <v>639</v>
      </c>
      <c r="C29" s="16" t="s">
        <v>16</v>
      </c>
      <c r="D29" s="16">
        <v>4030</v>
      </c>
      <c r="E29" s="16">
        <v>3707</v>
      </c>
      <c r="F29" s="16">
        <v>7737</v>
      </c>
    </row>
    <row r="30" spans="1:6" ht="20.100000000000001" customHeight="1" x14ac:dyDescent="0.25">
      <c r="A30" s="16">
        <v>10</v>
      </c>
      <c r="B30" s="17" t="s">
        <v>640</v>
      </c>
      <c r="C30" s="16" t="s">
        <v>16</v>
      </c>
      <c r="D30" s="16">
        <v>5519</v>
      </c>
      <c r="E30" s="16">
        <v>5271</v>
      </c>
      <c r="F30" s="16">
        <v>10790</v>
      </c>
    </row>
    <row r="31" spans="1:6" ht="20.100000000000001" customHeight="1" x14ac:dyDescent="0.25">
      <c r="A31" s="16">
        <v>11</v>
      </c>
      <c r="B31" s="17" t="s">
        <v>641</v>
      </c>
      <c r="C31" s="16" t="s">
        <v>16</v>
      </c>
      <c r="D31" s="16">
        <v>3946</v>
      </c>
      <c r="E31" s="16">
        <v>3827</v>
      </c>
      <c r="F31" s="16">
        <v>7773</v>
      </c>
    </row>
    <row r="32" spans="1:6" ht="20.100000000000001" customHeight="1" x14ac:dyDescent="0.25">
      <c r="A32" s="13">
        <v>12</v>
      </c>
      <c r="B32" s="18" t="s">
        <v>642</v>
      </c>
      <c r="C32" s="13" t="s">
        <v>16</v>
      </c>
      <c r="D32" s="13">
        <v>4777</v>
      </c>
      <c r="E32" s="13">
        <v>4627</v>
      </c>
      <c r="F32" s="13">
        <v>9404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0BC7-EA86-4426-BC1F-FB5B58BFD241}">
  <dimension ref="A1:F32"/>
  <sheetViews>
    <sheetView showGridLines="0" topLeftCell="A16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6.285156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629</v>
      </c>
      <c r="B7" s="4" t="s">
        <v>630</v>
      </c>
      <c r="C7" s="16"/>
      <c r="D7" s="15"/>
      <c r="E7" s="15"/>
      <c r="F7" s="15"/>
    </row>
    <row r="8" spans="1:6" ht="20.100000000000001" customHeight="1" x14ac:dyDescent="0.25">
      <c r="A8" s="16">
        <v>13</v>
      </c>
      <c r="B8" s="17" t="s">
        <v>645</v>
      </c>
      <c r="C8" s="16" t="s">
        <v>16</v>
      </c>
      <c r="D8" s="16">
        <v>2973</v>
      </c>
      <c r="E8" s="16">
        <v>2922</v>
      </c>
      <c r="F8" s="16">
        <v>5895</v>
      </c>
    </row>
    <row r="9" spans="1:6" ht="20.100000000000001" customHeight="1" x14ac:dyDescent="0.25">
      <c r="A9" s="16">
        <v>14</v>
      </c>
      <c r="B9" s="17" t="s">
        <v>646</v>
      </c>
      <c r="C9" s="16" t="s">
        <v>16</v>
      </c>
      <c r="D9" s="16">
        <v>4047</v>
      </c>
      <c r="E9" s="16">
        <v>3903</v>
      </c>
      <c r="F9" s="16">
        <v>7950</v>
      </c>
    </row>
    <row r="10" spans="1:6" ht="20.100000000000001" customHeight="1" x14ac:dyDescent="0.25">
      <c r="A10" s="16">
        <v>15</v>
      </c>
      <c r="B10" s="17" t="s">
        <v>647</v>
      </c>
      <c r="C10" s="16" t="s">
        <v>16</v>
      </c>
      <c r="D10" s="16">
        <v>6089</v>
      </c>
      <c r="E10" s="16">
        <v>5936</v>
      </c>
      <c r="F10" s="16">
        <v>12025</v>
      </c>
    </row>
    <row r="11" spans="1:6" ht="20.100000000000001" customHeight="1" x14ac:dyDescent="0.25">
      <c r="A11" s="16">
        <v>16</v>
      </c>
      <c r="B11" s="17" t="s">
        <v>648</v>
      </c>
      <c r="C11" s="16" t="s">
        <v>16</v>
      </c>
      <c r="D11" s="16">
        <v>3683</v>
      </c>
      <c r="E11" s="16">
        <v>3510</v>
      </c>
      <c r="F11" s="16">
        <v>7193</v>
      </c>
    </row>
    <row r="12" spans="1:6" ht="20.100000000000001" customHeight="1" x14ac:dyDescent="0.25">
      <c r="A12" s="16">
        <v>17</v>
      </c>
      <c r="B12" s="17" t="s">
        <v>649</v>
      </c>
      <c r="C12" s="16" t="s">
        <v>16</v>
      </c>
      <c r="D12" s="16">
        <v>3013</v>
      </c>
      <c r="E12" s="16">
        <v>2843</v>
      </c>
      <c r="F12" s="16">
        <v>5856</v>
      </c>
    </row>
    <row r="13" spans="1:6" ht="20.100000000000001" customHeight="1" x14ac:dyDescent="0.25">
      <c r="A13" s="16">
        <v>18</v>
      </c>
      <c r="B13" s="17" t="s">
        <v>650</v>
      </c>
      <c r="C13" s="16" t="s">
        <v>16</v>
      </c>
      <c r="D13" s="16">
        <v>5471</v>
      </c>
      <c r="E13" s="16">
        <v>5270</v>
      </c>
      <c r="F13" s="16">
        <v>10741</v>
      </c>
    </row>
    <row r="14" spans="1:6" ht="20.100000000000001" customHeight="1" x14ac:dyDescent="0.25">
      <c r="A14" s="16">
        <v>19</v>
      </c>
      <c r="B14" s="17" t="s">
        <v>651</v>
      </c>
      <c r="C14" s="16" t="s">
        <v>16</v>
      </c>
      <c r="D14" s="16">
        <v>3403</v>
      </c>
      <c r="E14" s="16">
        <v>3256</v>
      </c>
      <c r="F14" s="16">
        <v>6659</v>
      </c>
    </row>
    <row r="15" spans="1:6" ht="20.100000000000001" customHeight="1" x14ac:dyDescent="0.25">
      <c r="A15" s="16">
        <v>20</v>
      </c>
      <c r="B15" s="17" t="s">
        <v>652</v>
      </c>
      <c r="C15" s="16" t="s">
        <v>16</v>
      </c>
      <c r="D15" s="16">
        <v>3052</v>
      </c>
      <c r="E15" s="16">
        <v>2942</v>
      </c>
      <c r="F15" s="16">
        <v>5994</v>
      </c>
    </row>
    <row r="16" spans="1:6" ht="20.100000000000001" customHeight="1" x14ac:dyDescent="0.25">
      <c r="A16" s="16">
        <v>21</v>
      </c>
      <c r="B16" s="17" t="s">
        <v>653</v>
      </c>
      <c r="C16" s="16" t="s">
        <v>16</v>
      </c>
      <c r="D16" s="16">
        <v>3461</v>
      </c>
      <c r="E16" s="16">
        <v>3287</v>
      </c>
      <c r="F16" s="16">
        <v>6748</v>
      </c>
    </row>
    <row r="17" spans="1:6" ht="20.100000000000001" customHeight="1" x14ac:dyDescent="0.25">
      <c r="A17" s="16">
        <v>22</v>
      </c>
      <c r="B17" s="17" t="s">
        <v>654</v>
      </c>
      <c r="C17" s="16" t="s">
        <v>16</v>
      </c>
      <c r="D17" s="16">
        <v>4167</v>
      </c>
      <c r="E17" s="16">
        <v>4025</v>
      </c>
      <c r="F17" s="16">
        <v>8192</v>
      </c>
    </row>
    <row r="18" spans="1:6" ht="20.100000000000001" customHeight="1" x14ac:dyDescent="0.25">
      <c r="A18" s="16">
        <v>23</v>
      </c>
      <c r="B18" s="17" t="s">
        <v>655</v>
      </c>
      <c r="C18" s="16" t="s">
        <v>16</v>
      </c>
      <c r="D18" s="16">
        <v>3246</v>
      </c>
      <c r="E18" s="16">
        <v>3103</v>
      </c>
      <c r="F18" s="16">
        <v>6349</v>
      </c>
    </row>
    <row r="19" spans="1:6" ht="20.100000000000001" customHeight="1" x14ac:dyDescent="0.25">
      <c r="A19" s="16">
        <v>24</v>
      </c>
      <c r="B19" s="17" t="s">
        <v>656</v>
      </c>
      <c r="C19" s="16" t="s">
        <v>16</v>
      </c>
      <c r="D19" s="16">
        <v>4376</v>
      </c>
      <c r="E19" s="16">
        <v>4145</v>
      </c>
      <c r="F19" s="16">
        <v>8521</v>
      </c>
    </row>
    <row r="20" spans="1:6" ht="20.100000000000001" customHeight="1" x14ac:dyDescent="0.25">
      <c r="A20" s="16">
        <v>25</v>
      </c>
      <c r="B20" s="17" t="s">
        <v>657</v>
      </c>
      <c r="C20" s="16" t="s">
        <v>16</v>
      </c>
      <c r="D20" s="16">
        <v>2957</v>
      </c>
      <c r="E20" s="16">
        <v>2748</v>
      </c>
      <c r="F20" s="16">
        <v>5705</v>
      </c>
    </row>
    <row r="21" spans="1:6" ht="20.100000000000001" customHeight="1" x14ac:dyDescent="0.25">
      <c r="A21" s="16">
        <v>26</v>
      </c>
      <c r="B21" s="17" t="s">
        <v>658</v>
      </c>
      <c r="C21" s="16" t="s">
        <v>16</v>
      </c>
      <c r="D21" s="16">
        <v>3840</v>
      </c>
      <c r="E21" s="16">
        <v>3771</v>
      </c>
      <c r="F21" s="16">
        <v>7611</v>
      </c>
    </row>
    <row r="22" spans="1:6" ht="20.100000000000001" customHeight="1" x14ac:dyDescent="0.25">
      <c r="A22" s="16">
        <v>27</v>
      </c>
      <c r="B22" s="17" t="s">
        <v>659</v>
      </c>
      <c r="C22" s="16" t="s">
        <v>16</v>
      </c>
      <c r="D22" s="16">
        <v>5524</v>
      </c>
      <c r="E22" s="16">
        <v>5295</v>
      </c>
      <c r="F22" s="16">
        <v>10819</v>
      </c>
    </row>
    <row r="23" spans="1:6" ht="20.100000000000001" customHeight="1" x14ac:dyDescent="0.25">
      <c r="A23" s="16">
        <v>28</v>
      </c>
      <c r="B23" s="17" t="s">
        <v>660</v>
      </c>
      <c r="C23" s="16" t="s">
        <v>16</v>
      </c>
      <c r="D23" s="16">
        <v>8612</v>
      </c>
      <c r="E23" s="16">
        <v>8389</v>
      </c>
      <c r="F23" s="16">
        <v>17001</v>
      </c>
    </row>
    <row r="24" spans="1:6" ht="20.100000000000001" customHeight="1" x14ac:dyDescent="0.25">
      <c r="A24" s="16">
        <v>29</v>
      </c>
      <c r="B24" s="17" t="s">
        <v>661</v>
      </c>
      <c r="C24" s="16" t="s">
        <v>16</v>
      </c>
      <c r="D24" s="16">
        <v>3293</v>
      </c>
      <c r="E24" s="16">
        <v>3115</v>
      </c>
      <c r="F24" s="16">
        <v>6408</v>
      </c>
    </row>
    <row r="25" spans="1:6" ht="20.100000000000001" customHeight="1" x14ac:dyDescent="0.25">
      <c r="A25" s="16">
        <v>30</v>
      </c>
      <c r="B25" s="17" t="s">
        <v>662</v>
      </c>
      <c r="C25" s="16" t="s">
        <v>16</v>
      </c>
      <c r="D25" s="16">
        <v>2700</v>
      </c>
      <c r="E25" s="16">
        <v>2519</v>
      </c>
      <c r="F25" s="16">
        <v>5219</v>
      </c>
    </row>
    <row r="26" spans="1:6" ht="20.100000000000001" customHeight="1" x14ac:dyDescent="0.25">
      <c r="A26" s="16">
        <v>31</v>
      </c>
      <c r="B26" s="17" t="s">
        <v>663</v>
      </c>
      <c r="C26" s="16" t="s">
        <v>16</v>
      </c>
      <c r="D26" s="16">
        <v>4555</v>
      </c>
      <c r="E26" s="16">
        <v>4387</v>
      </c>
      <c r="F26" s="16">
        <v>8942</v>
      </c>
    </row>
    <row r="27" spans="1:6" ht="20.100000000000001" customHeight="1" x14ac:dyDescent="0.25">
      <c r="A27" s="16">
        <v>32</v>
      </c>
      <c r="B27" s="17" t="s">
        <v>664</v>
      </c>
      <c r="C27" s="16" t="s">
        <v>16</v>
      </c>
      <c r="D27" s="16">
        <v>9724</v>
      </c>
      <c r="E27" s="16">
        <v>9338</v>
      </c>
      <c r="F27" s="16">
        <v>19062</v>
      </c>
    </row>
    <row r="28" spans="1:6" ht="20.100000000000001" customHeight="1" x14ac:dyDescent="0.25">
      <c r="A28" s="16">
        <v>33</v>
      </c>
      <c r="B28" s="17" t="s">
        <v>665</v>
      </c>
      <c r="C28" s="16" t="s">
        <v>16</v>
      </c>
      <c r="D28" s="16">
        <v>4646</v>
      </c>
      <c r="E28" s="16">
        <v>4450</v>
      </c>
      <c r="F28" s="16">
        <v>9096</v>
      </c>
    </row>
    <row r="29" spans="1:6" ht="20.100000000000001" customHeight="1" x14ac:dyDescent="0.25">
      <c r="A29" s="16">
        <v>34</v>
      </c>
      <c r="B29" s="17" t="s">
        <v>666</v>
      </c>
      <c r="C29" s="16" t="s">
        <v>16</v>
      </c>
      <c r="D29" s="16">
        <v>9124</v>
      </c>
      <c r="E29" s="16">
        <v>8657</v>
      </c>
      <c r="F29" s="16">
        <v>17781</v>
      </c>
    </row>
    <row r="30" spans="1:6" ht="20.100000000000001" customHeight="1" x14ac:dyDescent="0.25">
      <c r="A30" s="16">
        <v>35</v>
      </c>
      <c r="B30" s="17" t="s">
        <v>667</v>
      </c>
      <c r="C30" s="16" t="s">
        <v>16</v>
      </c>
      <c r="D30" s="16">
        <v>5704</v>
      </c>
      <c r="E30" s="16">
        <v>5404</v>
      </c>
      <c r="F30" s="16">
        <v>11108</v>
      </c>
    </row>
    <row r="31" spans="1:6" ht="20.100000000000001" customHeight="1" x14ac:dyDescent="0.25">
      <c r="A31" s="16">
        <v>36</v>
      </c>
      <c r="B31" s="17" t="s">
        <v>668</v>
      </c>
      <c r="C31" s="16" t="s">
        <v>16</v>
      </c>
      <c r="D31" s="16">
        <v>9149</v>
      </c>
      <c r="E31" s="16">
        <v>8512</v>
      </c>
      <c r="F31" s="16">
        <v>17661</v>
      </c>
    </row>
    <row r="32" spans="1:6" ht="20.100000000000001" customHeight="1" x14ac:dyDescent="0.25">
      <c r="A32" s="13">
        <v>37</v>
      </c>
      <c r="B32" s="18" t="s">
        <v>669</v>
      </c>
      <c r="C32" s="13" t="s">
        <v>16</v>
      </c>
      <c r="D32" s="13">
        <v>8627</v>
      </c>
      <c r="E32" s="13">
        <v>8352</v>
      </c>
      <c r="F32" s="13">
        <v>16979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807F-032B-4565-BB4A-8BBC136D7070}">
  <dimension ref="A1:F32"/>
  <sheetViews>
    <sheetView showGridLines="0" topLeftCell="A22" workbookViewId="0">
      <selection activeCell="K39" sqref="K39:K41"/>
    </sheetView>
  </sheetViews>
  <sheetFormatPr defaultRowHeight="15" x14ac:dyDescent="0.25"/>
  <cols>
    <col min="2" max="2" width="20.710937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629</v>
      </c>
      <c r="B7" s="4" t="s">
        <v>630</v>
      </c>
      <c r="C7" s="16"/>
      <c r="D7" s="15"/>
      <c r="E7" s="15"/>
      <c r="F7" s="15"/>
    </row>
    <row r="8" spans="1:6" ht="20.100000000000001" customHeight="1" x14ac:dyDescent="0.25">
      <c r="A8" s="16">
        <v>38</v>
      </c>
      <c r="B8" s="17" t="s">
        <v>672</v>
      </c>
      <c r="C8" s="16" t="s">
        <v>16</v>
      </c>
      <c r="D8" s="16">
        <v>4188</v>
      </c>
      <c r="E8" s="16">
        <v>3927</v>
      </c>
      <c r="F8" s="16">
        <v>8115</v>
      </c>
    </row>
    <row r="9" spans="1:6" ht="20.100000000000001" customHeight="1" x14ac:dyDescent="0.25">
      <c r="A9" s="16">
        <v>39</v>
      </c>
      <c r="B9" s="17" t="s">
        <v>673</v>
      </c>
      <c r="C9" s="16" t="s">
        <v>16</v>
      </c>
      <c r="D9" s="16">
        <v>9033</v>
      </c>
      <c r="E9" s="16">
        <v>8769</v>
      </c>
      <c r="F9" s="16">
        <v>17802</v>
      </c>
    </row>
    <row r="10" spans="1:6" ht="20.100000000000001" customHeight="1" x14ac:dyDescent="0.25">
      <c r="A10" s="16">
        <v>40</v>
      </c>
      <c r="B10" s="17" t="s">
        <v>674</v>
      </c>
      <c r="C10" s="16" t="s">
        <v>16</v>
      </c>
      <c r="D10" s="16">
        <v>3156</v>
      </c>
      <c r="E10" s="16">
        <v>2925</v>
      </c>
      <c r="F10" s="16">
        <v>6081</v>
      </c>
    </row>
    <row r="11" spans="1:6" ht="20.100000000000001" customHeight="1" x14ac:dyDescent="0.25">
      <c r="A11" s="16">
        <v>41</v>
      </c>
      <c r="B11" s="17" t="s">
        <v>675</v>
      </c>
      <c r="C11" s="16" t="s">
        <v>16</v>
      </c>
      <c r="D11" s="16">
        <v>6758</v>
      </c>
      <c r="E11" s="16">
        <v>6491</v>
      </c>
      <c r="F11" s="16">
        <v>13249</v>
      </c>
    </row>
    <row r="12" spans="1:6" ht="20.100000000000001" customHeight="1" x14ac:dyDescent="0.25">
      <c r="A12" s="16">
        <v>42</v>
      </c>
      <c r="B12" s="17" t="s">
        <v>177</v>
      </c>
      <c r="C12" s="16" t="s">
        <v>16</v>
      </c>
      <c r="D12" s="16">
        <v>4324</v>
      </c>
      <c r="E12" s="16">
        <v>4167</v>
      </c>
      <c r="F12" s="16">
        <v>8491</v>
      </c>
    </row>
    <row r="13" spans="1:6" ht="20.100000000000001" customHeight="1" x14ac:dyDescent="0.25">
      <c r="A13" s="16">
        <v>43</v>
      </c>
      <c r="B13" s="17" t="s">
        <v>676</v>
      </c>
      <c r="C13" s="16" t="s">
        <v>16</v>
      </c>
      <c r="D13" s="16">
        <v>5593</v>
      </c>
      <c r="E13" s="16">
        <v>5337</v>
      </c>
      <c r="F13" s="16">
        <v>10930</v>
      </c>
    </row>
    <row r="14" spans="1:6" ht="20.100000000000001" customHeight="1" x14ac:dyDescent="0.25">
      <c r="A14" s="16">
        <v>44</v>
      </c>
      <c r="B14" s="17" t="s">
        <v>677</v>
      </c>
      <c r="C14" s="16" t="s">
        <v>16</v>
      </c>
      <c r="D14" s="16">
        <v>3248</v>
      </c>
      <c r="E14" s="16">
        <v>3069</v>
      </c>
      <c r="F14" s="16">
        <v>6317</v>
      </c>
    </row>
    <row r="15" spans="1:6" ht="20.100000000000001" customHeight="1" x14ac:dyDescent="0.25">
      <c r="A15" s="16">
        <v>45</v>
      </c>
      <c r="B15" s="17" t="s">
        <v>678</v>
      </c>
      <c r="C15" s="16" t="s">
        <v>16</v>
      </c>
      <c r="D15" s="16">
        <v>3003</v>
      </c>
      <c r="E15" s="16">
        <v>2827</v>
      </c>
      <c r="F15" s="16">
        <v>5830</v>
      </c>
    </row>
    <row r="16" spans="1:6" ht="20.100000000000001" customHeight="1" x14ac:dyDescent="0.25">
      <c r="A16" s="16">
        <v>46</v>
      </c>
      <c r="B16" s="17" t="s">
        <v>679</v>
      </c>
      <c r="C16" s="16" t="s">
        <v>16</v>
      </c>
      <c r="D16" s="16">
        <v>3211</v>
      </c>
      <c r="E16" s="16">
        <v>3090</v>
      </c>
      <c r="F16" s="16">
        <v>6301</v>
      </c>
    </row>
    <row r="17" spans="1:6" ht="20.100000000000001" customHeight="1" x14ac:dyDescent="0.25">
      <c r="A17" s="16">
        <v>47</v>
      </c>
      <c r="B17" s="17" t="s">
        <v>680</v>
      </c>
      <c r="C17" s="16" t="s">
        <v>16</v>
      </c>
      <c r="D17" s="16">
        <v>2574</v>
      </c>
      <c r="E17" s="16">
        <v>2473</v>
      </c>
      <c r="F17" s="16">
        <v>5047</v>
      </c>
    </row>
    <row r="18" spans="1:6" ht="20.100000000000001" customHeight="1" x14ac:dyDescent="0.25">
      <c r="A18" s="16">
        <v>48</v>
      </c>
      <c r="B18" s="17" t="s">
        <v>681</v>
      </c>
      <c r="C18" s="16" t="s">
        <v>16</v>
      </c>
      <c r="D18" s="16">
        <v>12902</v>
      </c>
      <c r="E18" s="16">
        <v>12655</v>
      </c>
      <c r="F18" s="16">
        <v>25557</v>
      </c>
    </row>
    <row r="19" spans="1:6" ht="20.100000000000001" customHeight="1" x14ac:dyDescent="0.25">
      <c r="A19" s="16">
        <v>49</v>
      </c>
      <c r="B19" s="17" t="s">
        <v>682</v>
      </c>
      <c r="C19" s="16" t="s">
        <v>16</v>
      </c>
      <c r="D19" s="16">
        <v>6410</v>
      </c>
      <c r="E19" s="16">
        <v>6127</v>
      </c>
      <c r="F19" s="16">
        <v>12537</v>
      </c>
    </row>
    <row r="20" spans="1:6" ht="20.100000000000001" customHeight="1" x14ac:dyDescent="0.25">
      <c r="A20" s="16">
        <v>50</v>
      </c>
      <c r="B20" s="17" t="s">
        <v>683</v>
      </c>
      <c r="C20" s="16" t="s">
        <v>16</v>
      </c>
      <c r="D20" s="16">
        <v>8286</v>
      </c>
      <c r="E20" s="16">
        <v>7848</v>
      </c>
      <c r="F20" s="16">
        <v>16134</v>
      </c>
    </row>
    <row r="21" spans="1:6" ht="20.100000000000001" customHeight="1" x14ac:dyDescent="0.25">
      <c r="A21" s="16">
        <v>51</v>
      </c>
      <c r="B21" s="17" t="s">
        <v>109</v>
      </c>
      <c r="C21" s="16" t="s">
        <v>16</v>
      </c>
      <c r="D21" s="16">
        <v>4162</v>
      </c>
      <c r="E21" s="16">
        <v>3997</v>
      </c>
      <c r="F21" s="16">
        <v>8159</v>
      </c>
    </row>
    <row r="22" spans="1:6" ht="20.100000000000001" customHeight="1" x14ac:dyDescent="0.25">
      <c r="A22" s="16">
        <v>52</v>
      </c>
      <c r="B22" s="17" t="s">
        <v>684</v>
      </c>
      <c r="C22" s="16" t="s">
        <v>16</v>
      </c>
      <c r="D22" s="16">
        <v>3543</v>
      </c>
      <c r="E22" s="16">
        <v>3450</v>
      </c>
      <c r="F22" s="16">
        <v>6993</v>
      </c>
    </row>
    <row r="23" spans="1:6" ht="20.100000000000001" customHeight="1" x14ac:dyDescent="0.25">
      <c r="A23" s="16">
        <v>53</v>
      </c>
      <c r="B23" s="17" t="s">
        <v>685</v>
      </c>
      <c r="C23" s="16" t="s">
        <v>16</v>
      </c>
      <c r="D23" s="16">
        <v>3468</v>
      </c>
      <c r="E23" s="16">
        <v>3356</v>
      </c>
      <c r="F23" s="16">
        <v>6824</v>
      </c>
    </row>
    <row r="24" spans="1:6" ht="20.100000000000001" customHeight="1" x14ac:dyDescent="0.25">
      <c r="A24" s="16">
        <v>54</v>
      </c>
      <c r="B24" s="17" t="s">
        <v>686</v>
      </c>
      <c r="C24" s="16" t="s">
        <v>16</v>
      </c>
      <c r="D24" s="16">
        <v>4085</v>
      </c>
      <c r="E24" s="16">
        <v>4003</v>
      </c>
      <c r="F24" s="16">
        <v>8088</v>
      </c>
    </row>
    <row r="25" spans="1:6" ht="20.100000000000001" customHeight="1" x14ac:dyDescent="0.25">
      <c r="A25" s="16">
        <v>55</v>
      </c>
      <c r="B25" s="17" t="s">
        <v>687</v>
      </c>
      <c r="C25" s="16" t="s">
        <v>16</v>
      </c>
      <c r="D25" s="16">
        <v>5789</v>
      </c>
      <c r="E25" s="16">
        <v>5826</v>
      </c>
      <c r="F25" s="16">
        <v>11615</v>
      </c>
    </row>
    <row r="26" spans="1:6" ht="20.100000000000001" customHeight="1" x14ac:dyDescent="0.25">
      <c r="A26" s="16">
        <v>56</v>
      </c>
      <c r="B26" s="17" t="s">
        <v>688</v>
      </c>
      <c r="C26" s="16" t="s">
        <v>16</v>
      </c>
      <c r="D26" s="16">
        <v>6018</v>
      </c>
      <c r="E26" s="16">
        <v>5976</v>
      </c>
      <c r="F26" s="16">
        <v>11994</v>
      </c>
    </row>
    <row r="27" spans="1:6" ht="20.100000000000001" customHeight="1" x14ac:dyDescent="0.25">
      <c r="A27" s="16">
        <v>57</v>
      </c>
      <c r="B27" s="17" t="s">
        <v>689</v>
      </c>
      <c r="C27" s="16" t="s">
        <v>16</v>
      </c>
      <c r="D27" s="16">
        <v>4938</v>
      </c>
      <c r="E27" s="16">
        <v>4725</v>
      </c>
      <c r="F27" s="16">
        <v>9663</v>
      </c>
    </row>
    <row r="28" spans="1:6" ht="20.100000000000001" customHeight="1" x14ac:dyDescent="0.25">
      <c r="A28" s="16">
        <v>58</v>
      </c>
      <c r="B28" s="17" t="s">
        <v>690</v>
      </c>
      <c r="C28" s="16" t="s">
        <v>16</v>
      </c>
      <c r="D28" s="16">
        <v>3697</v>
      </c>
      <c r="E28" s="16">
        <v>3578</v>
      </c>
      <c r="F28" s="16">
        <v>7275</v>
      </c>
    </row>
    <row r="29" spans="1:6" ht="20.100000000000001" customHeight="1" x14ac:dyDescent="0.25">
      <c r="A29" s="16">
        <v>59</v>
      </c>
      <c r="B29" s="17" t="s">
        <v>691</v>
      </c>
      <c r="C29" s="16" t="s">
        <v>16</v>
      </c>
      <c r="D29" s="16">
        <v>4467</v>
      </c>
      <c r="E29" s="16">
        <v>4212</v>
      </c>
      <c r="F29" s="16">
        <v>8679</v>
      </c>
    </row>
    <row r="30" spans="1:6" ht="20.100000000000001" customHeight="1" x14ac:dyDescent="0.25">
      <c r="A30" s="16">
        <v>60</v>
      </c>
      <c r="B30" s="17" t="s">
        <v>692</v>
      </c>
      <c r="C30" s="16" t="s">
        <v>16</v>
      </c>
      <c r="D30" s="16">
        <v>3248</v>
      </c>
      <c r="E30" s="16">
        <v>3139</v>
      </c>
      <c r="F30" s="16">
        <v>6387</v>
      </c>
    </row>
    <row r="31" spans="1:6" ht="20.100000000000001" customHeight="1" x14ac:dyDescent="0.25">
      <c r="A31" s="16">
        <v>61</v>
      </c>
      <c r="B31" s="17" t="s">
        <v>693</v>
      </c>
      <c r="C31" s="16" t="s">
        <v>16</v>
      </c>
      <c r="D31" s="16">
        <v>3072</v>
      </c>
      <c r="E31" s="16">
        <v>2955</v>
      </c>
      <c r="F31" s="16">
        <v>6027</v>
      </c>
    </row>
    <row r="32" spans="1:6" ht="20.100000000000001" customHeight="1" x14ac:dyDescent="0.25">
      <c r="A32" s="13">
        <v>62</v>
      </c>
      <c r="B32" s="18" t="s">
        <v>694</v>
      </c>
      <c r="C32" s="13" t="s">
        <v>16</v>
      </c>
      <c r="D32" s="13">
        <v>2640</v>
      </c>
      <c r="E32" s="13">
        <v>2508</v>
      </c>
      <c r="F32" s="13">
        <v>5148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631C-EE6F-4C0E-BFD3-6FC65DC376B1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8.710937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629</v>
      </c>
      <c r="B7" s="4" t="s">
        <v>630</v>
      </c>
      <c r="C7" s="16"/>
      <c r="D7" s="15"/>
      <c r="E7" s="15"/>
      <c r="F7" s="15"/>
    </row>
    <row r="8" spans="1:6" ht="20.100000000000001" customHeight="1" x14ac:dyDescent="0.25">
      <c r="A8" s="16">
        <v>63</v>
      </c>
      <c r="B8" s="17" t="s">
        <v>697</v>
      </c>
      <c r="C8" s="16" t="s">
        <v>16</v>
      </c>
      <c r="D8" s="16">
        <v>3474</v>
      </c>
      <c r="E8" s="16">
        <v>3329</v>
      </c>
      <c r="F8" s="16">
        <v>6803</v>
      </c>
    </row>
    <row r="9" spans="1:6" ht="20.100000000000001" customHeight="1" x14ac:dyDescent="0.25">
      <c r="A9" s="16">
        <v>64</v>
      </c>
      <c r="B9" s="17" t="s">
        <v>698</v>
      </c>
      <c r="C9" s="16" t="s">
        <v>16</v>
      </c>
      <c r="D9" s="16">
        <v>2753</v>
      </c>
      <c r="E9" s="16">
        <v>2586</v>
      </c>
      <c r="F9" s="16">
        <v>5339</v>
      </c>
    </row>
    <row r="10" spans="1:6" ht="20.100000000000001" customHeight="1" x14ac:dyDescent="0.25">
      <c r="A10" s="16">
        <v>65</v>
      </c>
      <c r="B10" s="17" t="s">
        <v>699</v>
      </c>
      <c r="C10" s="16" t="s">
        <v>16</v>
      </c>
      <c r="D10" s="16">
        <v>4196</v>
      </c>
      <c r="E10" s="16">
        <v>4049</v>
      </c>
      <c r="F10" s="16">
        <v>8245</v>
      </c>
    </row>
    <row r="11" spans="1:6" ht="20.100000000000001" customHeight="1" x14ac:dyDescent="0.25">
      <c r="A11" s="16">
        <v>66</v>
      </c>
      <c r="B11" s="17" t="s">
        <v>700</v>
      </c>
      <c r="C11" s="16" t="s">
        <v>16</v>
      </c>
      <c r="D11" s="16">
        <v>8417</v>
      </c>
      <c r="E11" s="16">
        <v>8136</v>
      </c>
      <c r="F11" s="16">
        <v>16553</v>
      </c>
    </row>
    <row r="12" spans="1:6" ht="20.100000000000001" customHeight="1" x14ac:dyDescent="0.25">
      <c r="A12" s="16">
        <v>67</v>
      </c>
      <c r="B12" s="17" t="s">
        <v>701</v>
      </c>
      <c r="C12" s="16" t="s">
        <v>16</v>
      </c>
      <c r="D12" s="16">
        <v>3231</v>
      </c>
      <c r="E12" s="16">
        <v>3118</v>
      </c>
      <c r="F12" s="16">
        <v>6349</v>
      </c>
    </row>
    <row r="13" spans="1:6" ht="20.100000000000001" customHeight="1" x14ac:dyDescent="0.25">
      <c r="A13" s="16">
        <v>68</v>
      </c>
      <c r="B13" s="17" t="s">
        <v>702</v>
      </c>
      <c r="C13" s="16" t="s">
        <v>16</v>
      </c>
      <c r="D13" s="16">
        <v>2772</v>
      </c>
      <c r="E13" s="16">
        <v>2641</v>
      </c>
      <c r="F13" s="16">
        <v>5413</v>
      </c>
    </row>
    <row r="14" spans="1:6" ht="20.100000000000001" customHeight="1" x14ac:dyDescent="0.25">
      <c r="A14" s="16">
        <v>69</v>
      </c>
      <c r="B14" s="17" t="s">
        <v>431</v>
      </c>
      <c r="C14" s="16" t="s">
        <v>16</v>
      </c>
      <c r="D14" s="16">
        <v>6473</v>
      </c>
      <c r="E14" s="16">
        <v>6187</v>
      </c>
      <c r="F14" s="16">
        <v>12660</v>
      </c>
    </row>
    <row r="15" spans="1:6" ht="20.100000000000001" customHeight="1" x14ac:dyDescent="0.25">
      <c r="A15" s="16">
        <v>70</v>
      </c>
      <c r="B15" s="17" t="s">
        <v>703</v>
      </c>
      <c r="C15" s="16" t="s">
        <v>16</v>
      </c>
      <c r="D15" s="16">
        <v>3260</v>
      </c>
      <c r="E15" s="16">
        <v>3171</v>
      </c>
      <c r="F15" s="16">
        <v>6431</v>
      </c>
    </row>
    <row r="16" spans="1:6" ht="20.100000000000001" customHeight="1" x14ac:dyDescent="0.25">
      <c r="A16" s="16">
        <v>71</v>
      </c>
      <c r="B16" s="17" t="s">
        <v>704</v>
      </c>
      <c r="C16" s="16" t="s">
        <v>16</v>
      </c>
      <c r="D16" s="16">
        <v>3557</v>
      </c>
      <c r="E16" s="16">
        <v>3333</v>
      </c>
      <c r="F16" s="16">
        <v>6890</v>
      </c>
    </row>
    <row r="17" spans="1:6" ht="20.100000000000001" customHeight="1" x14ac:dyDescent="0.25">
      <c r="A17" s="16">
        <v>72</v>
      </c>
      <c r="B17" s="17" t="s">
        <v>705</v>
      </c>
      <c r="C17" s="16" t="s">
        <v>16</v>
      </c>
      <c r="D17" s="16">
        <v>12618</v>
      </c>
      <c r="E17" s="16">
        <v>11631</v>
      </c>
      <c r="F17" s="16">
        <v>24249</v>
      </c>
    </row>
    <row r="18" spans="1:6" ht="20.100000000000001" customHeight="1" x14ac:dyDescent="0.25">
      <c r="A18" s="16">
        <v>73</v>
      </c>
      <c r="B18" s="17" t="s">
        <v>706</v>
      </c>
      <c r="C18" s="16" t="s">
        <v>16</v>
      </c>
      <c r="D18" s="16">
        <v>6978</v>
      </c>
      <c r="E18" s="16">
        <v>6518</v>
      </c>
      <c r="F18" s="16">
        <v>13496</v>
      </c>
    </row>
    <row r="19" spans="1:6" ht="20.100000000000001" customHeight="1" x14ac:dyDescent="0.25">
      <c r="A19" s="16">
        <v>74</v>
      </c>
      <c r="B19" s="17" t="s">
        <v>707</v>
      </c>
      <c r="C19" s="16" t="s">
        <v>16</v>
      </c>
      <c r="D19" s="16">
        <v>1796</v>
      </c>
      <c r="E19" s="16">
        <v>1678</v>
      </c>
      <c r="F19" s="16">
        <v>3474</v>
      </c>
    </row>
    <row r="20" spans="1:6" ht="20.100000000000001" customHeight="1" x14ac:dyDescent="0.25">
      <c r="A20" s="16">
        <v>75</v>
      </c>
      <c r="B20" s="17" t="s">
        <v>708</v>
      </c>
      <c r="C20" s="16" t="s">
        <v>16</v>
      </c>
      <c r="D20" s="16">
        <v>1890</v>
      </c>
      <c r="E20" s="16">
        <v>1747</v>
      </c>
      <c r="F20" s="16">
        <v>3637</v>
      </c>
    </row>
    <row r="21" spans="1:6" ht="20.100000000000001" customHeight="1" x14ac:dyDescent="0.25">
      <c r="A21" s="16">
        <v>76</v>
      </c>
      <c r="B21" s="17" t="s">
        <v>709</v>
      </c>
      <c r="C21" s="16" t="s">
        <v>16</v>
      </c>
      <c r="D21" s="16">
        <v>3224</v>
      </c>
      <c r="E21" s="16">
        <v>3024</v>
      </c>
      <c r="F21" s="16">
        <v>6248</v>
      </c>
    </row>
    <row r="22" spans="1:6" ht="20.100000000000001" customHeight="1" x14ac:dyDescent="0.25">
      <c r="A22" s="16">
        <v>77</v>
      </c>
      <c r="B22" s="17" t="s">
        <v>710</v>
      </c>
      <c r="C22" s="16" t="s">
        <v>16</v>
      </c>
      <c r="D22" s="16">
        <v>4129</v>
      </c>
      <c r="E22" s="16">
        <v>4050</v>
      </c>
      <c r="F22" s="16">
        <v>8179</v>
      </c>
    </row>
    <row r="23" spans="1:6" ht="20.100000000000001" customHeight="1" x14ac:dyDescent="0.25">
      <c r="A23" s="16">
        <v>78</v>
      </c>
      <c r="B23" s="17" t="s">
        <v>711</v>
      </c>
      <c r="C23" s="16" t="s">
        <v>16</v>
      </c>
      <c r="D23" s="16">
        <v>3395</v>
      </c>
      <c r="E23" s="16">
        <v>3502</v>
      </c>
      <c r="F23" s="16">
        <v>6897</v>
      </c>
    </row>
    <row r="24" spans="1:6" ht="20.100000000000001" customHeight="1" x14ac:dyDescent="0.25">
      <c r="A24" s="16">
        <v>79</v>
      </c>
      <c r="B24" s="17" t="s">
        <v>712</v>
      </c>
      <c r="C24" s="16" t="s">
        <v>111</v>
      </c>
      <c r="D24" s="16">
        <v>55382</v>
      </c>
      <c r="E24" s="16">
        <v>53482</v>
      </c>
      <c r="F24" s="16">
        <v>108864</v>
      </c>
    </row>
    <row r="25" spans="1:6" ht="20.100000000000001" customHeight="1" x14ac:dyDescent="0.25">
      <c r="A25" s="16">
        <v>80</v>
      </c>
      <c r="B25" s="17" t="s">
        <v>713</v>
      </c>
      <c r="C25" s="16" t="s">
        <v>111</v>
      </c>
      <c r="D25" s="16">
        <v>65467</v>
      </c>
      <c r="E25" s="16">
        <v>59472</v>
      </c>
      <c r="F25" s="16">
        <v>124939</v>
      </c>
    </row>
    <row r="26" spans="1:6" ht="20.100000000000001" customHeight="1" x14ac:dyDescent="0.25">
      <c r="A26" s="16">
        <v>81</v>
      </c>
      <c r="B26" s="17" t="s">
        <v>714</v>
      </c>
      <c r="C26" s="16" t="s">
        <v>115</v>
      </c>
      <c r="D26" s="16">
        <v>4729</v>
      </c>
      <c r="E26" s="16">
        <v>4502</v>
      </c>
      <c r="F26" s="16">
        <v>9231</v>
      </c>
    </row>
    <row r="27" spans="1:6" ht="20.100000000000001" customHeight="1" x14ac:dyDescent="0.25">
      <c r="A27" s="16">
        <v>82</v>
      </c>
      <c r="B27" s="17" t="s">
        <v>714</v>
      </c>
      <c r="C27" s="16" t="s">
        <v>111</v>
      </c>
      <c r="D27" s="16">
        <v>60707</v>
      </c>
      <c r="E27" s="16">
        <v>59638</v>
      </c>
      <c r="F27" s="16">
        <v>120345</v>
      </c>
    </row>
    <row r="28" spans="1:6" ht="20.100000000000001" customHeight="1" x14ac:dyDescent="0.25">
      <c r="A28" s="16">
        <v>83</v>
      </c>
      <c r="B28" s="17" t="s">
        <v>715</v>
      </c>
      <c r="C28" s="16" t="s">
        <v>111</v>
      </c>
      <c r="D28" s="16">
        <v>109849</v>
      </c>
      <c r="E28" s="16">
        <v>108051</v>
      </c>
      <c r="F28" s="16">
        <v>217900</v>
      </c>
    </row>
    <row r="29" spans="1:6" ht="20.100000000000001" customHeight="1" x14ac:dyDescent="0.25">
      <c r="A29" s="16">
        <v>84</v>
      </c>
      <c r="B29" s="17" t="s">
        <v>716</v>
      </c>
      <c r="C29" s="16" t="s">
        <v>115</v>
      </c>
      <c r="D29" s="16">
        <v>1123</v>
      </c>
      <c r="E29" s="16">
        <v>1134</v>
      </c>
      <c r="F29" s="16">
        <v>2257</v>
      </c>
    </row>
    <row r="30" spans="1:6" ht="20.100000000000001" customHeight="1" x14ac:dyDescent="0.25">
      <c r="A30" s="16">
        <v>85</v>
      </c>
      <c r="B30" s="17" t="s">
        <v>716</v>
      </c>
      <c r="C30" s="16" t="s">
        <v>111</v>
      </c>
      <c r="D30" s="16">
        <v>203416</v>
      </c>
      <c r="E30" s="16">
        <v>180346</v>
      </c>
      <c r="F30" s="16">
        <v>383762</v>
      </c>
    </row>
    <row r="31" spans="1:6" ht="20.100000000000001" customHeight="1" x14ac:dyDescent="0.25">
      <c r="A31" s="16">
        <v>86</v>
      </c>
      <c r="B31" s="17" t="s">
        <v>717</v>
      </c>
      <c r="C31" s="16" t="s">
        <v>111</v>
      </c>
      <c r="D31" s="16">
        <v>23025</v>
      </c>
      <c r="E31" s="16">
        <v>22352</v>
      </c>
      <c r="F31" s="16">
        <v>45377</v>
      </c>
    </row>
    <row r="32" spans="1:6" ht="20.100000000000001" customHeight="1" x14ac:dyDescent="0.25">
      <c r="A32" s="13">
        <v>87</v>
      </c>
      <c r="B32" s="18" t="s">
        <v>718</v>
      </c>
      <c r="C32" s="13" t="s">
        <v>111</v>
      </c>
      <c r="D32" s="13">
        <v>74592</v>
      </c>
      <c r="E32" s="13">
        <v>72629</v>
      </c>
      <c r="F32" s="13">
        <v>147221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D348-400B-4DAE-A090-135957F177CC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6.5703125" bestFit="1" customWidth="1"/>
    <col min="3" max="3" width="13" customWidth="1"/>
    <col min="4" max="4" width="12" bestFit="1" customWidth="1"/>
    <col min="5" max="5" width="10.5703125" customWidth="1"/>
    <col min="6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629</v>
      </c>
      <c r="B7" s="4" t="s">
        <v>630</v>
      </c>
      <c r="C7" s="16"/>
      <c r="D7" s="15"/>
      <c r="E7" s="15"/>
      <c r="F7" s="15"/>
    </row>
    <row r="8" spans="1:6" ht="20.100000000000001" customHeight="1" x14ac:dyDescent="0.25">
      <c r="A8" s="16">
        <v>88</v>
      </c>
      <c r="B8" s="17" t="s">
        <v>721</v>
      </c>
      <c r="C8" s="16" t="s">
        <v>111</v>
      </c>
      <c r="D8" s="16">
        <v>61236</v>
      </c>
      <c r="E8" s="16">
        <v>60356</v>
      </c>
      <c r="F8" s="16">
        <v>121592</v>
      </c>
    </row>
    <row r="9" spans="1:6" ht="20.100000000000001" customHeight="1" x14ac:dyDescent="0.25">
      <c r="A9" s="16">
        <v>89</v>
      </c>
      <c r="B9" s="17" t="s">
        <v>722</v>
      </c>
      <c r="C9" s="16" t="s">
        <v>111</v>
      </c>
      <c r="D9" s="16">
        <v>44825</v>
      </c>
      <c r="E9" s="16">
        <v>40511</v>
      </c>
      <c r="F9" s="16">
        <v>85336</v>
      </c>
    </row>
    <row r="10" spans="1:6" ht="20.100000000000001" customHeight="1" x14ac:dyDescent="0.25">
      <c r="A10" s="16">
        <v>90</v>
      </c>
      <c r="B10" s="17" t="s">
        <v>723</v>
      </c>
      <c r="C10" s="16" t="s">
        <v>111</v>
      </c>
      <c r="D10" s="16">
        <v>66924</v>
      </c>
      <c r="E10" s="16">
        <v>65882</v>
      </c>
      <c r="F10" s="16">
        <v>132806</v>
      </c>
    </row>
    <row r="11" spans="1:6" ht="20.100000000000001" customHeight="1" x14ac:dyDescent="0.25">
      <c r="A11" s="16">
        <v>91</v>
      </c>
      <c r="B11" s="17" t="s">
        <v>724</v>
      </c>
      <c r="C11" s="16" t="s">
        <v>725</v>
      </c>
      <c r="D11" s="16">
        <v>8872</v>
      </c>
      <c r="E11" s="16">
        <v>8508</v>
      </c>
      <c r="F11" s="16">
        <v>17380</v>
      </c>
    </row>
    <row r="12" spans="1:6" ht="20.100000000000001" customHeight="1" x14ac:dyDescent="0.25">
      <c r="A12" s="16">
        <v>92</v>
      </c>
      <c r="B12" s="17" t="s">
        <v>726</v>
      </c>
      <c r="C12" s="16" t="s">
        <v>111</v>
      </c>
      <c r="D12" s="16">
        <v>78349</v>
      </c>
      <c r="E12" s="16">
        <v>74434</v>
      </c>
      <c r="F12" s="16">
        <v>152783</v>
      </c>
    </row>
    <row r="13" spans="1:6" ht="20.100000000000001" customHeight="1" x14ac:dyDescent="0.25">
      <c r="A13" s="16">
        <v>93</v>
      </c>
      <c r="B13" s="17" t="s">
        <v>727</v>
      </c>
      <c r="C13" s="16" t="s">
        <v>111</v>
      </c>
      <c r="D13" s="16">
        <v>62735</v>
      </c>
      <c r="E13" s="16">
        <v>53806</v>
      </c>
      <c r="F13" s="16">
        <v>116541</v>
      </c>
    </row>
    <row r="14" spans="1:6" ht="20.100000000000001" customHeight="1" x14ac:dyDescent="0.25">
      <c r="A14" s="16">
        <v>94</v>
      </c>
      <c r="B14" s="17" t="s">
        <v>728</v>
      </c>
      <c r="C14" s="16" t="s">
        <v>111</v>
      </c>
      <c r="D14" s="16">
        <v>54879</v>
      </c>
      <c r="E14" s="16">
        <v>53617</v>
      </c>
      <c r="F14" s="16">
        <v>108496</v>
      </c>
    </row>
    <row r="15" spans="1:6" ht="20.100000000000001" customHeight="1" x14ac:dyDescent="0.25">
      <c r="A15" s="16">
        <v>95</v>
      </c>
      <c r="B15" s="17" t="s">
        <v>729</v>
      </c>
      <c r="C15" s="16" t="s">
        <v>111</v>
      </c>
      <c r="D15" s="16">
        <v>189446</v>
      </c>
      <c r="E15" s="16">
        <v>187901</v>
      </c>
      <c r="F15" s="16">
        <v>377347</v>
      </c>
    </row>
    <row r="16" spans="1:6" ht="20.100000000000001" customHeight="1" x14ac:dyDescent="0.25">
      <c r="A16" s="16">
        <v>96</v>
      </c>
      <c r="B16" s="17" t="s">
        <v>730</v>
      </c>
      <c r="C16" s="16" t="s">
        <v>111</v>
      </c>
      <c r="D16" s="16">
        <v>26799</v>
      </c>
      <c r="E16" s="16">
        <v>25694</v>
      </c>
      <c r="F16" s="16">
        <v>52493</v>
      </c>
    </row>
    <row r="17" spans="1:6" ht="20.100000000000001" customHeight="1" x14ac:dyDescent="0.25">
      <c r="A17" s="16">
        <v>97</v>
      </c>
      <c r="B17" s="17" t="s">
        <v>731</v>
      </c>
      <c r="C17" s="16" t="s">
        <v>111</v>
      </c>
      <c r="D17" s="16">
        <v>140822</v>
      </c>
      <c r="E17" s="16">
        <v>137613</v>
      </c>
      <c r="F17" s="16">
        <v>278435</v>
      </c>
    </row>
    <row r="18" spans="1:6" ht="20.100000000000001" customHeight="1" x14ac:dyDescent="0.25">
      <c r="A18" s="16">
        <v>98</v>
      </c>
      <c r="B18" s="17" t="s">
        <v>732</v>
      </c>
      <c r="C18" s="16" t="s">
        <v>111</v>
      </c>
      <c r="D18" s="16">
        <v>98864</v>
      </c>
      <c r="E18" s="16">
        <v>97263</v>
      </c>
      <c r="F18" s="16">
        <v>196127</v>
      </c>
    </row>
    <row r="19" spans="1:6" ht="20.100000000000001" customHeight="1" x14ac:dyDescent="0.25">
      <c r="A19" s="16">
        <v>99</v>
      </c>
      <c r="B19" s="17" t="s">
        <v>733</v>
      </c>
      <c r="C19" s="16" t="s">
        <v>111</v>
      </c>
      <c r="D19" s="16">
        <v>38239</v>
      </c>
      <c r="E19" s="16">
        <v>38607</v>
      </c>
      <c r="F19" s="16">
        <v>76846</v>
      </c>
    </row>
    <row r="20" spans="1:6" ht="20.100000000000001" customHeight="1" x14ac:dyDescent="0.25">
      <c r="A20" s="16">
        <v>100</v>
      </c>
      <c r="B20" s="17" t="s">
        <v>734</v>
      </c>
      <c r="C20" s="16" t="s">
        <v>111</v>
      </c>
      <c r="D20" s="16">
        <v>126279</v>
      </c>
      <c r="E20" s="16">
        <v>122863</v>
      </c>
      <c r="F20" s="16">
        <v>249142</v>
      </c>
    </row>
    <row r="21" spans="1:6" ht="20.100000000000001" customHeight="1" x14ac:dyDescent="0.25">
      <c r="A21" s="16">
        <v>101</v>
      </c>
      <c r="B21" s="17" t="s">
        <v>735</v>
      </c>
      <c r="C21" s="16" t="s">
        <v>111</v>
      </c>
      <c r="D21" s="16">
        <v>170293</v>
      </c>
      <c r="E21" s="16">
        <v>159918</v>
      </c>
      <c r="F21" s="16">
        <v>330211</v>
      </c>
    </row>
    <row r="22" spans="1:6" ht="20.100000000000001" customHeight="1" x14ac:dyDescent="0.25">
      <c r="A22" s="16">
        <v>102</v>
      </c>
      <c r="B22" s="17" t="s">
        <v>736</v>
      </c>
      <c r="C22" s="16" t="s">
        <v>111</v>
      </c>
      <c r="D22" s="16">
        <v>126187</v>
      </c>
      <c r="E22" s="16">
        <v>119026</v>
      </c>
      <c r="F22" s="16">
        <v>245213</v>
      </c>
    </row>
    <row r="23" spans="1:6" ht="20.100000000000001" customHeight="1" x14ac:dyDescent="0.25">
      <c r="A23" s="16">
        <v>103</v>
      </c>
      <c r="B23" s="17" t="s">
        <v>737</v>
      </c>
      <c r="C23" s="16" t="s">
        <v>111</v>
      </c>
      <c r="D23" s="16">
        <v>58566</v>
      </c>
      <c r="E23" s="16">
        <v>56220</v>
      </c>
      <c r="F23" s="16">
        <v>114786</v>
      </c>
    </row>
    <row r="24" spans="1:6" ht="20.100000000000001" customHeight="1" x14ac:dyDescent="0.25">
      <c r="A24" s="16">
        <v>104</v>
      </c>
      <c r="B24" s="17" t="s">
        <v>738</v>
      </c>
      <c r="C24" s="16" t="s">
        <v>111</v>
      </c>
      <c r="D24" s="16">
        <v>202214</v>
      </c>
      <c r="E24" s="16">
        <v>201102</v>
      </c>
      <c r="F24" s="16">
        <v>403316</v>
      </c>
    </row>
    <row r="25" spans="1:6" ht="20.100000000000001" customHeight="1" x14ac:dyDescent="0.25">
      <c r="A25" s="16">
        <v>105</v>
      </c>
      <c r="B25" s="17" t="s">
        <v>739</v>
      </c>
      <c r="C25" s="16" t="s">
        <v>111</v>
      </c>
      <c r="D25" s="16">
        <v>203911</v>
      </c>
      <c r="E25" s="16">
        <v>198933</v>
      </c>
      <c r="F25" s="16">
        <v>402844</v>
      </c>
    </row>
    <row r="26" spans="1:6" ht="20.100000000000001" customHeight="1" x14ac:dyDescent="0.25">
      <c r="A26" s="16">
        <v>106</v>
      </c>
      <c r="B26" s="17" t="s">
        <v>740</v>
      </c>
      <c r="C26" s="16" t="s">
        <v>111</v>
      </c>
      <c r="D26" s="16">
        <v>109014</v>
      </c>
      <c r="E26" s="16">
        <v>106500</v>
      </c>
      <c r="F26" s="16">
        <v>215514</v>
      </c>
    </row>
    <row r="27" spans="1:6" ht="20.100000000000001" customHeight="1" x14ac:dyDescent="0.25">
      <c r="A27" s="16">
        <v>107</v>
      </c>
      <c r="B27" s="17" t="s">
        <v>741</v>
      </c>
      <c r="C27" s="16" t="s">
        <v>742</v>
      </c>
      <c r="D27" s="16">
        <v>651</v>
      </c>
      <c r="E27" s="16">
        <v>444</v>
      </c>
      <c r="F27" s="16">
        <v>1095</v>
      </c>
    </row>
    <row r="28" spans="1:6" ht="20.100000000000001" customHeight="1" x14ac:dyDescent="0.25">
      <c r="A28" s="16">
        <v>108</v>
      </c>
      <c r="B28" s="17" t="s">
        <v>743</v>
      </c>
      <c r="C28" s="16" t="s">
        <v>111</v>
      </c>
      <c r="D28" s="16">
        <v>63223</v>
      </c>
      <c r="E28" s="16">
        <v>62031</v>
      </c>
      <c r="F28" s="16">
        <v>125254</v>
      </c>
    </row>
    <row r="29" spans="1:6" ht="20.100000000000001" customHeight="1" x14ac:dyDescent="0.25">
      <c r="A29" s="16">
        <v>109</v>
      </c>
      <c r="B29" s="17" t="s">
        <v>744</v>
      </c>
      <c r="C29" s="16" t="s">
        <v>111</v>
      </c>
      <c r="D29" s="16">
        <v>19562</v>
      </c>
      <c r="E29" s="16">
        <v>18701</v>
      </c>
      <c r="F29" s="16">
        <v>38263</v>
      </c>
    </row>
    <row r="30" spans="1:6" ht="20.100000000000001" customHeight="1" x14ac:dyDescent="0.25">
      <c r="A30" s="15" t="s">
        <v>745</v>
      </c>
      <c r="B30" s="4" t="s">
        <v>746</v>
      </c>
      <c r="C30" s="16"/>
      <c r="D30" s="15">
        <v>1064559</v>
      </c>
      <c r="E30" s="15">
        <v>1023214</v>
      </c>
      <c r="F30" s="15">
        <v>2087773</v>
      </c>
    </row>
    <row r="31" spans="1:6" ht="20.100000000000001" customHeight="1" x14ac:dyDescent="0.25">
      <c r="A31" s="24">
        <v>1</v>
      </c>
      <c r="B31" s="17" t="s">
        <v>747</v>
      </c>
      <c r="C31" s="16" t="s">
        <v>16</v>
      </c>
      <c r="D31" s="16">
        <v>4645</v>
      </c>
      <c r="E31" s="16">
        <v>4657</v>
      </c>
      <c r="F31" s="16">
        <v>9302</v>
      </c>
    </row>
    <row r="32" spans="1:6" ht="20.100000000000001" customHeight="1" x14ac:dyDescent="0.25">
      <c r="A32" s="13">
        <v>2</v>
      </c>
      <c r="B32" s="18" t="s">
        <v>748</v>
      </c>
      <c r="C32" s="13" t="s">
        <v>16</v>
      </c>
      <c r="D32" s="13">
        <v>12709</v>
      </c>
      <c r="E32" s="13">
        <v>12276</v>
      </c>
      <c r="F32" s="13">
        <v>24985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7AB1-8A9B-448F-A729-2AAF6CF12851}">
  <dimension ref="A1:F32"/>
  <sheetViews>
    <sheetView showGridLines="0" topLeftCell="A19" workbookViewId="0">
      <selection activeCell="N26" sqref="N26"/>
    </sheetView>
  </sheetViews>
  <sheetFormatPr defaultRowHeight="15" x14ac:dyDescent="0.25"/>
  <cols>
    <col min="2" max="2" width="26.57031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745</v>
      </c>
      <c r="B7" s="4" t="s">
        <v>746</v>
      </c>
    </row>
    <row r="8" spans="1:6" ht="20.100000000000001" customHeight="1" x14ac:dyDescent="0.25">
      <c r="A8" s="24">
        <v>3</v>
      </c>
      <c r="B8" s="17" t="s">
        <v>751</v>
      </c>
      <c r="C8" s="16" t="s">
        <v>16</v>
      </c>
      <c r="D8" s="16">
        <v>2677</v>
      </c>
      <c r="E8" s="16">
        <v>2533</v>
      </c>
      <c r="F8" s="16">
        <v>5210</v>
      </c>
    </row>
    <row r="9" spans="1:6" ht="20.100000000000001" customHeight="1" x14ac:dyDescent="0.25">
      <c r="A9" s="16">
        <v>4</v>
      </c>
      <c r="B9" s="17" t="s">
        <v>752</v>
      </c>
      <c r="C9" s="16" t="s">
        <v>16</v>
      </c>
      <c r="D9" s="16">
        <v>3738</v>
      </c>
      <c r="E9" s="16">
        <v>3462</v>
      </c>
      <c r="F9" s="16">
        <v>7200</v>
      </c>
    </row>
    <row r="10" spans="1:6" ht="20.100000000000001" customHeight="1" x14ac:dyDescent="0.25">
      <c r="A10" s="24">
        <v>5</v>
      </c>
      <c r="B10" s="17" t="s">
        <v>753</v>
      </c>
      <c r="C10" s="16" t="s">
        <v>16</v>
      </c>
      <c r="D10" s="16">
        <v>3242</v>
      </c>
      <c r="E10" s="16">
        <v>3030</v>
      </c>
      <c r="F10" s="16">
        <v>6272</v>
      </c>
    </row>
    <row r="11" spans="1:6" ht="20.100000000000001" customHeight="1" x14ac:dyDescent="0.25">
      <c r="A11" s="16">
        <v>6</v>
      </c>
      <c r="B11" s="17" t="s">
        <v>754</v>
      </c>
      <c r="C11" s="16" t="s">
        <v>16</v>
      </c>
      <c r="D11" s="16">
        <v>1888</v>
      </c>
      <c r="E11" s="16">
        <v>1999</v>
      </c>
      <c r="F11" s="16">
        <v>3887</v>
      </c>
    </row>
    <row r="12" spans="1:6" ht="20.100000000000001" customHeight="1" x14ac:dyDescent="0.25">
      <c r="A12" s="24">
        <v>7</v>
      </c>
      <c r="B12" s="17" t="s">
        <v>755</v>
      </c>
      <c r="C12" s="16" t="s">
        <v>16</v>
      </c>
      <c r="D12" s="16">
        <v>7715</v>
      </c>
      <c r="E12" s="16">
        <v>8020</v>
      </c>
      <c r="F12" s="16">
        <v>15735</v>
      </c>
    </row>
    <row r="13" spans="1:6" ht="20.100000000000001" customHeight="1" x14ac:dyDescent="0.25">
      <c r="A13" s="16">
        <v>8</v>
      </c>
      <c r="B13" s="17" t="s">
        <v>756</v>
      </c>
      <c r="C13" s="16" t="s">
        <v>16</v>
      </c>
      <c r="D13" s="16">
        <v>3191</v>
      </c>
      <c r="E13" s="16">
        <v>3061</v>
      </c>
      <c r="F13" s="16">
        <v>6252</v>
      </c>
    </row>
    <row r="14" spans="1:6" ht="20.100000000000001" customHeight="1" x14ac:dyDescent="0.25">
      <c r="A14" s="24">
        <v>9</v>
      </c>
      <c r="B14" s="17" t="s">
        <v>757</v>
      </c>
      <c r="C14" s="16" t="s">
        <v>16</v>
      </c>
      <c r="D14" s="16">
        <v>3630</v>
      </c>
      <c r="E14" s="16">
        <v>3550</v>
      </c>
      <c r="F14" s="16">
        <v>7180</v>
      </c>
    </row>
    <row r="15" spans="1:6" ht="20.100000000000001" customHeight="1" x14ac:dyDescent="0.25">
      <c r="A15" s="16">
        <v>10</v>
      </c>
      <c r="B15" s="17" t="s">
        <v>758</v>
      </c>
      <c r="C15" s="16" t="s">
        <v>16</v>
      </c>
      <c r="D15" s="16">
        <v>11762</v>
      </c>
      <c r="E15" s="16">
        <v>11322</v>
      </c>
      <c r="F15" s="16">
        <v>23084</v>
      </c>
    </row>
    <row r="16" spans="1:6" ht="20.100000000000001" customHeight="1" x14ac:dyDescent="0.25">
      <c r="A16" s="24">
        <v>11</v>
      </c>
      <c r="B16" s="17" t="s">
        <v>622</v>
      </c>
      <c r="C16" s="16" t="s">
        <v>16</v>
      </c>
      <c r="D16" s="16">
        <v>2689</v>
      </c>
      <c r="E16" s="16">
        <v>2562</v>
      </c>
      <c r="F16" s="16">
        <v>5251</v>
      </c>
    </row>
    <row r="17" spans="1:6" ht="20.100000000000001" customHeight="1" x14ac:dyDescent="0.25">
      <c r="A17" s="16">
        <v>12</v>
      </c>
      <c r="B17" s="17" t="s">
        <v>759</v>
      </c>
      <c r="C17" s="16" t="s">
        <v>16</v>
      </c>
      <c r="D17" s="16">
        <v>8486</v>
      </c>
      <c r="E17" s="16">
        <v>8278</v>
      </c>
      <c r="F17" s="16">
        <v>16764</v>
      </c>
    </row>
    <row r="18" spans="1:6" ht="20.100000000000001" customHeight="1" x14ac:dyDescent="0.25">
      <c r="A18" s="24">
        <v>13</v>
      </c>
      <c r="B18" s="17" t="s">
        <v>760</v>
      </c>
      <c r="C18" s="16" t="s">
        <v>16</v>
      </c>
      <c r="D18" s="24">
        <v>2609</v>
      </c>
      <c r="E18" s="24">
        <v>2578</v>
      </c>
      <c r="F18" s="24">
        <v>5187</v>
      </c>
    </row>
    <row r="19" spans="1:6" ht="20.100000000000001" customHeight="1" x14ac:dyDescent="0.25">
      <c r="A19" s="16">
        <v>14</v>
      </c>
      <c r="B19" s="17" t="s">
        <v>761</v>
      </c>
      <c r="C19" s="16" t="s">
        <v>16</v>
      </c>
      <c r="D19" s="16">
        <v>2303</v>
      </c>
      <c r="E19" s="16">
        <v>2315</v>
      </c>
      <c r="F19" s="16">
        <v>4618</v>
      </c>
    </row>
    <row r="20" spans="1:6" ht="20.100000000000001" customHeight="1" x14ac:dyDescent="0.25">
      <c r="A20" s="24">
        <v>15</v>
      </c>
      <c r="B20" s="17" t="s">
        <v>762</v>
      </c>
      <c r="C20" s="16" t="s">
        <v>16</v>
      </c>
      <c r="D20" s="16">
        <v>3231</v>
      </c>
      <c r="E20" s="16">
        <v>3122</v>
      </c>
      <c r="F20" s="16">
        <v>6353</v>
      </c>
    </row>
    <row r="21" spans="1:6" ht="20.100000000000001" customHeight="1" x14ac:dyDescent="0.25">
      <c r="A21" s="16">
        <v>16</v>
      </c>
      <c r="B21" s="17" t="s">
        <v>763</v>
      </c>
      <c r="C21" s="16" t="s">
        <v>16</v>
      </c>
      <c r="D21" s="16">
        <v>11542</v>
      </c>
      <c r="E21" s="16">
        <v>10536</v>
      </c>
      <c r="F21" s="16">
        <v>22078</v>
      </c>
    </row>
    <row r="22" spans="1:6" ht="20.100000000000001" customHeight="1" x14ac:dyDescent="0.25">
      <c r="A22" s="24">
        <v>17</v>
      </c>
      <c r="B22" s="17" t="s">
        <v>764</v>
      </c>
      <c r="C22" s="16" t="s">
        <v>16</v>
      </c>
      <c r="D22" s="16">
        <v>6373</v>
      </c>
      <c r="E22" s="16">
        <v>5662</v>
      </c>
      <c r="F22" s="16">
        <v>12035</v>
      </c>
    </row>
    <row r="23" spans="1:6" ht="20.100000000000001" customHeight="1" x14ac:dyDescent="0.25">
      <c r="A23" s="16">
        <v>18</v>
      </c>
      <c r="B23" s="17" t="s">
        <v>765</v>
      </c>
      <c r="C23" s="16" t="s">
        <v>16</v>
      </c>
      <c r="D23" s="16">
        <v>5662</v>
      </c>
      <c r="E23" s="16">
        <v>5482</v>
      </c>
      <c r="F23" s="16">
        <v>11144</v>
      </c>
    </row>
    <row r="24" spans="1:6" ht="20.100000000000001" customHeight="1" x14ac:dyDescent="0.25">
      <c r="A24" s="24">
        <v>19</v>
      </c>
      <c r="B24" s="17" t="s">
        <v>766</v>
      </c>
      <c r="C24" s="16" t="s">
        <v>16</v>
      </c>
      <c r="D24" s="16">
        <v>5709</v>
      </c>
      <c r="E24" s="16">
        <v>5259</v>
      </c>
      <c r="F24" s="16">
        <v>10968</v>
      </c>
    </row>
    <row r="25" spans="1:6" ht="20.100000000000001" customHeight="1" x14ac:dyDescent="0.25">
      <c r="A25" s="16">
        <v>20</v>
      </c>
      <c r="B25" s="17" t="s">
        <v>767</v>
      </c>
      <c r="C25" s="16" t="s">
        <v>16</v>
      </c>
      <c r="D25" s="16">
        <v>7245</v>
      </c>
      <c r="E25" s="16">
        <v>6831</v>
      </c>
      <c r="F25" s="16">
        <v>14076</v>
      </c>
    </row>
    <row r="26" spans="1:6" ht="20.100000000000001" customHeight="1" x14ac:dyDescent="0.25">
      <c r="A26" s="24">
        <v>21</v>
      </c>
      <c r="B26" s="17" t="s">
        <v>768</v>
      </c>
      <c r="C26" s="16" t="s">
        <v>16</v>
      </c>
      <c r="D26" s="16">
        <v>4464</v>
      </c>
      <c r="E26" s="16">
        <v>4193</v>
      </c>
      <c r="F26" s="16">
        <v>8657</v>
      </c>
    </row>
    <row r="27" spans="1:6" ht="20.100000000000001" customHeight="1" x14ac:dyDescent="0.25">
      <c r="A27" s="16">
        <v>22</v>
      </c>
      <c r="B27" s="17" t="s">
        <v>769</v>
      </c>
      <c r="C27" s="16" t="s">
        <v>16</v>
      </c>
      <c r="D27" s="16">
        <v>3239</v>
      </c>
      <c r="E27" s="16">
        <v>3329</v>
      </c>
      <c r="F27" s="16">
        <v>6568</v>
      </c>
    </row>
    <row r="28" spans="1:6" ht="20.100000000000001" customHeight="1" x14ac:dyDescent="0.25">
      <c r="A28" s="24">
        <v>23</v>
      </c>
      <c r="B28" s="17" t="s">
        <v>770</v>
      </c>
      <c r="C28" s="16" t="s">
        <v>16</v>
      </c>
      <c r="D28" s="16">
        <v>2888</v>
      </c>
      <c r="E28" s="16">
        <v>2671</v>
      </c>
      <c r="F28" s="16">
        <v>5559</v>
      </c>
    </row>
    <row r="29" spans="1:6" ht="20.100000000000001" customHeight="1" x14ac:dyDescent="0.25">
      <c r="A29" s="16">
        <v>24</v>
      </c>
      <c r="B29" s="17" t="s">
        <v>431</v>
      </c>
      <c r="C29" s="16" t="s">
        <v>16</v>
      </c>
      <c r="D29" s="16">
        <v>2561</v>
      </c>
      <c r="E29" s="16">
        <v>2469</v>
      </c>
      <c r="F29" s="16">
        <v>5030</v>
      </c>
    </row>
    <row r="30" spans="1:6" ht="20.100000000000001" customHeight="1" x14ac:dyDescent="0.25">
      <c r="A30" s="24">
        <v>25</v>
      </c>
      <c r="B30" s="17" t="s">
        <v>771</v>
      </c>
      <c r="C30" s="16" t="s">
        <v>16</v>
      </c>
      <c r="D30" s="16">
        <v>5499</v>
      </c>
      <c r="E30" s="16">
        <v>5324</v>
      </c>
      <c r="F30" s="16">
        <v>10823</v>
      </c>
    </row>
    <row r="31" spans="1:6" ht="20.100000000000001" customHeight="1" x14ac:dyDescent="0.25">
      <c r="A31" s="16">
        <v>26</v>
      </c>
      <c r="B31" s="17" t="s">
        <v>772</v>
      </c>
      <c r="C31" s="16" t="s">
        <v>16</v>
      </c>
      <c r="D31" s="16">
        <v>8809</v>
      </c>
      <c r="E31" s="16">
        <v>8613</v>
      </c>
      <c r="F31" s="16">
        <v>17422</v>
      </c>
    </row>
    <row r="32" spans="1:6" ht="20.100000000000001" customHeight="1" x14ac:dyDescent="0.25">
      <c r="A32" s="26">
        <v>27</v>
      </c>
      <c r="B32" s="18" t="s">
        <v>773</v>
      </c>
      <c r="C32" s="13" t="s">
        <v>16</v>
      </c>
      <c r="D32" s="13">
        <v>3000</v>
      </c>
      <c r="E32" s="13">
        <v>2927</v>
      </c>
      <c r="F32" s="13">
        <v>5927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B45-EF0C-47F6-9BD5-FE8B92953547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4.710937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4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x14ac:dyDescent="0.25">
      <c r="A7" s="15" t="s">
        <v>13</v>
      </c>
      <c r="B7" s="4" t="s">
        <v>14</v>
      </c>
      <c r="C7" s="16"/>
      <c r="D7" s="15"/>
      <c r="E7" s="15"/>
      <c r="F7" s="15"/>
    </row>
    <row r="8" spans="1:6" ht="20.100000000000001" customHeight="1" x14ac:dyDescent="0.25">
      <c r="A8" s="16">
        <v>26</v>
      </c>
      <c r="B8" s="17" t="s">
        <v>44</v>
      </c>
      <c r="C8" s="16" t="s">
        <v>16</v>
      </c>
      <c r="D8" s="16">
        <v>3149</v>
      </c>
      <c r="E8" s="16">
        <v>2857</v>
      </c>
      <c r="F8" s="16">
        <v>6006</v>
      </c>
    </row>
    <row r="9" spans="1:6" ht="20.100000000000001" customHeight="1" x14ac:dyDescent="0.25">
      <c r="A9" s="16">
        <v>27</v>
      </c>
      <c r="B9" s="17" t="s">
        <v>45</v>
      </c>
      <c r="C9" s="16" t="s">
        <v>16</v>
      </c>
      <c r="D9" s="16">
        <v>3399</v>
      </c>
      <c r="E9" s="16">
        <v>3069</v>
      </c>
      <c r="F9" s="16">
        <v>6468</v>
      </c>
    </row>
    <row r="10" spans="1:6" ht="20.100000000000001" customHeight="1" x14ac:dyDescent="0.25">
      <c r="A10" s="16">
        <v>28</v>
      </c>
      <c r="B10" s="17" t="s">
        <v>46</v>
      </c>
      <c r="C10" s="16" t="s">
        <v>16</v>
      </c>
      <c r="D10" s="16">
        <v>4693</v>
      </c>
      <c r="E10" s="16">
        <v>4268</v>
      </c>
      <c r="F10" s="16">
        <v>8961</v>
      </c>
    </row>
    <row r="11" spans="1:6" ht="20.100000000000001" customHeight="1" x14ac:dyDescent="0.25">
      <c r="A11" s="16">
        <v>29</v>
      </c>
      <c r="B11" s="17" t="s">
        <v>47</v>
      </c>
      <c r="C11" s="16" t="s">
        <v>16</v>
      </c>
      <c r="D11" s="16">
        <v>8096</v>
      </c>
      <c r="E11" s="16">
        <v>7287</v>
      </c>
      <c r="F11" s="16">
        <v>15383</v>
      </c>
    </row>
    <row r="12" spans="1:6" ht="20.100000000000001" customHeight="1" x14ac:dyDescent="0.25">
      <c r="A12" s="16">
        <v>30</v>
      </c>
      <c r="B12" s="17" t="s">
        <v>48</v>
      </c>
      <c r="C12" s="16" t="s">
        <v>16</v>
      </c>
      <c r="D12" s="16">
        <v>1010</v>
      </c>
      <c r="E12" s="16">
        <v>955</v>
      </c>
      <c r="F12" s="16">
        <v>1965</v>
      </c>
    </row>
    <row r="13" spans="1:6" ht="20.100000000000001" customHeight="1" x14ac:dyDescent="0.25">
      <c r="A13" s="16">
        <v>31</v>
      </c>
      <c r="B13" s="17" t="s">
        <v>49</v>
      </c>
      <c r="C13" s="16" t="s">
        <v>16</v>
      </c>
      <c r="D13" s="16">
        <v>12500</v>
      </c>
      <c r="E13" s="16">
        <v>11604</v>
      </c>
      <c r="F13" s="16">
        <v>24104</v>
      </c>
    </row>
    <row r="14" spans="1:6" ht="20.100000000000001" customHeight="1" x14ac:dyDescent="0.25">
      <c r="A14" s="16">
        <v>32</v>
      </c>
      <c r="B14" s="17" t="s">
        <v>50</v>
      </c>
      <c r="C14" s="16" t="s">
        <v>16</v>
      </c>
      <c r="D14" s="16">
        <v>2238</v>
      </c>
      <c r="E14" s="16">
        <v>1950</v>
      </c>
      <c r="F14" s="16">
        <v>4188</v>
      </c>
    </row>
    <row r="15" spans="1:6" ht="20.100000000000001" customHeight="1" x14ac:dyDescent="0.25">
      <c r="A15" s="16">
        <v>33</v>
      </c>
      <c r="B15" s="17" t="s">
        <v>51</v>
      </c>
      <c r="C15" s="16" t="s">
        <v>16</v>
      </c>
      <c r="D15" s="16">
        <v>4344</v>
      </c>
      <c r="E15" s="16">
        <v>4105</v>
      </c>
      <c r="F15" s="16">
        <v>8449</v>
      </c>
    </row>
    <row r="16" spans="1:6" ht="20.100000000000001" customHeight="1" x14ac:dyDescent="0.25">
      <c r="A16" s="16">
        <v>34</v>
      </c>
      <c r="B16" s="17" t="s">
        <v>52</v>
      </c>
      <c r="C16" s="16" t="s">
        <v>16</v>
      </c>
      <c r="D16" s="16">
        <v>480</v>
      </c>
      <c r="E16" s="16">
        <v>365</v>
      </c>
      <c r="F16" s="16">
        <v>845</v>
      </c>
    </row>
    <row r="17" spans="1:6" ht="20.100000000000001" customHeight="1" x14ac:dyDescent="0.25">
      <c r="A17" s="16">
        <v>35</v>
      </c>
      <c r="B17" s="17" t="s">
        <v>53</v>
      </c>
      <c r="C17" s="16" t="s">
        <v>16</v>
      </c>
      <c r="D17" s="16">
        <v>14444</v>
      </c>
      <c r="E17" s="16">
        <v>12831</v>
      </c>
      <c r="F17" s="16">
        <v>27275</v>
      </c>
    </row>
    <row r="18" spans="1:6" ht="20.100000000000001" customHeight="1" x14ac:dyDescent="0.25">
      <c r="A18" s="16">
        <v>36</v>
      </c>
      <c r="B18" s="17" t="s">
        <v>54</v>
      </c>
      <c r="C18" s="16" t="s">
        <v>16</v>
      </c>
      <c r="D18" s="16">
        <v>4744</v>
      </c>
      <c r="E18" s="16">
        <v>4236</v>
      </c>
      <c r="F18" s="16">
        <v>8980</v>
      </c>
    </row>
    <row r="19" spans="1:6" ht="20.100000000000001" customHeight="1" x14ac:dyDescent="0.25">
      <c r="A19" s="16">
        <v>37</v>
      </c>
      <c r="B19" s="17" t="s">
        <v>55</v>
      </c>
      <c r="C19" s="16" t="s">
        <v>16</v>
      </c>
      <c r="D19" s="16">
        <v>2531</v>
      </c>
      <c r="E19" s="16">
        <v>2280</v>
      </c>
      <c r="F19" s="16">
        <v>4811</v>
      </c>
    </row>
    <row r="20" spans="1:6" ht="20.100000000000001" customHeight="1" x14ac:dyDescent="0.25">
      <c r="A20" s="16">
        <v>38</v>
      </c>
      <c r="B20" s="17" t="s">
        <v>56</v>
      </c>
      <c r="C20" s="16" t="s">
        <v>16</v>
      </c>
      <c r="D20" s="16">
        <v>7170</v>
      </c>
      <c r="E20" s="16">
        <v>6463</v>
      </c>
      <c r="F20" s="16">
        <v>13633</v>
      </c>
    </row>
    <row r="21" spans="1:6" ht="20.100000000000001" customHeight="1" x14ac:dyDescent="0.25">
      <c r="A21" s="16">
        <v>39</v>
      </c>
      <c r="B21" s="17" t="s">
        <v>57</v>
      </c>
      <c r="C21" s="16" t="s">
        <v>16</v>
      </c>
      <c r="D21" s="16">
        <v>3160</v>
      </c>
      <c r="E21" s="16">
        <v>3017</v>
      </c>
      <c r="F21" s="16">
        <v>6177</v>
      </c>
    </row>
    <row r="22" spans="1:6" ht="20.100000000000001" customHeight="1" x14ac:dyDescent="0.25">
      <c r="A22" s="16">
        <v>40</v>
      </c>
      <c r="B22" s="17" t="s">
        <v>58</v>
      </c>
      <c r="C22" s="16" t="s">
        <v>16</v>
      </c>
      <c r="D22" s="16">
        <v>10321</v>
      </c>
      <c r="E22" s="16">
        <v>9603</v>
      </c>
      <c r="F22" s="16">
        <v>19924</v>
      </c>
    </row>
    <row r="23" spans="1:6" ht="20.100000000000001" customHeight="1" x14ac:dyDescent="0.25">
      <c r="A23" s="16">
        <v>41</v>
      </c>
      <c r="B23" s="17" t="s">
        <v>59</v>
      </c>
      <c r="C23" s="16" t="s">
        <v>16</v>
      </c>
      <c r="D23" s="16">
        <v>3462</v>
      </c>
      <c r="E23" s="16">
        <v>3147</v>
      </c>
      <c r="F23" s="16">
        <v>6609</v>
      </c>
    </row>
    <row r="24" spans="1:6" ht="20.100000000000001" customHeight="1" x14ac:dyDescent="0.25">
      <c r="A24" s="16">
        <v>42</v>
      </c>
      <c r="B24" s="17" t="s">
        <v>48</v>
      </c>
      <c r="C24" s="16" t="s">
        <v>16</v>
      </c>
      <c r="D24" s="16">
        <v>6120</v>
      </c>
      <c r="E24" s="16">
        <v>5407</v>
      </c>
      <c r="F24" s="16">
        <v>11527</v>
      </c>
    </row>
    <row r="25" spans="1:6" ht="20.100000000000001" customHeight="1" x14ac:dyDescent="0.25">
      <c r="A25" s="16">
        <v>43</v>
      </c>
      <c r="B25" s="17" t="s">
        <v>52</v>
      </c>
      <c r="C25" s="16" t="s">
        <v>16</v>
      </c>
      <c r="D25" s="16">
        <v>5483</v>
      </c>
      <c r="E25" s="16">
        <v>4884</v>
      </c>
      <c r="F25" s="16">
        <v>10367</v>
      </c>
    </row>
    <row r="26" spans="1:6" ht="20.100000000000001" customHeight="1" x14ac:dyDescent="0.25">
      <c r="A26" s="16">
        <v>44</v>
      </c>
      <c r="B26" s="17" t="s">
        <v>60</v>
      </c>
      <c r="C26" s="16" t="s">
        <v>16</v>
      </c>
      <c r="D26" s="16">
        <v>3571</v>
      </c>
      <c r="E26" s="16">
        <v>3304</v>
      </c>
      <c r="F26" s="16">
        <v>6875</v>
      </c>
    </row>
    <row r="27" spans="1:6" ht="20.100000000000001" customHeight="1" x14ac:dyDescent="0.25">
      <c r="A27" s="16">
        <v>45</v>
      </c>
      <c r="B27" s="17" t="s">
        <v>61</v>
      </c>
      <c r="C27" s="16" t="s">
        <v>16</v>
      </c>
      <c r="D27" s="16">
        <v>4519</v>
      </c>
      <c r="E27" s="16">
        <v>4046</v>
      </c>
      <c r="F27" s="16">
        <v>8565</v>
      </c>
    </row>
    <row r="28" spans="1:6" ht="20.100000000000001" customHeight="1" x14ac:dyDescent="0.25">
      <c r="A28" s="16">
        <v>46</v>
      </c>
      <c r="B28" s="17" t="s">
        <v>62</v>
      </c>
      <c r="C28" s="16" t="s">
        <v>16</v>
      </c>
      <c r="D28" s="16">
        <v>2800</v>
      </c>
      <c r="E28" s="16">
        <v>2646</v>
      </c>
      <c r="F28" s="16">
        <v>5446</v>
      </c>
    </row>
    <row r="29" spans="1:6" ht="20.100000000000001" customHeight="1" x14ac:dyDescent="0.25">
      <c r="A29" s="16">
        <v>47</v>
      </c>
      <c r="B29" s="17" t="s">
        <v>63</v>
      </c>
      <c r="C29" s="16" t="s">
        <v>16</v>
      </c>
      <c r="D29" s="16">
        <v>7978</v>
      </c>
      <c r="E29" s="16">
        <v>7129</v>
      </c>
      <c r="F29" s="16">
        <v>15107</v>
      </c>
    </row>
    <row r="30" spans="1:6" ht="20.100000000000001" customHeight="1" x14ac:dyDescent="0.25">
      <c r="A30" s="16">
        <v>48</v>
      </c>
      <c r="B30" s="17" t="s">
        <v>64</v>
      </c>
      <c r="C30" s="16" t="s">
        <v>16</v>
      </c>
      <c r="D30" s="16">
        <v>8132</v>
      </c>
      <c r="E30" s="16">
        <v>7572</v>
      </c>
      <c r="F30" s="16">
        <v>15704</v>
      </c>
    </row>
    <row r="31" spans="1:6" ht="20.100000000000001" customHeight="1" x14ac:dyDescent="0.25">
      <c r="A31" s="16">
        <v>49</v>
      </c>
      <c r="B31" s="17" t="s">
        <v>65</v>
      </c>
      <c r="C31" s="16" t="s">
        <v>16</v>
      </c>
      <c r="D31" s="16">
        <v>2510</v>
      </c>
      <c r="E31" s="16">
        <v>2331</v>
      </c>
      <c r="F31" s="16">
        <v>4841</v>
      </c>
    </row>
    <row r="32" spans="1:6" ht="20.100000000000001" customHeight="1" x14ac:dyDescent="0.25">
      <c r="A32" s="13">
        <v>50</v>
      </c>
      <c r="B32" s="18" t="s">
        <v>66</v>
      </c>
      <c r="C32" s="13" t="s">
        <v>16</v>
      </c>
      <c r="D32" s="13">
        <v>4470</v>
      </c>
      <c r="E32" s="13">
        <v>4018</v>
      </c>
      <c r="F32" s="13">
        <v>8488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06F1-7858-4058-A6DF-E2E5E9EC88B6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0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745</v>
      </c>
      <c r="B7" s="4" t="s">
        <v>746</v>
      </c>
    </row>
    <row r="8" spans="1:6" ht="20.100000000000001" customHeight="1" x14ac:dyDescent="0.25">
      <c r="A8" s="16">
        <v>28</v>
      </c>
      <c r="B8" s="17" t="s">
        <v>776</v>
      </c>
      <c r="C8" s="16" t="s">
        <v>16</v>
      </c>
      <c r="D8" s="16">
        <v>3347</v>
      </c>
      <c r="E8" s="16">
        <v>3310</v>
      </c>
      <c r="F8" s="16">
        <v>6657</v>
      </c>
    </row>
    <row r="9" spans="1:6" ht="20.100000000000001" customHeight="1" x14ac:dyDescent="0.25">
      <c r="A9" s="24">
        <v>29</v>
      </c>
      <c r="B9" s="17" t="s">
        <v>777</v>
      </c>
      <c r="C9" s="16" t="s">
        <v>16</v>
      </c>
      <c r="D9" s="16">
        <v>2692</v>
      </c>
      <c r="E9" s="16">
        <v>2582</v>
      </c>
      <c r="F9" s="16">
        <v>5274</v>
      </c>
    </row>
    <row r="10" spans="1:6" ht="20.100000000000001" customHeight="1" x14ac:dyDescent="0.25">
      <c r="A10" s="16">
        <v>30</v>
      </c>
      <c r="B10" s="17" t="s">
        <v>778</v>
      </c>
      <c r="C10" s="16" t="s">
        <v>16</v>
      </c>
      <c r="D10" s="16">
        <v>2896</v>
      </c>
      <c r="E10" s="16">
        <v>2760</v>
      </c>
      <c r="F10" s="16">
        <v>5656</v>
      </c>
    </row>
    <row r="11" spans="1:6" ht="20.100000000000001" customHeight="1" x14ac:dyDescent="0.25">
      <c r="A11" s="24">
        <v>31</v>
      </c>
      <c r="B11" s="17" t="s">
        <v>779</v>
      </c>
      <c r="C11" s="16" t="s">
        <v>16</v>
      </c>
      <c r="D11" s="16">
        <v>2322</v>
      </c>
      <c r="E11" s="16">
        <v>2328</v>
      </c>
      <c r="F11" s="16">
        <v>4650</v>
      </c>
    </row>
    <row r="12" spans="1:6" ht="20.100000000000001" customHeight="1" x14ac:dyDescent="0.25">
      <c r="A12" s="16">
        <v>32</v>
      </c>
      <c r="B12" s="17" t="s">
        <v>780</v>
      </c>
      <c r="C12" s="16" t="s">
        <v>16</v>
      </c>
      <c r="D12" s="16">
        <v>2459</v>
      </c>
      <c r="E12" s="16">
        <v>2239</v>
      </c>
      <c r="F12" s="16">
        <v>4698</v>
      </c>
    </row>
    <row r="13" spans="1:6" ht="20.100000000000001" customHeight="1" x14ac:dyDescent="0.25">
      <c r="A13" s="24">
        <v>33</v>
      </c>
      <c r="B13" s="17" t="s">
        <v>781</v>
      </c>
      <c r="C13" s="16" t="s">
        <v>16</v>
      </c>
      <c r="D13" s="16">
        <v>3013</v>
      </c>
      <c r="E13" s="16">
        <v>2958</v>
      </c>
      <c r="F13" s="16">
        <v>5971</v>
      </c>
    </row>
    <row r="14" spans="1:6" ht="20.100000000000001" customHeight="1" x14ac:dyDescent="0.25">
      <c r="A14" s="16">
        <v>34</v>
      </c>
      <c r="B14" s="17" t="s">
        <v>782</v>
      </c>
      <c r="C14" s="16" t="s">
        <v>16</v>
      </c>
      <c r="D14" s="16">
        <v>4416</v>
      </c>
      <c r="E14" s="16">
        <v>4349</v>
      </c>
      <c r="F14" s="16">
        <v>8765</v>
      </c>
    </row>
    <row r="15" spans="1:6" ht="20.100000000000001" customHeight="1" x14ac:dyDescent="0.25">
      <c r="A15" s="24">
        <v>35</v>
      </c>
      <c r="B15" s="17" t="s">
        <v>783</v>
      </c>
      <c r="C15" s="16" t="s">
        <v>16</v>
      </c>
      <c r="D15" s="16">
        <v>1935</v>
      </c>
      <c r="E15" s="16">
        <v>1843</v>
      </c>
      <c r="F15" s="16">
        <v>3778</v>
      </c>
    </row>
    <row r="16" spans="1:6" ht="20.100000000000001" customHeight="1" x14ac:dyDescent="0.25">
      <c r="A16" s="16">
        <v>36</v>
      </c>
      <c r="B16" s="17" t="s">
        <v>784</v>
      </c>
      <c r="C16" s="16" t="s">
        <v>16</v>
      </c>
      <c r="D16" s="16">
        <v>3491</v>
      </c>
      <c r="E16" s="16">
        <v>3263</v>
      </c>
      <c r="F16" s="16">
        <v>6754</v>
      </c>
    </row>
    <row r="17" spans="1:6" ht="20.100000000000001" customHeight="1" x14ac:dyDescent="0.25">
      <c r="A17" s="24">
        <v>37</v>
      </c>
      <c r="B17" s="17" t="s">
        <v>785</v>
      </c>
      <c r="C17" s="16" t="s">
        <v>16</v>
      </c>
      <c r="D17" s="16">
        <v>3375</v>
      </c>
      <c r="E17" s="16">
        <v>3300</v>
      </c>
      <c r="F17" s="16">
        <v>6675</v>
      </c>
    </row>
    <row r="18" spans="1:6" ht="20.100000000000001" customHeight="1" x14ac:dyDescent="0.25">
      <c r="A18" s="16">
        <v>38</v>
      </c>
      <c r="B18" s="17" t="s">
        <v>786</v>
      </c>
      <c r="C18" s="16" t="s">
        <v>16</v>
      </c>
      <c r="D18" s="16">
        <v>3503</v>
      </c>
      <c r="E18" s="16">
        <v>3263</v>
      </c>
      <c r="F18" s="16">
        <v>6766</v>
      </c>
    </row>
    <row r="19" spans="1:6" ht="20.100000000000001" customHeight="1" x14ac:dyDescent="0.25">
      <c r="A19" s="24">
        <v>39</v>
      </c>
      <c r="B19" s="17" t="s">
        <v>756</v>
      </c>
      <c r="C19" s="16" t="s">
        <v>16</v>
      </c>
      <c r="D19" s="16">
        <v>4188</v>
      </c>
      <c r="E19" s="16">
        <v>4008</v>
      </c>
      <c r="F19" s="16">
        <v>8196</v>
      </c>
    </row>
    <row r="20" spans="1:6" ht="20.100000000000001" customHeight="1" x14ac:dyDescent="0.25">
      <c r="A20" s="16">
        <v>40</v>
      </c>
      <c r="B20" s="17" t="s">
        <v>787</v>
      </c>
      <c r="C20" s="16" t="s">
        <v>16</v>
      </c>
      <c r="D20" s="16">
        <v>2327</v>
      </c>
      <c r="E20" s="16">
        <v>2303</v>
      </c>
      <c r="F20" s="16">
        <v>4630</v>
      </c>
    </row>
    <row r="21" spans="1:6" ht="20.100000000000001" customHeight="1" x14ac:dyDescent="0.25">
      <c r="A21" s="24">
        <v>41</v>
      </c>
      <c r="B21" s="17" t="s">
        <v>788</v>
      </c>
      <c r="C21" s="16" t="s">
        <v>16</v>
      </c>
      <c r="D21" s="24">
        <v>2977</v>
      </c>
      <c r="E21" s="24">
        <v>2883</v>
      </c>
      <c r="F21" s="24">
        <v>5860</v>
      </c>
    </row>
    <row r="22" spans="1:6" ht="20.100000000000001" customHeight="1" x14ac:dyDescent="0.25">
      <c r="A22" s="16">
        <v>42</v>
      </c>
      <c r="B22" s="17" t="s">
        <v>789</v>
      </c>
      <c r="C22" s="16" t="s">
        <v>16</v>
      </c>
      <c r="D22" s="16">
        <v>2520</v>
      </c>
      <c r="E22" s="16">
        <v>2394</v>
      </c>
      <c r="F22" s="16">
        <v>4914</v>
      </c>
    </row>
    <row r="23" spans="1:6" ht="20.100000000000001" customHeight="1" x14ac:dyDescent="0.25">
      <c r="A23" s="24">
        <v>43</v>
      </c>
      <c r="B23" s="17" t="s">
        <v>790</v>
      </c>
      <c r="C23" s="16" t="s">
        <v>16</v>
      </c>
      <c r="D23" s="16">
        <v>3642</v>
      </c>
      <c r="E23" s="16">
        <v>3467</v>
      </c>
      <c r="F23" s="16">
        <v>7109</v>
      </c>
    </row>
    <row r="24" spans="1:6" ht="20.100000000000001" customHeight="1" x14ac:dyDescent="0.25">
      <c r="A24" s="16">
        <v>44</v>
      </c>
      <c r="B24" s="17" t="s">
        <v>791</v>
      </c>
      <c r="C24" s="16" t="s">
        <v>16</v>
      </c>
      <c r="D24" s="16">
        <v>2456</v>
      </c>
      <c r="E24" s="16">
        <v>2386</v>
      </c>
      <c r="F24" s="16">
        <v>4842</v>
      </c>
    </row>
    <row r="25" spans="1:6" ht="20.100000000000001" customHeight="1" x14ac:dyDescent="0.25">
      <c r="A25" s="24">
        <v>45</v>
      </c>
      <c r="B25" s="17" t="s">
        <v>792</v>
      </c>
      <c r="C25" s="16" t="s">
        <v>16</v>
      </c>
      <c r="D25" s="16">
        <v>3025</v>
      </c>
      <c r="E25" s="16">
        <v>3012</v>
      </c>
      <c r="F25" s="16">
        <v>6037</v>
      </c>
    </row>
    <row r="26" spans="1:6" ht="20.100000000000001" customHeight="1" x14ac:dyDescent="0.25">
      <c r="A26" s="16">
        <v>46</v>
      </c>
      <c r="B26" s="17" t="s">
        <v>793</v>
      </c>
      <c r="C26" s="16" t="s">
        <v>16</v>
      </c>
      <c r="D26" s="16">
        <v>4992</v>
      </c>
      <c r="E26" s="16">
        <v>4771</v>
      </c>
      <c r="F26" s="16">
        <v>9763</v>
      </c>
    </row>
    <row r="27" spans="1:6" ht="20.100000000000001" customHeight="1" x14ac:dyDescent="0.25">
      <c r="A27" s="24">
        <v>47</v>
      </c>
      <c r="B27" s="17" t="s">
        <v>794</v>
      </c>
      <c r="C27" s="16" t="s">
        <v>16</v>
      </c>
      <c r="D27" s="16">
        <v>5079</v>
      </c>
      <c r="E27" s="16">
        <v>4996</v>
      </c>
      <c r="F27" s="16">
        <v>10075</v>
      </c>
    </row>
    <row r="28" spans="1:6" ht="20.100000000000001" customHeight="1" x14ac:dyDescent="0.25">
      <c r="A28" s="16">
        <v>48</v>
      </c>
      <c r="B28" s="17" t="s">
        <v>795</v>
      </c>
      <c r="C28" s="16" t="s">
        <v>16</v>
      </c>
      <c r="D28" s="16">
        <v>2708</v>
      </c>
      <c r="E28" s="16">
        <v>2552</v>
      </c>
      <c r="F28" s="16">
        <v>5260</v>
      </c>
    </row>
    <row r="29" spans="1:6" ht="20.100000000000001" customHeight="1" x14ac:dyDescent="0.25">
      <c r="A29" s="24">
        <v>49</v>
      </c>
      <c r="B29" s="17" t="s">
        <v>33</v>
      </c>
      <c r="C29" s="16" t="s">
        <v>16</v>
      </c>
      <c r="D29" s="16">
        <v>14814</v>
      </c>
      <c r="E29" s="16">
        <v>14707</v>
      </c>
      <c r="F29" s="16">
        <v>29521</v>
      </c>
    </row>
    <row r="30" spans="1:6" ht="20.100000000000001" customHeight="1" x14ac:dyDescent="0.25">
      <c r="A30" s="16">
        <v>50</v>
      </c>
      <c r="B30" s="17" t="s">
        <v>796</v>
      </c>
      <c r="C30" s="16" t="s">
        <v>16</v>
      </c>
      <c r="D30" s="16">
        <v>4983</v>
      </c>
      <c r="E30" s="16">
        <v>4771</v>
      </c>
      <c r="F30" s="16">
        <v>9754</v>
      </c>
    </row>
    <row r="31" spans="1:6" ht="20.100000000000001" customHeight="1" x14ac:dyDescent="0.25">
      <c r="A31" s="24">
        <v>51</v>
      </c>
      <c r="B31" s="17" t="s">
        <v>797</v>
      </c>
      <c r="C31" s="16" t="s">
        <v>16</v>
      </c>
      <c r="D31" s="16">
        <v>6285</v>
      </c>
      <c r="E31" s="16">
        <v>6174</v>
      </c>
      <c r="F31" s="16">
        <v>12459</v>
      </c>
    </row>
    <row r="32" spans="1:6" ht="20.100000000000001" customHeight="1" x14ac:dyDescent="0.25">
      <c r="A32" s="13">
        <v>52</v>
      </c>
      <c r="B32" s="18" t="s">
        <v>798</v>
      </c>
      <c r="C32" s="13" t="s">
        <v>16</v>
      </c>
      <c r="D32" s="13">
        <v>4219</v>
      </c>
      <c r="E32" s="13">
        <v>4127</v>
      </c>
      <c r="F32" s="13">
        <v>8346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29A2-8556-4EFD-9D85-C9276B48E054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28515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2.2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745</v>
      </c>
      <c r="B7" s="4" t="s">
        <v>746</v>
      </c>
    </row>
    <row r="8" spans="1:6" ht="20.100000000000001" customHeight="1" x14ac:dyDescent="0.25">
      <c r="A8" s="24">
        <v>53</v>
      </c>
      <c r="B8" s="17" t="s">
        <v>801</v>
      </c>
      <c r="C8" s="16" t="s">
        <v>16</v>
      </c>
      <c r="D8" s="16">
        <v>16248</v>
      </c>
      <c r="E8" s="16">
        <v>15672</v>
      </c>
      <c r="F8" s="16">
        <v>31920</v>
      </c>
    </row>
    <row r="9" spans="1:6" ht="20.100000000000001" customHeight="1" x14ac:dyDescent="0.25">
      <c r="A9" s="16">
        <v>54</v>
      </c>
      <c r="B9" s="17" t="s">
        <v>802</v>
      </c>
      <c r="C9" s="16" t="s">
        <v>16</v>
      </c>
      <c r="D9" s="16">
        <v>8106</v>
      </c>
      <c r="E9" s="16">
        <v>7775</v>
      </c>
      <c r="F9" s="16">
        <v>15881</v>
      </c>
    </row>
    <row r="10" spans="1:6" ht="20.100000000000001" customHeight="1" x14ac:dyDescent="0.25">
      <c r="A10" s="24">
        <v>55</v>
      </c>
      <c r="B10" s="17" t="s">
        <v>803</v>
      </c>
      <c r="C10" s="16" t="s">
        <v>16</v>
      </c>
      <c r="D10" s="16">
        <v>5651</v>
      </c>
      <c r="E10" s="16">
        <v>5541</v>
      </c>
      <c r="F10" s="16">
        <v>11192</v>
      </c>
    </row>
    <row r="11" spans="1:6" ht="20.100000000000001" customHeight="1" x14ac:dyDescent="0.25">
      <c r="A11" s="16">
        <v>56</v>
      </c>
      <c r="B11" s="17" t="s">
        <v>804</v>
      </c>
      <c r="C11" s="16" t="s">
        <v>16</v>
      </c>
      <c r="D11" s="16">
        <v>4896</v>
      </c>
      <c r="E11" s="16">
        <v>4700</v>
      </c>
      <c r="F11" s="16">
        <v>9596</v>
      </c>
    </row>
    <row r="12" spans="1:6" ht="20.100000000000001" customHeight="1" x14ac:dyDescent="0.25">
      <c r="A12" s="24">
        <v>57</v>
      </c>
      <c r="B12" s="17" t="s">
        <v>805</v>
      </c>
      <c r="C12" s="16" t="s">
        <v>16</v>
      </c>
      <c r="D12" s="16">
        <v>2410</v>
      </c>
      <c r="E12" s="16">
        <v>2395</v>
      </c>
      <c r="F12" s="16">
        <v>4805</v>
      </c>
    </row>
    <row r="13" spans="1:6" ht="20.100000000000001" customHeight="1" x14ac:dyDescent="0.25">
      <c r="A13" s="16">
        <v>58</v>
      </c>
      <c r="B13" s="17" t="s">
        <v>575</v>
      </c>
      <c r="C13" s="16" t="s">
        <v>16</v>
      </c>
      <c r="D13" s="16">
        <v>3230</v>
      </c>
      <c r="E13" s="16">
        <v>3110</v>
      </c>
      <c r="F13" s="16">
        <v>6340</v>
      </c>
    </row>
    <row r="14" spans="1:6" ht="20.100000000000001" customHeight="1" x14ac:dyDescent="0.25">
      <c r="A14" s="24">
        <v>59</v>
      </c>
      <c r="B14" s="17" t="s">
        <v>806</v>
      </c>
      <c r="C14" s="16" t="s">
        <v>16</v>
      </c>
      <c r="D14" s="16">
        <v>9754</v>
      </c>
      <c r="E14" s="16">
        <v>9366</v>
      </c>
      <c r="F14" s="16">
        <v>19120</v>
      </c>
    </row>
    <row r="15" spans="1:6" ht="20.100000000000001" customHeight="1" x14ac:dyDescent="0.25">
      <c r="A15" s="16">
        <v>60</v>
      </c>
      <c r="B15" s="17" t="s">
        <v>807</v>
      </c>
      <c r="C15" s="16" t="s">
        <v>16</v>
      </c>
      <c r="D15" s="16">
        <v>6038</v>
      </c>
      <c r="E15" s="16">
        <v>5989</v>
      </c>
      <c r="F15" s="16">
        <v>12027</v>
      </c>
    </row>
    <row r="16" spans="1:6" ht="20.100000000000001" customHeight="1" x14ac:dyDescent="0.25">
      <c r="A16" s="24">
        <v>61</v>
      </c>
      <c r="B16" s="17" t="s">
        <v>808</v>
      </c>
      <c r="C16" s="16" t="s">
        <v>16</v>
      </c>
      <c r="D16" s="16">
        <v>6052</v>
      </c>
      <c r="E16" s="16">
        <v>6059</v>
      </c>
      <c r="F16" s="16">
        <v>12111</v>
      </c>
    </row>
    <row r="17" spans="1:6" ht="20.100000000000001" customHeight="1" x14ac:dyDescent="0.25">
      <c r="A17" s="16">
        <v>62</v>
      </c>
      <c r="B17" s="17" t="s">
        <v>809</v>
      </c>
      <c r="C17" s="16" t="s">
        <v>16</v>
      </c>
      <c r="D17" s="16">
        <v>4724</v>
      </c>
      <c r="E17" s="16">
        <v>4649</v>
      </c>
      <c r="F17" s="16">
        <v>9373</v>
      </c>
    </row>
    <row r="18" spans="1:6" ht="20.100000000000001" customHeight="1" x14ac:dyDescent="0.25">
      <c r="A18" s="24">
        <v>63</v>
      </c>
      <c r="B18" s="17" t="s">
        <v>810</v>
      </c>
      <c r="C18" s="16" t="s">
        <v>16</v>
      </c>
      <c r="D18" s="16">
        <v>2151</v>
      </c>
      <c r="E18" s="16">
        <v>2126</v>
      </c>
      <c r="F18" s="16">
        <v>4277</v>
      </c>
    </row>
    <row r="19" spans="1:6" ht="20.100000000000001" customHeight="1" x14ac:dyDescent="0.25">
      <c r="A19" s="16">
        <v>64</v>
      </c>
      <c r="B19" s="17" t="s">
        <v>811</v>
      </c>
      <c r="C19" s="16" t="s">
        <v>16</v>
      </c>
      <c r="D19" s="16">
        <v>11396</v>
      </c>
      <c r="E19" s="16">
        <v>11034</v>
      </c>
      <c r="F19" s="16">
        <v>22430</v>
      </c>
    </row>
    <row r="20" spans="1:6" ht="20.100000000000001" customHeight="1" x14ac:dyDescent="0.25">
      <c r="A20" s="24">
        <v>65</v>
      </c>
      <c r="B20" s="17" t="s">
        <v>812</v>
      </c>
      <c r="C20" s="16" t="s">
        <v>16</v>
      </c>
      <c r="D20" s="16">
        <v>2594</v>
      </c>
      <c r="E20" s="16">
        <v>2497</v>
      </c>
      <c r="F20" s="16">
        <v>5091</v>
      </c>
    </row>
    <row r="21" spans="1:6" ht="20.100000000000001" customHeight="1" x14ac:dyDescent="0.25">
      <c r="A21" s="16">
        <v>66</v>
      </c>
      <c r="B21" s="17" t="s">
        <v>813</v>
      </c>
      <c r="C21" s="16" t="s">
        <v>16</v>
      </c>
      <c r="D21" s="16">
        <v>3325</v>
      </c>
      <c r="E21" s="16">
        <v>3035</v>
      </c>
      <c r="F21" s="16">
        <v>6360</v>
      </c>
    </row>
    <row r="22" spans="1:6" ht="20.100000000000001" customHeight="1" x14ac:dyDescent="0.25">
      <c r="A22" s="24">
        <v>67</v>
      </c>
      <c r="B22" s="17" t="s">
        <v>814</v>
      </c>
      <c r="C22" s="16" t="s">
        <v>16</v>
      </c>
      <c r="D22" s="16">
        <v>2987</v>
      </c>
      <c r="E22" s="16">
        <v>2795</v>
      </c>
      <c r="F22" s="16">
        <v>5782</v>
      </c>
    </row>
    <row r="23" spans="1:6" ht="20.100000000000001" customHeight="1" x14ac:dyDescent="0.25">
      <c r="A23" s="16">
        <v>68</v>
      </c>
      <c r="B23" s="17" t="s">
        <v>815</v>
      </c>
      <c r="C23" s="16" t="s">
        <v>16</v>
      </c>
      <c r="D23" s="16">
        <v>5166</v>
      </c>
      <c r="E23" s="16">
        <v>4889</v>
      </c>
      <c r="F23" s="16">
        <v>10055</v>
      </c>
    </row>
    <row r="24" spans="1:6" ht="20.100000000000001" customHeight="1" x14ac:dyDescent="0.25">
      <c r="A24" s="24">
        <v>69</v>
      </c>
      <c r="B24" s="17" t="s">
        <v>816</v>
      </c>
      <c r="C24" s="16" t="s">
        <v>16</v>
      </c>
      <c r="D24" s="24">
        <v>11415</v>
      </c>
      <c r="E24" s="24">
        <v>10609</v>
      </c>
      <c r="F24" s="24">
        <v>22024</v>
      </c>
    </row>
    <row r="25" spans="1:6" ht="20.100000000000001" customHeight="1" x14ac:dyDescent="0.25">
      <c r="A25" s="16">
        <v>70</v>
      </c>
      <c r="B25" s="17" t="s">
        <v>817</v>
      </c>
      <c r="C25" s="16" t="s">
        <v>16</v>
      </c>
      <c r="D25" s="16">
        <v>3533</v>
      </c>
      <c r="E25" s="16">
        <v>3239</v>
      </c>
      <c r="F25" s="16">
        <v>6772</v>
      </c>
    </row>
    <row r="26" spans="1:6" ht="20.100000000000001" customHeight="1" x14ac:dyDescent="0.25">
      <c r="A26" s="24">
        <v>71</v>
      </c>
      <c r="B26" s="17" t="s">
        <v>818</v>
      </c>
      <c r="C26" s="16" t="s">
        <v>16</v>
      </c>
      <c r="D26" s="16">
        <v>3382</v>
      </c>
      <c r="E26" s="16">
        <v>3092</v>
      </c>
      <c r="F26" s="16">
        <v>6474</v>
      </c>
    </row>
    <row r="27" spans="1:6" ht="20.100000000000001" customHeight="1" x14ac:dyDescent="0.25">
      <c r="A27" s="16">
        <v>72</v>
      </c>
      <c r="B27" s="17" t="s">
        <v>819</v>
      </c>
      <c r="C27" s="16" t="s">
        <v>16</v>
      </c>
      <c r="D27" s="16">
        <v>5906</v>
      </c>
      <c r="E27" s="16">
        <v>5588</v>
      </c>
      <c r="F27" s="16">
        <v>11494</v>
      </c>
    </row>
    <row r="28" spans="1:6" ht="20.100000000000001" customHeight="1" x14ac:dyDescent="0.25">
      <c r="A28" s="24">
        <v>73</v>
      </c>
      <c r="B28" s="17" t="s">
        <v>820</v>
      </c>
      <c r="C28" s="16" t="s">
        <v>16</v>
      </c>
      <c r="D28" s="16">
        <v>2918</v>
      </c>
      <c r="E28" s="16">
        <v>2781</v>
      </c>
      <c r="F28" s="16">
        <v>5699</v>
      </c>
    </row>
    <row r="29" spans="1:6" ht="20.100000000000001" customHeight="1" x14ac:dyDescent="0.25">
      <c r="A29" s="16">
        <v>74</v>
      </c>
      <c r="B29" s="17" t="s">
        <v>821</v>
      </c>
      <c r="C29" s="16" t="s">
        <v>16</v>
      </c>
      <c r="D29" s="16">
        <v>3164</v>
      </c>
      <c r="E29" s="16">
        <v>3166</v>
      </c>
      <c r="F29" s="16">
        <v>6330</v>
      </c>
    </row>
    <row r="30" spans="1:6" ht="20.100000000000001" customHeight="1" x14ac:dyDescent="0.25">
      <c r="A30" s="24">
        <v>75</v>
      </c>
      <c r="B30" s="17" t="s">
        <v>822</v>
      </c>
      <c r="C30" s="16" t="s">
        <v>16</v>
      </c>
      <c r="D30" s="16">
        <v>8643</v>
      </c>
      <c r="E30" s="16">
        <v>8749</v>
      </c>
      <c r="F30" s="16">
        <v>17392</v>
      </c>
    </row>
    <row r="31" spans="1:6" ht="20.100000000000001" customHeight="1" x14ac:dyDescent="0.25">
      <c r="A31" s="16">
        <v>76</v>
      </c>
      <c r="B31" s="17" t="s">
        <v>823</v>
      </c>
      <c r="C31" s="16" t="s">
        <v>16</v>
      </c>
      <c r="D31" s="16">
        <v>2173</v>
      </c>
      <c r="E31" s="16">
        <v>2236</v>
      </c>
      <c r="F31" s="16">
        <v>4409</v>
      </c>
    </row>
    <row r="32" spans="1:6" ht="20.100000000000001" customHeight="1" x14ac:dyDescent="0.25">
      <c r="A32" s="26">
        <v>77</v>
      </c>
      <c r="B32" s="18" t="s">
        <v>824</v>
      </c>
      <c r="C32" s="13" t="s">
        <v>16</v>
      </c>
      <c r="D32" s="13">
        <v>5184</v>
      </c>
      <c r="E32" s="13">
        <v>5066</v>
      </c>
      <c r="F32" s="13">
        <v>10250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A322-4771-444C-AA29-6192A3EC7F1B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6.285156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745</v>
      </c>
      <c r="B7" s="4" t="s">
        <v>746</v>
      </c>
    </row>
    <row r="8" spans="1:6" ht="20.100000000000001" customHeight="1" x14ac:dyDescent="0.25">
      <c r="A8" s="16">
        <v>78</v>
      </c>
      <c r="B8" s="17" t="s">
        <v>827</v>
      </c>
      <c r="C8" s="16" t="s">
        <v>16</v>
      </c>
      <c r="D8" s="16">
        <v>2450</v>
      </c>
      <c r="E8" s="16">
        <v>2253</v>
      </c>
      <c r="F8" s="16">
        <v>4703</v>
      </c>
    </row>
    <row r="9" spans="1:6" ht="20.100000000000001" customHeight="1" x14ac:dyDescent="0.25">
      <c r="A9" s="24">
        <v>79</v>
      </c>
      <c r="B9" s="17" t="s">
        <v>828</v>
      </c>
      <c r="C9" s="16" t="s">
        <v>16</v>
      </c>
      <c r="D9" s="16">
        <v>3252</v>
      </c>
      <c r="E9" s="16">
        <v>2958</v>
      </c>
      <c r="F9" s="16">
        <v>6210</v>
      </c>
    </row>
    <row r="10" spans="1:6" ht="20.100000000000001" customHeight="1" x14ac:dyDescent="0.25">
      <c r="A10" s="16">
        <v>80</v>
      </c>
      <c r="B10" s="17" t="s">
        <v>829</v>
      </c>
      <c r="C10" s="16" t="s">
        <v>16</v>
      </c>
      <c r="D10" s="16">
        <v>3173</v>
      </c>
      <c r="E10" s="16">
        <v>3057</v>
      </c>
      <c r="F10" s="16">
        <v>6230</v>
      </c>
    </row>
    <row r="11" spans="1:6" ht="20.100000000000001" customHeight="1" x14ac:dyDescent="0.25">
      <c r="A11" s="24">
        <v>81</v>
      </c>
      <c r="B11" s="17" t="s">
        <v>830</v>
      </c>
      <c r="C11" s="16" t="s">
        <v>16</v>
      </c>
      <c r="D11" s="16">
        <v>2941</v>
      </c>
      <c r="E11" s="16">
        <v>2595</v>
      </c>
      <c r="F11" s="16">
        <v>5536</v>
      </c>
    </row>
    <row r="12" spans="1:6" ht="20.100000000000001" customHeight="1" x14ac:dyDescent="0.25">
      <c r="A12" s="16">
        <v>82</v>
      </c>
      <c r="B12" s="17" t="s">
        <v>831</v>
      </c>
      <c r="C12" s="16" t="s">
        <v>16</v>
      </c>
      <c r="D12" s="16">
        <v>5580</v>
      </c>
      <c r="E12" s="16">
        <v>5136</v>
      </c>
      <c r="F12" s="16">
        <v>10716</v>
      </c>
    </row>
    <row r="13" spans="1:6" ht="20.100000000000001" customHeight="1" x14ac:dyDescent="0.25">
      <c r="A13" s="24">
        <v>83</v>
      </c>
      <c r="B13" s="17" t="s">
        <v>832</v>
      </c>
      <c r="C13" s="16" t="s">
        <v>16</v>
      </c>
      <c r="D13" s="16">
        <v>6736</v>
      </c>
      <c r="E13" s="16">
        <v>6350</v>
      </c>
      <c r="F13" s="16">
        <v>13086</v>
      </c>
    </row>
    <row r="14" spans="1:6" ht="20.100000000000001" customHeight="1" x14ac:dyDescent="0.25">
      <c r="A14" s="16">
        <v>84</v>
      </c>
      <c r="B14" s="17" t="s">
        <v>833</v>
      </c>
      <c r="C14" s="16" t="s">
        <v>16</v>
      </c>
      <c r="D14" s="16">
        <v>2334</v>
      </c>
      <c r="E14" s="16">
        <v>2183</v>
      </c>
      <c r="F14" s="16">
        <v>4517</v>
      </c>
    </row>
    <row r="15" spans="1:6" ht="20.100000000000001" customHeight="1" x14ac:dyDescent="0.25">
      <c r="A15" s="24">
        <v>85</v>
      </c>
      <c r="B15" s="17" t="s">
        <v>834</v>
      </c>
      <c r="C15" s="16" t="s">
        <v>16</v>
      </c>
      <c r="D15" s="16">
        <v>2689</v>
      </c>
      <c r="E15" s="16">
        <v>2578</v>
      </c>
      <c r="F15" s="16">
        <v>5267</v>
      </c>
    </row>
    <row r="16" spans="1:6" ht="20.100000000000001" customHeight="1" x14ac:dyDescent="0.25">
      <c r="A16" s="16">
        <v>86</v>
      </c>
      <c r="B16" s="17" t="s">
        <v>835</v>
      </c>
      <c r="C16" s="16" t="s">
        <v>16</v>
      </c>
      <c r="D16" s="16">
        <v>2423</v>
      </c>
      <c r="E16" s="16">
        <v>2318</v>
      </c>
      <c r="F16" s="16">
        <v>4741</v>
      </c>
    </row>
    <row r="17" spans="1:6" ht="20.100000000000001" customHeight="1" x14ac:dyDescent="0.25">
      <c r="A17" s="24">
        <v>87</v>
      </c>
      <c r="B17" s="17" t="s">
        <v>836</v>
      </c>
      <c r="C17" s="16" t="s">
        <v>16</v>
      </c>
      <c r="D17" s="16">
        <v>2711</v>
      </c>
      <c r="E17" s="16">
        <v>2575</v>
      </c>
      <c r="F17" s="16">
        <v>5286</v>
      </c>
    </row>
    <row r="18" spans="1:6" ht="20.100000000000001" customHeight="1" x14ac:dyDescent="0.25">
      <c r="A18" s="16">
        <v>88</v>
      </c>
      <c r="B18" s="17" t="s">
        <v>837</v>
      </c>
      <c r="C18" s="16" t="s">
        <v>16</v>
      </c>
      <c r="D18" s="16">
        <v>4117</v>
      </c>
      <c r="E18" s="16">
        <v>3988</v>
      </c>
      <c r="F18" s="16">
        <v>8105</v>
      </c>
    </row>
    <row r="19" spans="1:6" ht="20.100000000000001" customHeight="1" x14ac:dyDescent="0.25">
      <c r="A19" s="24">
        <v>89</v>
      </c>
      <c r="B19" s="17" t="s">
        <v>557</v>
      </c>
      <c r="C19" s="16" t="s">
        <v>16</v>
      </c>
      <c r="D19" s="16">
        <v>2984</v>
      </c>
      <c r="E19" s="16">
        <v>2855</v>
      </c>
      <c r="F19" s="16">
        <v>5839</v>
      </c>
    </row>
    <row r="20" spans="1:6" ht="20.100000000000001" customHeight="1" x14ac:dyDescent="0.25">
      <c r="A20" s="16">
        <v>90</v>
      </c>
      <c r="B20" s="17" t="s">
        <v>838</v>
      </c>
      <c r="C20" s="16" t="s">
        <v>16</v>
      </c>
      <c r="D20" s="16">
        <v>2896</v>
      </c>
      <c r="E20" s="16">
        <v>2768</v>
      </c>
      <c r="F20" s="16">
        <v>5664</v>
      </c>
    </row>
    <row r="21" spans="1:6" ht="20.100000000000001" customHeight="1" x14ac:dyDescent="0.25">
      <c r="A21" s="24">
        <v>91</v>
      </c>
      <c r="B21" s="17" t="s">
        <v>665</v>
      </c>
      <c r="C21" s="16" t="s">
        <v>16</v>
      </c>
      <c r="D21" s="16">
        <v>2502</v>
      </c>
      <c r="E21" s="16">
        <v>2343</v>
      </c>
      <c r="F21" s="16">
        <v>4845</v>
      </c>
    </row>
    <row r="22" spans="1:6" ht="20.100000000000001" customHeight="1" x14ac:dyDescent="0.25">
      <c r="A22" s="16">
        <v>92</v>
      </c>
      <c r="B22" s="17" t="s">
        <v>839</v>
      </c>
      <c r="C22" s="16" t="s">
        <v>16</v>
      </c>
      <c r="D22" s="16">
        <v>2403</v>
      </c>
      <c r="E22" s="16">
        <v>2255</v>
      </c>
      <c r="F22" s="16">
        <v>4658</v>
      </c>
    </row>
    <row r="23" spans="1:6" ht="20.100000000000001" customHeight="1" x14ac:dyDescent="0.25">
      <c r="A23" s="24">
        <v>93</v>
      </c>
      <c r="B23" s="17" t="s">
        <v>840</v>
      </c>
      <c r="C23" s="16" t="s">
        <v>16</v>
      </c>
      <c r="D23" s="16">
        <v>2552</v>
      </c>
      <c r="E23" s="16">
        <v>2441</v>
      </c>
      <c r="F23" s="16">
        <v>4993</v>
      </c>
    </row>
    <row r="24" spans="1:6" ht="20.100000000000001" customHeight="1" x14ac:dyDescent="0.25">
      <c r="A24" s="16">
        <v>94</v>
      </c>
      <c r="B24" s="17" t="s">
        <v>841</v>
      </c>
      <c r="C24" s="16" t="s">
        <v>16</v>
      </c>
      <c r="D24" s="16">
        <v>5462</v>
      </c>
      <c r="E24" s="16">
        <v>5286</v>
      </c>
      <c r="F24" s="16">
        <v>10748</v>
      </c>
    </row>
    <row r="25" spans="1:6" ht="20.100000000000001" customHeight="1" x14ac:dyDescent="0.25">
      <c r="A25" s="24">
        <v>95</v>
      </c>
      <c r="B25" s="17" t="s">
        <v>842</v>
      </c>
      <c r="C25" s="16" t="s">
        <v>16</v>
      </c>
      <c r="D25" s="16">
        <v>2952</v>
      </c>
      <c r="E25" s="16">
        <v>2852</v>
      </c>
      <c r="F25" s="16">
        <v>5804</v>
      </c>
    </row>
    <row r="26" spans="1:6" ht="20.100000000000001" customHeight="1" x14ac:dyDescent="0.25">
      <c r="A26" s="16">
        <v>96</v>
      </c>
      <c r="B26" s="17" t="s">
        <v>676</v>
      </c>
      <c r="C26" s="16" t="s">
        <v>16</v>
      </c>
      <c r="D26" s="16">
        <v>3533</v>
      </c>
      <c r="E26" s="16">
        <v>3244</v>
      </c>
      <c r="F26" s="16">
        <v>6777</v>
      </c>
    </row>
    <row r="27" spans="1:6" ht="20.100000000000001" customHeight="1" x14ac:dyDescent="0.25">
      <c r="A27" s="24">
        <v>97</v>
      </c>
      <c r="B27" s="17" t="s">
        <v>843</v>
      </c>
      <c r="C27" s="16" t="s">
        <v>16</v>
      </c>
      <c r="D27" s="24">
        <v>2704</v>
      </c>
      <c r="E27" s="24">
        <v>2514</v>
      </c>
      <c r="F27" s="24">
        <v>5218</v>
      </c>
    </row>
    <row r="28" spans="1:6" ht="20.100000000000001" customHeight="1" x14ac:dyDescent="0.25">
      <c r="A28" s="16">
        <v>98</v>
      </c>
      <c r="B28" s="17" t="s">
        <v>844</v>
      </c>
      <c r="C28" s="16" t="s">
        <v>16</v>
      </c>
      <c r="D28" s="16">
        <v>6660</v>
      </c>
      <c r="E28" s="16">
        <v>6400</v>
      </c>
      <c r="F28" s="16">
        <v>13060</v>
      </c>
    </row>
    <row r="29" spans="1:6" ht="20.100000000000001" customHeight="1" x14ac:dyDescent="0.25">
      <c r="A29" s="24">
        <v>99</v>
      </c>
      <c r="B29" s="17" t="s">
        <v>845</v>
      </c>
      <c r="C29" s="16" t="s">
        <v>16</v>
      </c>
      <c r="D29" s="16">
        <v>2705</v>
      </c>
      <c r="E29" s="16">
        <v>2502</v>
      </c>
      <c r="F29" s="16">
        <v>5207</v>
      </c>
    </row>
    <row r="30" spans="1:6" ht="20.100000000000001" customHeight="1" x14ac:dyDescent="0.25">
      <c r="A30" s="16">
        <v>100</v>
      </c>
      <c r="B30" s="17" t="s">
        <v>846</v>
      </c>
      <c r="C30" s="16" t="s">
        <v>16</v>
      </c>
      <c r="D30" s="16">
        <v>2436</v>
      </c>
      <c r="E30" s="16">
        <v>2255</v>
      </c>
      <c r="F30" s="16">
        <v>4691</v>
      </c>
    </row>
    <row r="31" spans="1:6" ht="20.100000000000001" customHeight="1" x14ac:dyDescent="0.25">
      <c r="A31" s="24">
        <v>101</v>
      </c>
      <c r="B31" s="17" t="s">
        <v>847</v>
      </c>
      <c r="C31" s="16" t="s">
        <v>16</v>
      </c>
      <c r="D31" s="16">
        <v>4269</v>
      </c>
      <c r="E31" s="16">
        <v>3877</v>
      </c>
      <c r="F31" s="16">
        <v>8146</v>
      </c>
    </row>
    <row r="32" spans="1:6" ht="20.100000000000001" customHeight="1" x14ac:dyDescent="0.25">
      <c r="A32" s="13">
        <v>102</v>
      </c>
      <c r="B32" s="18" t="s">
        <v>697</v>
      </c>
      <c r="C32" s="13" t="s">
        <v>16</v>
      </c>
      <c r="D32" s="13">
        <v>3970</v>
      </c>
      <c r="E32" s="13">
        <v>3827</v>
      </c>
      <c r="F32" s="13">
        <v>7797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FC7C-463C-40E4-A21E-BBAE2C9BDAD1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2.140625" bestFit="1" customWidth="1"/>
    <col min="3" max="3" width="13" customWidth="1"/>
    <col min="4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x14ac:dyDescent="0.25">
      <c r="A7" s="15" t="s">
        <v>745</v>
      </c>
      <c r="B7" s="4" t="s">
        <v>746</v>
      </c>
    </row>
    <row r="8" spans="1:6" x14ac:dyDescent="0.25">
      <c r="A8" s="24">
        <v>103</v>
      </c>
      <c r="B8" s="17" t="s">
        <v>850</v>
      </c>
      <c r="C8" s="16" t="s">
        <v>16</v>
      </c>
      <c r="D8" s="16">
        <v>2811</v>
      </c>
      <c r="E8" s="16">
        <v>2782</v>
      </c>
      <c r="F8" s="16">
        <v>5593</v>
      </c>
    </row>
    <row r="9" spans="1:6" x14ac:dyDescent="0.25">
      <c r="A9" s="16">
        <v>104</v>
      </c>
      <c r="B9" s="17" t="s">
        <v>851</v>
      </c>
      <c r="C9" s="16" t="s">
        <v>16</v>
      </c>
      <c r="D9" s="16">
        <v>3103</v>
      </c>
      <c r="E9" s="16">
        <v>3001</v>
      </c>
      <c r="F9" s="16">
        <v>6104</v>
      </c>
    </row>
    <row r="10" spans="1:6" x14ac:dyDescent="0.25">
      <c r="A10" s="24">
        <v>105</v>
      </c>
      <c r="B10" s="17" t="s">
        <v>852</v>
      </c>
      <c r="C10" s="16" t="s">
        <v>16</v>
      </c>
      <c r="D10" s="16">
        <v>8319</v>
      </c>
      <c r="E10" s="16">
        <v>7836</v>
      </c>
      <c r="F10" s="16">
        <v>16155</v>
      </c>
    </row>
    <row r="11" spans="1:6" x14ac:dyDescent="0.25">
      <c r="A11" s="16">
        <v>106</v>
      </c>
      <c r="B11" s="17" t="s">
        <v>853</v>
      </c>
      <c r="C11" s="16" t="s">
        <v>16</v>
      </c>
      <c r="D11" s="16">
        <v>3491</v>
      </c>
      <c r="E11" s="16">
        <v>3319</v>
      </c>
      <c r="F11" s="16">
        <v>6810</v>
      </c>
    </row>
    <row r="12" spans="1:6" x14ac:dyDescent="0.25">
      <c r="A12" s="24">
        <v>107</v>
      </c>
      <c r="B12" s="17" t="s">
        <v>248</v>
      </c>
      <c r="C12" s="16" t="s">
        <v>16</v>
      </c>
      <c r="D12" s="16">
        <v>2938</v>
      </c>
      <c r="E12" s="16">
        <v>2999</v>
      </c>
      <c r="F12" s="16">
        <v>5937</v>
      </c>
    </row>
    <row r="13" spans="1:6" x14ac:dyDescent="0.25">
      <c r="A13" s="16">
        <v>108</v>
      </c>
      <c r="B13" s="17" t="s">
        <v>854</v>
      </c>
      <c r="C13" s="16" t="s">
        <v>16</v>
      </c>
      <c r="D13" s="16">
        <v>2937</v>
      </c>
      <c r="E13" s="16">
        <v>2786</v>
      </c>
      <c r="F13" s="16">
        <v>5723</v>
      </c>
    </row>
    <row r="14" spans="1:6" x14ac:dyDescent="0.25">
      <c r="A14" s="24">
        <v>109</v>
      </c>
      <c r="B14" s="17" t="s">
        <v>855</v>
      </c>
      <c r="C14" s="16" t="s">
        <v>16</v>
      </c>
      <c r="D14" s="16">
        <v>4069</v>
      </c>
      <c r="E14" s="16">
        <v>3945</v>
      </c>
      <c r="F14" s="16">
        <v>8014</v>
      </c>
    </row>
    <row r="15" spans="1:6" x14ac:dyDescent="0.25">
      <c r="A15" s="16">
        <v>110</v>
      </c>
      <c r="B15" s="17" t="s">
        <v>856</v>
      </c>
      <c r="C15" s="16" t="s">
        <v>16</v>
      </c>
      <c r="D15" s="16">
        <v>2244</v>
      </c>
      <c r="E15" s="16">
        <v>2122</v>
      </c>
      <c r="F15" s="16">
        <v>4366</v>
      </c>
    </row>
    <row r="16" spans="1:6" x14ac:dyDescent="0.25">
      <c r="A16" s="24">
        <v>111</v>
      </c>
      <c r="B16" s="17" t="s">
        <v>857</v>
      </c>
      <c r="C16" s="16" t="s">
        <v>16</v>
      </c>
      <c r="D16" s="16">
        <v>3447</v>
      </c>
      <c r="E16" s="16">
        <v>3178</v>
      </c>
      <c r="F16" s="16">
        <v>6625</v>
      </c>
    </row>
    <row r="17" spans="1:6" x14ac:dyDescent="0.25">
      <c r="A17" s="16">
        <v>112</v>
      </c>
      <c r="B17" s="17" t="s">
        <v>858</v>
      </c>
      <c r="C17" s="16" t="s">
        <v>859</v>
      </c>
      <c r="D17" s="16">
        <v>229693</v>
      </c>
      <c r="E17" s="16">
        <v>218624</v>
      </c>
      <c r="F17" s="16">
        <v>448317</v>
      </c>
    </row>
    <row r="18" spans="1:6" x14ac:dyDescent="0.25">
      <c r="A18" s="24">
        <v>113</v>
      </c>
      <c r="B18" s="17" t="s">
        <v>860</v>
      </c>
      <c r="C18" s="16" t="s">
        <v>859</v>
      </c>
      <c r="D18" s="16">
        <v>39510</v>
      </c>
      <c r="E18" s="16">
        <v>37327</v>
      </c>
      <c r="F18" s="16">
        <v>76837</v>
      </c>
    </row>
    <row r="19" spans="1:6" x14ac:dyDescent="0.25">
      <c r="A19" s="16">
        <v>114</v>
      </c>
      <c r="B19" s="17" t="s">
        <v>861</v>
      </c>
      <c r="C19" s="16" t="s">
        <v>859</v>
      </c>
      <c r="D19" s="16">
        <v>18940</v>
      </c>
      <c r="E19" s="16">
        <v>18107</v>
      </c>
      <c r="F19" s="16">
        <v>37047</v>
      </c>
    </row>
    <row r="20" spans="1:6" x14ac:dyDescent="0.25">
      <c r="A20" s="24">
        <v>115</v>
      </c>
      <c r="B20" s="17" t="s">
        <v>862</v>
      </c>
      <c r="C20" s="16" t="s">
        <v>859</v>
      </c>
      <c r="D20" s="16">
        <v>215405</v>
      </c>
      <c r="E20" s="16">
        <v>208963</v>
      </c>
      <c r="F20" s="16">
        <v>424368</v>
      </c>
    </row>
    <row r="21" spans="1:6" x14ac:dyDescent="0.25">
      <c r="A21" s="16">
        <v>116</v>
      </c>
      <c r="B21" s="17" t="s">
        <v>863</v>
      </c>
      <c r="C21" s="16" t="s">
        <v>859</v>
      </c>
      <c r="D21" s="16">
        <v>26718</v>
      </c>
      <c r="E21" s="16">
        <v>26410</v>
      </c>
      <c r="F21" s="16">
        <v>53128</v>
      </c>
    </row>
    <row r="22" spans="1:6" x14ac:dyDescent="0.25">
      <c r="A22" s="24">
        <v>117</v>
      </c>
      <c r="B22" s="17" t="s">
        <v>864</v>
      </c>
      <c r="C22" s="16" t="s">
        <v>859</v>
      </c>
      <c r="D22" s="16">
        <v>21050</v>
      </c>
      <c r="E22" s="16">
        <v>20752</v>
      </c>
      <c r="F22" s="16">
        <v>41802</v>
      </c>
    </row>
    <row r="23" spans="1:6" x14ac:dyDescent="0.25">
      <c r="A23" s="16">
        <v>118</v>
      </c>
      <c r="B23" s="17" t="s">
        <v>865</v>
      </c>
      <c r="C23" s="16" t="s">
        <v>859</v>
      </c>
      <c r="D23" s="16">
        <v>13234</v>
      </c>
      <c r="E23" s="16">
        <v>12688</v>
      </c>
      <c r="F23" s="16">
        <v>25922</v>
      </c>
    </row>
    <row r="24" spans="1:6" x14ac:dyDescent="0.25">
      <c r="A24" s="15" t="s">
        <v>866</v>
      </c>
      <c r="B24" s="4" t="s">
        <v>867</v>
      </c>
      <c r="C24" s="16"/>
      <c r="D24" s="15">
        <v>1591300</v>
      </c>
      <c r="E24" s="15">
        <v>1482844</v>
      </c>
      <c r="F24" s="15">
        <v>3074144</v>
      </c>
    </row>
    <row r="25" spans="1:6" x14ac:dyDescent="0.25">
      <c r="A25" s="16">
        <v>1</v>
      </c>
      <c r="B25" s="17" t="s">
        <v>868</v>
      </c>
      <c r="C25" s="16" t="s">
        <v>16</v>
      </c>
      <c r="D25" s="16">
        <v>2367</v>
      </c>
      <c r="E25" s="16">
        <v>2245</v>
      </c>
      <c r="F25" s="16">
        <v>4612</v>
      </c>
    </row>
    <row r="26" spans="1:6" x14ac:dyDescent="0.25">
      <c r="A26" s="24">
        <v>2</v>
      </c>
      <c r="B26" s="17" t="s">
        <v>869</v>
      </c>
      <c r="C26" s="16" t="s">
        <v>16</v>
      </c>
      <c r="D26" s="16">
        <v>2812</v>
      </c>
      <c r="E26" s="16">
        <v>2597</v>
      </c>
      <c r="F26" s="16">
        <v>5409</v>
      </c>
    </row>
    <row r="27" spans="1:6" x14ac:dyDescent="0.25">
      <c r="A27" s="16">
        <v>3</v>
      </c>
      <c r="B27" s="17" t="s">
        <v>870</v>
      </c>
      <c r="C27" s="16" t="s">
        <v>16</v>
      </c>
      <c r="D27" s="16">
        <v>3017</v>
      </c>
      <c r="E27" s="16">
        <v>2796</v>
      </c>
      <c r="F27" s="16">
        <v>5813</v>
      </c>
    </row>
    <row r="28" spans="1:6" x14ac:dyDescent="0.25">
      <c r="A28" s="24">
        <v>4</v>
      </c>
      <c r="B28" s="17" t="s">
        <v>871</v>
      </c>
      <c r="C28" s="16" t="s">
        <v>16</v>
      </c>
      <c r="D28" s="16">
        <v>3093</v>
      </c>
      <c r="E28" s="16">
        <v>2976</v>
      </c>
      <c r="F28" s="16">
        <v>6069</v>
      </c>
    </row>
    <row r="29" spans="1:6" x14ac:dyDescent="0.25">
      <c r="A29" s="16">
        <v>5</v>
      </c>
      <c r="B29" s="17" t="s">
        <v>872</v>
      </c>
      <c r="C29" s="16" t="s">
        <v>16</v>
      </c>
      <c r="D29" s="16">
        <v>6791</v>
      </c>
      <c r="E29" s="16">
        <v>6392</v>
      </c>
      <c r="F29" s="16">
        <v>13183</v>
      </c>
    </row>
    <row r="30" spans="1:6" x14ac:dyDescent="0.25">
      <c r="A30" s="24">
        <v>6</v>
      </c>
      <c r="B30" s="17" t="s">
        <v>638</v>
      </c>
      <c r="C30" s="16" t="s">
        <v>16</v>
      </c>
      <c r="D30" s="16">
        <v>3477</v>
      </c>
      <c r="E30" s="16">
        <v>3238</v>
      </c>
      <c r="F30" s="16">
        <v>6715</v>
      </c>
    </row>
    <row r="31" spans="1:6" x14ac:dyDescent="0.25">
      <c r="A31" s="16">
        <v>7</v>
      </c>
      <c r="B31" s="17" t="s">
        <v>873</v>
      </c>
      <c r="C31" s="16" t="s">
        <v>16</v>
      </c>
      <c r="D31" s="16">
        <v>8454</v>
      </c>
      <c r="E31" s="16">
        <v>8245</v>
      </c>
      <c r="F31" s="16">
        <v>16699</v>
      </c>
    </row>
    <row r="32" spans="1:6" x14ac:dyDescent="0.25">
      <c r="A32" s="13">
        <v>8</v>
      </c>
      <c r="B32" s="18" t="s">
        <v>680</v>
      </c>
      <c r="C32" s="13" t="s">
        <v>16</v>
      </c>
      <c r="D32" s="13">
        <v>3325</v>
      </c>
      <c r="E32" s="13">
        <v>3131</v>
      </c>
      <c r="F32" s="13">
        <v>6456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B0C3-DD0E-4EE5-BB2C-B91153C3CCA0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7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9</v>
      </c>
      <c r="B8" s="17" t="s">
        <v>876</v>
      </c>
      <c r="C8" s="16" t="s">
        <v>16</v>
      </c>
      <c r="D8" s="16">
        <v>3145</v>
      </c>
      <c r="E8" s="16">
        <v>3011</v>
      </c>
      <c r="F8" s="16">
        <v>6156</v>
      </c>
    </row>
    <row r="9" spans="1:6" ht="20.100000000000001" customHeight="1" x14ac:dyDescent="0.25">
      <c r="A9" s="16">
        <v>10</v>
      </c>
      <c r="B9" s="17" t="s">
        <v>877</v>
      </c>
      <c r="C9" s="16" t="s">
        <v>16</v>
      </c>
      <c r="D9" s="16">
        <v>3493</v>
      </c>
      <c r="E9" s="16">
        <v>3254</v>
      </c>
      <c r="F9" s="16">
        <v>6747</v>
      </c>
    </row>
    <row r="10" spans="1:6" ht="20.100000000000001" customHeight="1" x14ac:dyDescent="0.25">
      <c r="A10" s="16">
        <v>11</v>
      </c>
      <c r="B10" s="17" t="s">
        <v>878</v>
      </c>
      <c r="C10" s="16" t="s">
        <v>16</v>
      </c>
      <c r="D10" s="16">
        <v>3636</v>
      </c>
      <c r="E10" s="16">
        <v>3477</v>
      </c>
      <c r="F10" s="16">
        <v>7113</v>
      </c>
    </row>
    <row r="11" spans="1:6" ht="20.100000000000001" customHeight="1" x14ac:dyDescent="0.25">
      <c r="A11" s="16">
        <v>12</v>
      </c>
      <c r="B11" s="17" t="s">
        <v>879</v>
      </c>
      <c r="C11" s="16" t="s">
        <v>16</v>
      </c>
      <c r="D11" s="16">
        <v>1706</v>
      </c>
      <c r="E11" s="16">
        <v>1642</v>
      </c>
      <c r="F11" s="16">
        <v>3348</v>
      </c>
    </row>
    <row r="12" spans="1:6" ht="20.100000000000001" customHeight="1" x14ac:dyDescent="0.25">
      <c r="A12" s="16">
        <v>13</v>
      </c>
      <c r="B12" s="17" t="s">
        <v>880</v>
      </c>
      <c r="C12" s="16" t="s">
        <v>16</v>
      </c>
      <c r="D12" s="16">
        <v>3512</v>
      </c>
      <c r="E12" s="16">
        <v>3267</v>
      </c>
      <c r="F12" s="16">
        <v>6779</v>
      </c>
    </row>
    <row r="13" spans="1:6" ht="20.100000000000001" customHeight="1" x14ac:dyDescent="0.25">
      <c r="A13" s="16">
        <v>14</v>
      </c>
      <c r="B13" s="17" t="s">
        <v>881</v>
      </c>
      <c r="C13" s="16" t="s">
        <v>16</v>
      </c>
      <c r="D13" s="16">
        <v>3109</v>
      </c>
      <c r="E13" s="16">
        <v>2895</v>
      </c>
      <c r="F13" s="16">
        <v>6004</v>
      </c>
    </row>
    <row r="14" spans="1:6" ht="20.100000000000001" customHeight="1" x14ac:dyDescent="0.25">
      <c r="A14" s="16">
        <v>15</v>
      </c>
      <c r="B14" s="17" t="s">
        <v>541</v>
      </c>
      <c r="C14" s="16" t="s">
        <v>16</v>
      </c>
      <c r="D14" s="16">
        <v>2486</v>
      </c>
      <c r="E14" s="16">
        <v>2386</v>
      </c>
      <c r="F14" s="16">
        <v>4872</v>
      </c>
    </row>
    <row r="15" spans="1:6" ht="20.100000000000001" customHeight="1" x14ac:dyDescent="0.25">
      <c r="A15" s="16">
        <v>16</v>
      </c>
      <c r="B15" s="17" t="s">
        <v>882</v>
      </c>
      <c r="C15" s="16" t="s">
        <v>16</v>
      </c>
      <c r="D15" s="16">
        <v>5439</v>
      </c>
      <c r="E15" s="16">
        <v>5161</v>
      </c>
      <c r="F15" s="16">
        <v>10600</v>
      </c>
    </row>
    <row r="16" spans="1:6" ht="20.100000000000001" customHeight="1" x14ac:dyDescent="0.25">
      <c r="A16" s="16">
        <v>17</v>
      </c>
      <c r="B16" s="17" t="s">
        <v>883</v>
      </c>
      <c r="C16" s="16" t="s">
        <v>16</v>
      </c>
      <c r="D16" s="16">
        <v>6906</v>
      </c>
      <c r="E16" s="16">
        <v>6667</v>
      </c>
      <c r="F16" s="16">
        <v>13573</v>
      </c>
    </row>
    <row r="17" spans="1:6" ht="20.100000000000001" customHeight="1" x14ac:dyDescent="0.25">
      <c r="A17" s="16">
        <v>18</v>
      </c>
      <c r="B17" s="17" t="s">
        <v>884</v>
      </c>
      <c r="C17" s="16" t="s">
        <v>16</v>
      </c>
      <c r="D17" s="16">
        <v>4760</v>
      </c>
      <c r="E17" s="16">
        <v>4411</v>
      </c>
      <c r="F17" s="16">
        <v>9171</v>
      </c>
    </row>
    <row r="18" spans="1:6" ht="20.100000000000001" customHeight="1" x14ac:dyDescent="0.25">
      <c r="A18" s="16">
        <v>19</v>
      </c>
      <c r="B18" s="17" t="s">
        <v>885</v>
      </c>
      <c r="C18" s="16" t="s">
        <v>16</v>
      </c>
      <c r="D18" s="16">
        <v>2416</v>
      </c>
      <c r="E18" s="16">
        <v>2180</v>
      </c>
      <c r="F18" s="16">
        <v>4596</v>
      </c>
    </row>
    <row r="19" spans="1:6" ht="20.100000000000001" customHeight="1" x14ac:dyDescent="0.25">
      <c r="A19" s="16">
        <v>20</v>
      </c>
      <c r="B19" s="17" t="s">
        <v>886</v>
      </c>
      <c r="C19" s="16" t="s">
        <v>16</v>
      </c>
      <c r="D19" s="16">
        <v>2608</v>
      </c>
      <c r="E19" s="16">
        <v>2579</v>
      </c>
      <c r="F19" s="16">
        <v>5187</v>
      </c>
    </row>
    <row r="20" spans="1:6" ht="20.100000000000001" customHeight="1" x14ac:dyDescent="0.25">
      <c r="A20" s="16">
        <v>21</v>
      </c>
      <c r="B20" s="17" t="s">
        <v>887</v>
      </c>
      <c r="C20" s="16" t="s">
        <v>16</v>
      </c>
      <c r="D20" s="16">
        <v>4177</v>
      </c>
      <c r="E20" s="16">
        <v>4248</v>
      </c>
      <c r="F20" s="16">
        <v>8425</v>
      </c>
    </row>
    <row r="21" spans="1:6" ht="20.100000000000001" customHeight="1" x14ac:dyDescent="0.25">
      <c r="A21" s="16">
        <v>22</v>
      </c>
      <c r="B21" s="17" t="s">
        <v>168</v>
      </c>
      <c r="C21" s="16" t="s">
        <v>16</v>
      </c>
      <c r="D21" s="16">
        <v>2678</v>
      </c>
      <c r="E21" s="16">
        <v>2783</v>
      </c>
      <c r="F21" s="16">
        <v>5461</v>
      </c>
    </row>
    <row r="22" spans="1:6" ht="20.100000000000001" customHeight="1" x14ac:dyDescent="0.25">
      <c r="A22" s="16">
        <v>23</v>
      </c>
      <c r="B22" s="17" t="s">
        <v>888</v>
      </c>
      <c r="C22" s="16" t="s">
        <v>16</v>
      </c>
      <c r="D22" s="16">
        <v>2189</v>
      </c>
      <c r="E22" s="16">
        <v>2174</v>
      </c>
      <c r="F22" s="16">
        <v>4363</v>
      </c>
    </row>
    <row r="23" spans="1:6" ht="20.100000000000001" customHeight="1" x14ac:dyDescent="0.25">
      <c r="A23" s="16">
        <v>24</v>
      </c>
      <c r="B23" s="17" t="s">
        <v>889</v>
      </c>
      <c r="C23" s="16" t="s">
        <v>16</v>
      </c>
      <c r="D23" s="16">
        <v>9040</v>
      </c>
      <c r="E23" s="16">
        <v>9393</v>
      </c>
      <c r="F23" s="16">
        <v>18433</v>
      </c>
    </row>
    <row r="24" spans="1:6" ht="20.100000000000001" customHeight="1" x14ac:dyDescent="0.25">
      <c r="A24" s="16">
        <v>25</v>
      </c>
      <c r="B24" s="17" t="s">
        <v>890</v>
      </c>
      <c r="C24" s="16" t="s">
        <v>16</v>
      </c>
      <c r="D24" s="16">
        <v>6892</v>
      </c>
      <c r="E24" s="16">
        <v>6812</v>
      </c>
      <c r="F24" s="16">
        <v>13704</v>
      </c>
    </row>
    <row r="25" spans="1:6" ht="20.100000000000001" customHeight="1" x14ac:dyDescent="0.25">
      <c r="A25" s="16">
        <v>26</v>
      </c>
      <c r="B25" s="17" t="s">
        <v>891</v>
      </c>
      <c r="C25" s="16" t="s">
        <v>16</v>
      </c>
      <c r="D25" s="16">
        <v>3469</v>
      </c>
      <c r="E25" s="16">
        <v>3341</v>
      </c>
      <c r="F25" s="16">
        <v>6810</v>
      </c>
    </row>
    <row r="26" spans="1:6" ht="20.100000000000001" customHeight="1" x14ac:dyDescent="0.25">
      <c r="A26" s="16">
        <v>27</v>
      </c>
      <c r="B26" s="17" t="s">
        <v>892</v>
      </c>
      <c r="C26" s="16" t="s">
        <v>16</v>
      </c>
      <c r="D26" s="16">
        <v>3331</v>
      </c>
      <c r="E26" s="16">
        <v>3216</v>
      </c>
      <c r="F26" s="16">
        <v>6547</v>
      </c>
    </row>
    <row r="27" spans="1:6" ht="20.100000000000001" customHeight="1" x14ac:dyDescent="0.25">
      <c r="A27" s="16">
        <v>28</v>
      </c>
      <c r="B27" s="17" t="s">
        <v>893</v>
      </c>
      <c r="C27" s="16" t="s">
        <v>16</v>
      </c>
      <c r="D27" s="16">
        <v>2873</v>
      </c>
      <c r="E27" s="16">
        <v>2794</v>
      </c>
      <c r="F27" s="16">
        <v>5667</v>
      </c>
    </row>
    <row r="28" spans="1:6" ht="20.100000000000001" customHeight="1" x14ac:dyDescent="0.25">
      <c r="A28" s="16">
        <v>29</v>
      </c>
      <c r="B28" s="17" t="s">
        <v>894</v>
      </c>
      <c r="C28" s="16" t="s">
        <v>16</v>
      </c>
      <c r="D28" s="16">
        <v>4428</v>
      </c>
      <c r="E28" s="16">
        <v>4285</v>
      </c>
      <c r="F28" s="16">
        <v>8713</v>
      </c>
    </row>
    <row r="29" spans="1:6" ht="20.100000000000001" customHeight="1" x14ac:dyDescent="0.25">
      <c r="A29" s="16">
        <v>30</v>
      </c>
      <c r="B29" s="17" t="s">
        <v>895</v>
      </c>
      <c r="C29" s="16" t="s">
        <v>16</v>
      </c>
      <c r="D29" s="16">
        <v>4879</v>
      </c>
      <c r="E29" s="16">
        <v>4688</v>
      </c>
      <c r="F29" s="16">
        <v>9567</v>
      </c>
    </row>
    <row r="30" spans="1:6" ht="20.100000000000001" customHeight="1" x14ac:dyDescent="0.25">
      <c r="A30" s="16">
        <v>31</v>
      </c>
      <c r="B30" s="17" t="s">
        <v>896</v>
      </c>
      <c r="C30" s="16" t="s">
        <v>16</v>
      </c>
      <c r="D30" s="16">
        <v>3685</v>
      </c>
      <c r="E30" s="16">
        <v>3518</v>
      </c>
      <c r="F30" s="16">
        <v>7203</v>
      </c>
    </row>
    <row r="31" spans="1:6" ht="20.100000000000001" customHeight="1" x14ac:dyDescent="0.25">
      <c r="A31" s="16">
        <v>32</v>
      </c>
      <c r="B31" s="17" t="s">
        <v>897</v>
      </c>
      <c r="C31" s="16" t="s">
        <v>16</v>
      </c>
      <c r="D31" s="16">
        <v>7826</v>
      </c>
      <c r="E31" s="16">
        <v>7345</v>
      </c>
      <c r="F31" s="16">
        <v>15171</v>
      </c>
    </row>
    <row r="32" spans="1:6" ht="20.100000000000001" customHeight="1" x14ac:dyDescent="0.25">
      <c r="A32" s="13">
        <v>33</v>
      </c>
      <c r="B32" s="18" t="s">
        <v>711</v>
      </c>
      <c r="C32" s="13" t="s">
        <v>16</v>
      </c>
      <c r="D32" s="13">
        <v>33079</v>
      </c>
      <c r="E32" s="13">
        <v>30878</v>
      </c>
      <c r="F32" s="13">
        <v>63957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7E49-9749-4D64-A11C-81CF52F75EB4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9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16.5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34</v>
      </c>
      <c r="B8" s="17" t="s">
        <v>900</v>
      </c>
      <c r="C8" s="16" t="s">
        <v>16</v>
      </c>
      <c r="D8" s="16">
        <v>14388</v>
      </c>
      <c r="E8" s="16">
        <v>13430</v>
      </c>
      <c r="F8" s="16">
        <v>27818</v>
      </c>
    </row>
    <row r="9" spans="1:6" ht="20.100000000000001" customHeight="1" x14ac:dyDescent="0.25">
      <c r="A9" s="16">
        <v>35</v>
      </c>
      <c r="B9" s="17" t="s">
        <v>901</v>
      </c>
      <c r="C9" s="16" t="s">
        <v>16</v>
      </c>
      <c r="D9" s="16">
        <v>5750</v>
      </c>
      <c r="E9" s="16">
        <v>5380</v>
      </c>
      <c r="F9" s="16">
        <v>11130</v>
      </c>
    </row>
    <row r="10" spans="1:6" ht="20.100000000000001" customHeight="1" x14ac:dyDescent="0.25">
      <c r="A10" s="16">
        <v>36</v>
      </c>
      <c r="B10" s="17" t="s">
        <v>902</v>
      </c>
      <c r="C10" s="16" t="s">
        <v>16</v>
      </c>
      <c r="D10" s="16">
        <v>4743</v>
      </c>
      <c r="E10" s="16">
        <v>4665</v>
      </c>
      <c r="F10" s="16">
        <v>9408</v>
      </c>
    </row>
    <row r="11" spans="1:6" ht="20.100000000000001" customHeight="1" x14ac:dyDescent="0.25">
      <c r="A11" s="16">
        <v>37</v>
      </c>
      <c r="B11" s="17" t="s">
        <v>903</v>
      </c>
      <c r="C11" s="16" t="s">
        <v>16</v>
      </c>
      <c r="D11" s="16">
        <v>2848</v>
      </c>
      <c r="E11" s="16">
        <v>2657</v>
      </c>
      <c r="F11" s="16">
        <v>5505</v>
      </c>
    </row>
    <row r="12" spans="1:6" ht="20.100000000000001" customHeight="1" x14ac:dyDescent="0.25">
      <c r="A12" s="16">
        <v>38</v>
      </c>
      <c r="B12" s="17" t="s">
        <v>904</v>
      </c>
      <c r="C12" s="16" t="s">
        <v>16</v>
      </c>
      <c r="D12" s="16">
        <v>6130</v>
      </c>
      <c r="E12" s="16">
        <v>5943</v>
      </c>
      <c r="F12" s="16">
        <v>12073</v>
      </c>
    </row>
    <row r="13" spans="1:6" ht="20.100000000000001" customHeight="1" x14ac:dyDescent="0.25">
      <c r="A13" s="16">
        <v>39</v>
      </c>
      <c r="B13" s="17" t="s">
        <v>905</v>
      </c>
      <c r="C13" s="16" t="s">
        <v>16</v>
      </c>
      <c r="D13" s="16">
        <v>2589</v>
      </c>
      <c r="E13" s="16">
        <v>2413</v>
      </c>
      <c r="F13" s="16">
        <v>5002</v>
      </c>
    </row>
    <row r="14" spans="1:6" ht="20.100000000000001" customHeight="1" x14ac:dyDescent="0.25">
      <c r="A14" s="16">
        <v>40</v>
      </c>
      <c r="B14" s="17" t="s">
        <v>906</v>
      </c>
      <c r="C14" s="16" t="s">
        <v>16</v>
      </c>
      <c r="D14" s="16">
        <v>3663</v>
      </c>
      <c r="E14" s="16">
        <v>3549</v>
      </c>
      <c r="F14" s="16">
        <v>7212</v>
      </c>
    </row>
    <row r="15" spans="1:6" ht="20.100000000000001" customHeight="1" x14ac:dyDescent="0.25">
      <c r="A15" s="16">
        <v>41</v>
      </c>
      <c r="B15" s="17" t="s">
        <v>907</v>
      </c>
      <c r="C15" s="16" t="s">
        <v>16</v>
      </c>
      <c r="D15" s="16">
        <v>14102</v>
      </c>
      <c r="E15" s="16">
        <v>13108</v>
      </c>
      <c r="F15" s="16">
        <v>27210</v>
      </c>
    </row>
    <row r="16" spans="1:6" ht="20.100000000000001" customHeight="1" x14ac:dyDescent="0.25">
      <c r="A16" s="16">
        <v>42</v>
      </c>
      <c r="B16" s="17" t="s">
        <v>908</v>
      </c>
      <c r="C16" s="16" t="s">
        <v>16</v>
      </c>
      <c r="D16" s="16">
        <v>2815</v>
      </c>
      <c r="E16" s="16">
        <v>2661</v>
      </c>
      <c r="F16" s="16">
        <v>5476</v>
      </c>
    </row>
    <row r="17" spans="1:6" ht="20.100000000000001" customHeight="1" x14ac:dyDescent="0.25">
      <c r="A17" s="16">
        <v>43</v>
      </c>
      <c r="B17" s="17" t="s">
        <v>909</v>
      </c>
      <c r="C17" s="16" t="s">
        <v>16</v>
      </c>
      <c r="D17" s="16">
        <v>9209</v>
      </c>
      <c r="E17" s="16">
        <v>9014</v>
      </c>
      <c r="F17" s="16">
        <v>18223</v>
      </c>
    </row>
    <row r="18" spans="1:6" ht="20.100000000000001" customHeight="1" x14ac:dyDescent="0.25">
      <c r="A18" s="16">
        <v>44</v>
      </c>
      <c r="B18" s="17" t="s">
        <v>910</v>
      </c>
      <c r="C18" s="16" t="s">
        <v>16</v>
      </c>
      <c r="D18" s="16">
        <v>8337</v>
      </c>
      <c r="E18" s="16">
        <v>7922</v>
      </c>
      <c r="F18" s="16">
        <v>16259</v>
      </c>
    </row>
    <row r="19" spans="1:6" ht="20.100000000000001" customHeight="1" x14ac:dyDescent="0.25">
      <c r="A19" s="16">
        <v>45</v>
      </c>
      <c r="B19" s="17" t="s">
        <v>911</v>
      </c>
      <c r="C19" s="16" t="s">
        <v>16</v>
      </c>
      <c r="D19" s="16">
        <v>4891</v>
      </c>
      <c r="E19" s="16">
        <v>4707</v>
      </c>
      <c r="F19" s="16">
        <v>9598</v>
      </c>
    </row>
    <row r="20" spans="1:6" ht="20.100000000000001" customHeight="1" x14ac:dyDescent="0.25">
      <c r="A20" s="16">
        <v>46</v>
      </c>
      <c r="B20" s="17" t="s">
        <v>912</v>
      </c>
      <c r="C20" s="16" t="s">
        <v>16</v>
      </c>
      <c r="D20" s="16">
        <v>58530</v>
      </c>
      <c r="E20" s="16">
        <v>54847</v>
      </c>
      <c r="F20" s="16">
        <v>113377</v>
      </c>
    </row>
    <row r="21" spans="1:6" ht="20.100000000000001" customHeight="1" x14ac:dyDescent="0.25">
      <c r="A21" s="16">
        <v>47</v>
      </c>
      <c r="B21" s="17" t="s">
        <v>913</v>
      </c>
      <c r="C21" s="16" t="s">
        <v>16</v>
      </c>
      <c r="D21" s="16">
        <v>18352</v>
      </c>
      <c r="E21" s="16">
        <v>16930</v>
      </c>
      <c r="F21" s="16">
        <v>35282</v>
      </c>
    </row>
    <row r="22" spans="1:6" ht="20.100000000000001" customHeight="1" x14ac:dyDescent="0.25">
      <c r="A22" s="16">
        <v>48</v>
      </c>
      <c r="B22" s="17" t="s">
        <v>914</v>
      </c>
      <c r="C22" s="16" t="s">
        <v>16</v>
      </c>
      <c r="D22" s="16">
        <v>6083</v>
      </c>
      <c r="E22" s="16">
        <v>5840</v>
      </c>
      <c r="F22" s="16">
        <v>11923</v>
      </c>
    </row>
    <row r="23" spans="1:6" ht="20.100000000000001" customHeight="1" x14ac:dyDescent="0.25">
      <c r="A23" s="16">
        <v>49</v>
      </c>
      <c r="B23" s="17" t="s">
        <v>915</v>
      </c>
      <c r="C23" s="16" t="s">
        <v>16</v>
      </c>
      <c r="D23" s="16">
        <v>3834</v>
      </c>
      <c r="E23" s="16">
        <v>3666</v>
      </c>
      <c r="F23" s="16">
        <v>7500</v>
      </c>
    </row>
    <row r="24" spans="1:6" ht="20.100000000000001" customHeight="1" x14ac:dyDescent="0.25">
      <c r="A24" s="16">
        <v>50</v>
      </c>
      <c r="B24" s="17" t="s">
        <v>916</v>
      </c>
      <c r="C24" s="16" t="s">
        <v>16</v>
      </c>
      <c r="D24" s="16">
        <v>3165</v>
      </c>
      <c r="E24" s="16">
        <v>3100</v>
      </c>
      <c r="F24" s="16">
        <v>6265</v>
      </c>
    </row>
    <row r="25" spans="1:6" ht="20.100000000000001" customHeight="1" x14ac:dyDescent="0.25">
      <c r="A25" s="16">
        <v>51</v>
      </c>
      <c r="B25" s="17" t="s">
        <v>917</v>
      </c>
      <c r="C25" s="16" t="s">
        <v>16</v>
      </c>
      <c r="D25" s="16">
        <v>12304</v>
      </c>
      <c r="E25" s="16">
        <v>11436</v>
      </c>
      <c r="F25" s="16">
        <v>23740</v>
      </c>
    </row>
    <row r="26" spans="1:6" ht="20.100000000000001" customHeight="1" x14ac:dyDescent="0.25">
      <c r="A26" s="16">
        <v>52</v>
      </c>
      <c r="B26" s="17" t="s">
        <v>918</v>
      </c>
      <c r="C26" s="16" t="s">
        <v>16</v>
      </c>
      <c r="D26" s="16">
        <v>2634</v>
      </c>
      <c r="E26" s="16">
        <v>2480</v>
      </c>
      <c r="F26" s="16">
        <v>5114</v>
      </c>
    </row>
    <row r="27" spans="1:6" ht="20.100000000000001" customHeight="1" x14ac:dyDescent="0.25">
      <c r="A27" s="16">
        <v>53</v>
      </c>
      <c r="B27" s="17" t="s">
        <v>919</v>
      </c>
      <c r="C27" s="16" t="s">
        <v>16</v>
      </c>
      <c r="D27" s="16">
        <v>5555</v>
      </c>
      <c r="E27" s="16">
        <v>5160</v>
      </c>
      <c r="F27" s="16">
        <v>10715</v>
      </c>
    </row>
    <row r="28" spans="1:6" ht="20.100000000000001" customHeight="1" x14ac:dyDescent="0.25">
      <c r="A28" s="16">
        <v>54</v>
      </c>
      <c r="B28" s="17" t="s">
        <v>920</v>
      </c>
      <c r="C28" s="16" t="s">
        <v>16</v>
      </c>
      <c r="D28" s="16">
        <v>3182</v>
      </c>
      <c r="E28" s="16">
        <v>3120</v>
      </c>
      <c r="F28" s="16">
        <v>6302</v>
      </c>
    </row>
    <row r="29" spans="1:6" ht="20.100000000000001" customHeight="1" x14ac:dyDescent="0.25">
      <c r="A29" s="16">
        <v>55</v>
      </c>
      <c r="B29" s="17" t="s">
        <v>921</v>
      </c>
      <c r="C29" s="16" t="s">
        <v>16</v>
      </c>
      <c r="D29" s="16">
        <v>10569</v>
      </c>
      <c r="E29" s="16">
        <v>10393</v>
      </c>
      <c r="F29" s="16">
        <v>20962</v>
      </c>
    </row>
    <row r="30" spans="1:6" ht="20.100000000000001" customHeight="1" x14ac:dyDescent="0.25">
      <c r="A30" s="16">
        <v>56</v>
      </c>
      <c r="B30" s="17" t="s">
        <v>922</v>
      </c>
      <c r="C30" s="16" t="s">
        <v>16</v>
      </c>
      <c r="D30" s="16">
        <v>2373</v>
      </c>
      <c r="E30" s="16">
        <v>2212</v>
      </c>
      <c r="F30" s="16">
        <v>4585</v>
      </c>
    </row>
    <row r="31" spans="1:6" ht="20.100000000000001" customHeight="1" x14ac:dyDescent="0.25">
      <c r="A31" s="16">
        <v>57</v>
      </c>
      <c r="B31" s="17" t="s">
        <v>923</v>
      </c>
      <c r="C31" s="16" t="s">
        <v>16</v>
      </c>
      <c r="D31" s="16">
        <v>8655</v>
      </c>
      <c r="E31" s="16">
        <v>8285</v>
      </c>
      <c r="F31" s="16">
        <v>16940</v>
      </c>
    </row>
    <row r="32" spans="1:6" ht="20.100000000000001" customHeight="1" x14ac:dyDescent="0.25">
      <c r="A32" s="13">
        <v>58</v>
      </c>
      <c r="B32" s="18" t="s">
        <v>924</v>
      </c>
      <c r="C32" s="13" t="s">
        <v>16</v>
      </c>
      <c r="D32" s="13">
        <v>6260</v>
      </c>
      <c r="E32" s="13">
        <v>5979</v>
      </c>
      <c r="F32" s="13">
        <v>12239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942B-FA17-4920-8A01-5FADCF246532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59</v>
      </c>
      <c r="B8" s="17" t="s">
        <v>229</v>
      </c>
      <c r="C8" s="16" t="s">
        <v>16</v>
      </c>
      <c r="D8" s="16">
        <v>3250</v>
      </c>
      <c r="E8" s="16">
        <v>3088</v>
      </c>
      <c r="F8" s="16">
        <v>6338</v>
      </c>
    </row>
    <row r="9" spans="1:6" ht="20.100000000000001" customHeight="1" x14ac:dyDescent="0.25">
      <c r="A9" s="16">
        <v>60</v>
      </c>
      <c r="B9" s="17" t="s">
        <v>927</v>
      </c>
      <c r="C9" s="16" t="s">
        <v>16</v>
      </c>
      <c r="D9" s="16">
        <v>2990</v>
      </c>
      <c r="E9" s="16">
        <v>2885</v>
      </c>
      <c r="F9" s="16">
        <v>5875</v>
      </c>
    </row>
    <row r="10" spans="1:6" ht="20.100000000000001" customHeight="1" x14ac:dyDescent="0.25">
      <c r="A10" s="16">
        <v>61</v>
      </c>
      <c r="B10" s="17" t="s">
        <v>756</v>
      </c>
      <c r="C10" s="16" t="s">
        <v>16</v>
      </c>
      <c r="D10" s="16">
        <v>5284</v>
      </c>
      <c r="E10" s="16">
        <v>5028</v>
      </c>
      <c r="F10" s="16">
        <v>10312</v>
      </c>
    </row>
    <row r="11" spans="1:6" ht="20.100000000000001" customHeight="1" x14ac:dyDescent="0.25">
      <c r="A11" s="16">
        <v>62</v>
      </c>
      <c r="B11" s="17" t="s">
        <v>928</v>
      </c>
      <c r="C11" s="16" t="s">
        <v>16</v>
      </c>
      <c r="D11" s="16">
        <v>3086</v>
      </c>
      <c r="E11" s="16">
        <v>2894</v>
      </c>
      <c r="F11" s="16">
        <v>5980</v>
      </c>
    </row>
    <row r="12" spans="1:6" ht="20.100000000000001" customHeight="1" x14ac:dyDescent="0.25">
      <c r="A12" s="16">
        <v>63</v>
      </c>
      <c r="B12" s="17" t="s">
        <v>929</v>
      </c>
      <c r="C12" s="16" t="s">
        <v>16</v>
      </c>
      <c r="D12" s="16">
        <v>9976</v>
      </c>
      <c r="E12" s="16">
        <v>9307</v>
      </c>
      <c r="F12" s="16">
        <v>19283</v>
      </c>
    </row>
    <row r="13" spans="1:6" ht="20.100000000000001" customHeight="1" x14ac:dyDescent="0.25">
      <c r="A13" s="16">
        <v>64</v>
      </c>
      <c r="B13" s="17" t="s">
        <v>930</v>
      </c>
      <c r="C13" s="16" t="s">
        <v>16</v>
      </c>
      <c r="D13" s="16">
        <v>11220</v>
      </c>
      <c r="E13" s="16">
        <v>10369</v>
      </c>
      <c r="F13" s="16">
        <v>21589</v>
      </c>
    </row>
    <row r="14" spans="1:6" ht="20.100000000000001" customHeight="1" x14ac:dyDescent="0.25">
      <c r="A14" s="16">
        <v>65</v>
      </c>
      <c r="B14" s="17" t="s">
        <v>931</v>
      </c>
      <c r="C14" s="16" t="s">
        <v>16</v>
      </c>
      <c r="D14" s="16">
        <v>5210</v>
      </c>
      <c r="E14" s="16">
        <v>4416</v>
      </c>
      <c r="F14" s="16">
        <v>9626</v>
      </c>
    </row>
    <row r="15" spans="1:6" ht="20.100000000000001" customHeight="1" x14ac:dyDescent="0.25">
      <c r="A15" s="16">
        <v>66</v>
      </c>
      <c r="B15" s="17" t="s">
        <v>932</v>
      </c>
      <c r="C15" s="16" t="s">
        <v>16</v>
      </c>
      <c r="D15" s="16">
        <v>14919</v>
      </c>
      <c r="E15" s="16">
        <v>14195</v>
      </c>
      <c r="F15" s="16">
        <v>29114</v>
      </c>
    </row>
    <row r="16" spans="1:6" ht="20.100000000000001" customHeight="1" x14ac:dyDescent="0.25">
      <c r="A16" s="16">
        <v>67</v>
      </c>
      <c r="B16" s="17" t="s">
        <v>933</v>
      </c>
      <c r="C16" s="16" t="s">
        <v>16</v>
      </c>
      <c r="D16" s="16">
        <v>4489</v>
      </c>
      <c r="E16" s="16">
        <v>4323</v>
      </c>
      <c r="F16" s="16">
        <v>8812</v>
      </c>
    </row>
    <row r="17" spans="1:6" ht="20.100000000000001" customHeight="1" x14ac:dyDescent="0.25">
      <c r="A17" s="16">
        <v>68</v>
      </c>
      <c r="B17" s="17" t="s">
        <v>173</v>
      </c>
      <c r="C17" s="16" t="s">
        <v>16</v>
      </c>
      <c r="D17" s="16">
        <v>2649</v>
      </c>
      <c r="E17" s="16">
        <v>2640</v>
      </c>
      <c r="F17" s="16">
        <v>5289</v>
      </c>
    </row>
    <row r="18" spans="1:6" ht="20.100000000000001" customHeight="1" x14ac:dyDescent="0.25">
      <c r="A18" s="16">
        <v>69</v>
      </c>
      <c r="B18" s="17" t="s">
        <v>934</v>
      </c>
      <c r="C18" s="16" t="s">
        <v>16</v>
      </c>
      <c r="D18" s="16">
        <v>10392</v>
      </c>
      <c r="E18" s="16">
        <v>9412</v>
      </c>
      <c r="F18" s="16">
        <v>19804</v>
      </c>
    </row>
    <row r="19" spans="1:6" ht="20.100000000000001" customHeight="1" x14ac:dyDescent="0.25">
      <c r="A19" s="16">
        <v>70</v>
      </c>
      <c r="B19" s="17" t="s">
        <v>935</v>
      </c>
      <c r="C19" s="16" t="s">
        <v>16</v>
      </c>
      <c r="D19" s="16">
        <v>12798</v>
      </c>
      <c r="E19" s="16">
        <v>12402</v>
      </c>
      <c r="F19" s="16">
        <v>25200</v>
      </c>
    </row>
    <row r="20" spans="1:6" ht="20.100000000000001" customHeight="1" x14ac:dyDescent="0.25">
      <c r="A20" s="16">
        <v>71</v>
      </c>
      <c r="B20" s="17" t="s">
        <v>936</v>
      </c>
      <c r="C20" s="16" t="s">
        <v>16</v>
      </c>
      <c r="D20" s="16">
        <v>3433</v>
      </c>
      <c r="E20" s="16">
        <v>3305</v>
      </c>
      <c r="F20" s="16">
        <v>6738</v>
      </c>
    </row>
    <row r="21" spans="1:6" ht="20.100000000000001" customHeight="1" x14ac:dyDescent="0.25">
      <c r="A21" s="16">
        <v>72</v>
      </c>
      <c r="B21" s="17" t="s">
        <v>937</v>
      </c>
      <c r="C21" s="16" t="s">
        <v>16</v>
      </c>
      <c r="D21" s="16">
        <v>3470</v>
      </c>
      <c r="E21" s="16">
        <v>3441</v>
      </c>
      <c r="F21" s="16">
        <v>6911</v>
      </c>
    </row>
    <row r="22" spans="1:6" ht="20.100000000000001" customHeight="1" x14ac:dyDescent="0.25">
      <c r="A22" s="16">
        <v>73</v>
      </c>
      <c r="B22" s="17" t="s">
        <v>938</v>
      </c>
      <c r="C22" s="16" t="s">
        <v>16</v>
      </c>
      <c r="D22" s="16">
        <v>7215</v>
      </c>
      <c r="E22" s="16">
        <v>6950</v>
      </c>
      <c r="F22" s="16">
        <v>14165</v>
      </c>
    </row>
    <row r="23" spans="1:6" ht="20.100000000000001" customHeight="1" x14ac:dyDescent="0.25">
      <c r="A23" s="16">
        <v>74</v>
      </c>
      <c r="B23" s="17" t="s">
        <v>939</v>
      </c>
      <c r="C23" s="16" t="s">
        <v>16</v>
      </c>
      <c r="D23" s="16">
        <v>3974</v>
      </c>
      <c r="E23" s="16">
        <v>3768</v>
      </c>
      <c r="F23" s="16">
        <v>7742</v>
      </c>
    </row>
    <row r="24" spans="1:6" ht="20.100000000000001" customHeight="1" x14ac:dyDescent="0.25">
      <c r="A24" s="16">
        <v>75</v>
      </c>
      <c r="B24" s="17" t="s">
        <v>940</v>
      </c>
      <c r="C24" s="16" t="s">
        <v>16</v>
      </c>
      <c r="D24" s="16">
        <v>2275</v>
      </c>
      <c r="E24" s="16">
        <v>2199</v>
      </c>
      <c r="F24" s="16">
        <v>4474</v>
      </c>
    </row>
    <row r="25" spans="1:6" ht="20.100000000000001" customHeight="1" x14ac:dyDescent="0.25">
      <c r="A25" s="16">
        <v>76</v>
      </c>
      <c r="B25" s="17" t="s">
        <v>941</v>
      </c>
      <c r="C25" s="16" t="s">
        <v>16</v>
      </c>
      <c r="D25" s="16">
        <v>2622</v>
      </c>
      <c r="E25" s="16">
        <v>2489</v>
      </c>
      <c r="F25" s="16">
        <v>5111</v>
      </c>
    </row>
    <row r="26" spans="1:6" ht="20.100000000000001" customHeight="1" x14ac:dyDescent="0.25">
      <c r="A26" s="16">
        <v>77</v>
      </c>
      <c r="B26" s="17" t="s">
        <v>942</v>
      </c>
      <c r="C26" s="16" t="s">
        <v>16</v>
      </c>
      <c r="D26" s="16">
        <v>6464</v>
      </c>
      <c r="E26" s="16">
        <v>6154</v>
      </c>
      <c r="F26" s="16">
        <v>12618</v>
      </c>
    </row>
    <row r="27" spans="1:6" ht="20.100000000000001" customHeight="1" x14ac:dyDescent="0.25">
      <c r="A27" s="16">
        <v>78</v>
      </c>
      <c r="B27" s="17" t="s">
        <v>943</v>
      </c>
      <c r="C27" s="16" t="s">
        <v>16</v>
      </c>
      <c r="D27" s="16">
        <v>2792</v>
      </c>
      <c r="E27" s="16">
        <v>2642</v>
      </c>
      <c r="F27" s="16">
        <v>5434</v>
      </c>
    </row>
    <row r="28" spans="1:6" ht="20.100000000000001" customHeight="1" x14ac:dyDescent="0.25">
      <c r="A28" s="16">
        <v>79</v>
      </c>
      <c r="B28" s="17" t="s">
        <v>559</v>
      </c>
      <c r="C28" s="16" t="s">
        <v>16</v>
      </c>
      <c r="D28" s="16">
        <v>3858</v>
      </c>
      <c r="E28" s="16">
        <v>3675</v>
      </c>
      <c r="F28" s="16">
        <v>7533</v>
      </c>
    </row>
    <row r="29" spans="1:6" ht="20.100000000000001" customHeight="1" x14ac:dyDescent="0.25">
      <c r="A29" s="16">
        <v>80</v>
      </c>
      <c r="B29" s="17" t="s">
        <v>944</v>
      </c>
      <c r="C29" s="16" t="s">
        <v>16</v>
      </c>
      <c r="D29" s="16">
        <v>11012</v>
      </c>
      <c r="E29" s="16">
        <v>10808</v>
      </c>
      <c r="F29" s="16">
        <v>21820</v>
      </c>
    </row>
    <row r="30" spans="1:6" ht="20.100000000000001" customHeight="1" x14ac:dyDescent="0.25">
      <c r="A30" s="16">
        <v>81</v>
      </c>
      <c r="B30" s="17" t="s">
        <v>945</v>
      </c>
      <c r="C30" s="16" t="s">
        <v>16</v>
      </c>
      <c r="D30" s="16">
        <v>7347</v>
      </c>
      <c r="E30" s="16">
        <v>6983</v>
      </c>
      <c r="F30" s="16">
        <v>14330</v>
      </c>
    </row>
    <row r="31" spans="1:6" ht="20.100000000000001" customHeight="1" x14ac:dyDescent="0.25">
      <c r="A31" s="16">
        <v>82</v>
      </c>
      <c r="B31" s="17" t="s">
        <v>946</v>
      </c>
      <c r="C31" s="16" t="s">
        <v>16</v>
      </c>
      <c r="D31" s="16">
        <v>4568</v>
      </c>
      <c r="E31" s="16">
        <v>4301</v>
      </c>
      <c r="F31" s="16">
        <v>8869</v>
      </c>
    </row>
    <row r="32" spans="1:6" ht="20.100000000000001" customHeight="1" x14ac:dyDescent="0.25">
      <c r="A32" s="13">
        <v>83</v>
      </c>
      <c r="B32" s="18" t="s">
        <v>947</v>
      </c>
      <c r="C32" s="13" t="s">
        <v>16</v>
      </c>
      <c r="D32" s="13">
        <v>3581</v>
      </c>
      <c r="E32" s="13">
        <v>3396</v>
      </c>
      <c r="F32" s="13">
        <v>6977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07DF-CFD3-4261-AA10-B4D388A0E53B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84</v>
      </c>
      <c r="B8" s="17" t="s">
        <v>950</v>
      </c>
      <c r="C8" s="16" t="s">
        <v>16</v>
      </c>
      <c r="D8" s="16">
        <v>3375</v>
      </c>
      <c r="E8" s="16">
        <v>3283</v>
      </c>
      <c r="F8" s="16">
        <v>6658</v>
      </c>
    </row>
    <row r="9" spans="1:6" ht="20.100000000000001" customHeight="1" x14ac:dyDescent="0.25">
      <c r="A9" s="16">
        <v>85</v>
      </c>
      <c r="B9" s="17" t="s">
        <v>951</v>
      </c>
      <c r="C9" s="16" t="s">
        <v>16</v>
      </c>
      <c r="D9" s="16">
        <v>5568</v>
      </c>
      <c r="E9" s="16">
        <v>5303</v>
      </c>
      <c r="F9" s="16">
        <v>10871</v>
      </c>
    </row>
    <row r="10" spans="1:6" ht="20.100000000000001" customHeight="1" x14ac:dyDescent="0.25">
      <c r="A10" s="16">
        <v>86</v>
      </c>
      <c r="B10" s="17" t="s">
        <v>952</v>
      </c>
      <c r="C10" s="16" t="s">
        <v>16</v>
      </c>
      <c r="D10" s="16">
        <v>3961</v>
      </c>
      <c r="E10" s="16">
        <v>3826</v>
      </c>
      <c r="F10" s="16">
        <v>7787</v>
      </c>
    </row>
    <row r="11" spans="1:6" ht="20.100000000000001" customHeight="1" x14ac:dyDescent="0.25">
      <c r="A11" s="16">
        <v>87</v>
      </c>
      <c r="B11" s="17" t="s">
        <v>953</v>
      </c>
      <c r="C11" s="16" t="s">
        <v>16</v>
      </c>
      <c r="D11" s="16">
        <v>7517</v>
      </c>
      <c r="E11" s="16">
        <v>7023</v>
      </c>
      <c r="F11" s="16">
        <v>14540</v>
      </c>
    </row>
    <row r="12" spans="1:6" ht="20.100000000000001" customHeight="1" x14ac:dyDescent="0.25">
      <c r="A12" s="16">
        <v>88</v>
      </c>
      <c r="B12" s="17" t="s">
        <v>954</v>
      </c>
      <c r="C12" s="16" t="s">
        <v>16</v>
      </c>
      <c r="D12" s="16">
        <v>2988</v>
      </c>
      <c r="E12" s="16">
        <v>2835</v>
      </c>
      <c r="F12" s="16">
        <v>5823</v>
      </c>
    </row>
    <row r="13" spans="1:6" ht="20.100000000000001" customHeight="1" x14ac:dyDescent="0.25">
      <c r="A13" s="16">
        <v>89</v>
      </c>
      <c r="B13" s="17" t="s">
        <v>955</v>
      </c>
      <c r="C13" s="16" t="s">
        <v>16</v>
      </c>
      <c r="D13" s="16">
        <v>5075</v>
      </c>
      <c r="E13" s="16">
        <v>4709</v>
      </c>
      <c r="F13" s="16">
        <v>9784</v>
      </c>
    </row>
    <row r="14" spans="1:6" ht="20.100000000000001" customHeight="1" x14ac:dyDescent="0.25">
      <c r="A14" s="16">
        <v>90</v>
      </c>
      <c r="B14" s="17" t="s">
        <v>956</v>
      </c>
      <c r="C14" s="16" t="s">
        <v>16</v>
      </c>
      <c r="D14" s="16">
        <v>8237</v>
      </c>
      <c r="E14" s="16">
        <v>7830</v>
      </c>
      <c r="F14" s="16">
        <v>16067</v>
      </c>
    </row>
    <row r="15" spans="1:6" ht="20.100000000000001" customHeight="1" x14ac:dyDescent="0.25">
      <c r="A15" s="16">
        <v>91</v>
      </c>
      <c r="B15" s="17" t="s">
        <v>957</v>
      </c>
      <c r="C15" s="16" t="s">
        <v>16</v>
      </c>
      <c r="D15" s="16">
        <v>3551</v>
      </c>
      <c r="E15" s="16">
        <v>3400</v>
      </c>
      <c r="F15" s="16">
        <v>6951</v>
      </c>
    </row>
    <row r="16" spans="1:6" ht="20.100000000000001" customHeight="1" x14ac:dyDescent="0.25">
      <c r="A16" s="16">
        <v>92</v>
      </c>
      <c r="B16" s="17" t="s">
        <v>958</v>
      </c>
      <c r="C16" s="16" t="s">
        <v>16</v>
      </c>
      <c r="D16" s="16">
        <v>13573</v>
      </c>
      <c r="E16" s="16">
        <v>12859</v>
      </c>
      <c r="F16" s="16">
        <v>26432</v>
      </c>
    </row>
    <row r="17" spans="1:6" ht="20.100000000000001" customHeight="1" x14ac:dyDescent="0.25">
      <c r="A17" s="16">
        <v>93</v>
      </c>
      <c r="B17" s="17" t="s">
        <v>235</v>
      </c>
      <c r="C17" s="16" t="s">
        <v>16</v>
      </c>
      <c r="D17" s="16">
        <v>4675</v>
      </c>
      <c r="E17" s="16">
        <v>4347</v>
      </c>
      <c r="F17" s="16">
        <v>9022</v>
      </c>
    </row>
    <row r="18" spans="1:6" ht="20.100000000000001" customHeight="1" x14ac:dyDescent="0.25">
      <c r="A18" s="16">
        <v>94</v>
      </c>
      <c r="B18" s="17" t="s">
        <v>959</v>
      </c>
      <c r="C18" s="16" t="s">
        <v>16</v>
      </c>
      <c r="D18" s="16">
        <v>3771</v>
      </c>
      <c r="E18" s="16">
        <v>3631</v>
      </c>
      <c r="F18" s="16">
        <v>7402</v>
      </c>
    </row>
    <row r="19" spans="1:6" ht="20.100000000000001" customHeight="1" x14ac:dyDescent="0.25">
      <c r="A19" s="16">
        <v>95</v>
      </c>
      <c r="B19" s="17" t="s">
        <v>960</v>
      </c>
      <c r="C19" s="16" t="s">
        <v>16</v>
      </c>
      <c r="D19" s="16">
        <v>5882</v>
      </c>
      <c r="E19" s="16">
        <v>5625</v>
      </c>
      <c r="F19" s="16">
        <v>11507</v>
      </c>
    </row>
    <row r="20" spans="1:6" ht="20.100000000000001" customHeight="1" x14ac:dyDescent="0.25">
      <c r="A20" s="16">
        <v>96</v>
      </c>
      <c r="B20" s="17" t="s">
        <v>961</v>
      </c>
      <c r="C20" s="16" t="s">
        <v>16</v>
      </c>
      <c r="D20" s="16">
        <v>6426</v>
      </c>
      <c r="E20" s="16">
        <v>6344</v>
      </c>
      <c r="F20" s="16">
        <v>12770</v>
      </c>
    </row>
    <row r="21" spans="1:6" ht="20.100000000000001" customHeight="1" x14ac:dyDescent="0.25">
      <c r="A21" s="16">
        <v>97</v>
      </c>
      <c r="B21" s="17" t="s">
        <v>962</v>
      </c>
      <c r="C21" s="16" t="s">
        <v>16</v>
      </c>
      <c r="D21" s="16">
        <v>6657</v>
      </c>
      <c r="E21" s="16">
        <v>6434</v>
      </c>
      <c r="F21" s="16">
        <v>13091</v>
      </c>
    </row>
    <row r="22" spans="1:6" ht="20.100000000000001" customHeight="1" x14ac:dyDescent="0.25">
      <c r="A22" s="16">
        <v>98</v>
      </c>
      <c r="B22" s="17" t="s">
        <v>963</v>
      </c>
      <c r="C22" s="16" t="s">
        <v>16</v>
      </c>
      <c r="D22" s="16">
        <v>3622</v>
      </c>
      <c r="E22" s="16">
        <v>3459</v>
      </c>
      <c r="F22" s="16">
        <v>7081</v>
      </c>
    </row>
    <row r="23" spans="1:6" ht="20.100000000000001" customHeight="1" x14ac:dyDescent="0.25">
      <c r="A23" s="16">
        <v>99</v>
      </c>
      <c r="B23" s="17" t="s">
        <v>964</v>
      </c>
      <c r="C23" s="16" t="s">
        <v>16</v>
      </c>
      <c r="D23" s="16">
        <v>3879</v>
      </c>
      <c r="E23" s="16">
        <v>3816</v>
      </c>
      <c r="F23" s="16">
        <v>7695</v>
      </c>
    </row>
    <row r="24" spans="1:6" ht="20.100000000000001" customHeight="1" x14ac:dyDescent="0.25">
      <c r="A24" s="16">
        <v>100</v>
      </c>
      <c r="B24" s="17" t="s">
        <v>965</v>
      </c>
      <c r="C24" s="16" t="s">
        <v>16</v>
      </c>
      <c r="D24" s="16">
        <v>2936</v>
      </c>
      <c r="E24" s="16">
        <v>2745</v>
      </c>
      <c r="F24" s="16">
        <v>5681</v>
      </c>
    </row>
    <row r="25" spans="1:6" ht="20.100000000000001" customHeight="1" x14ac:dyDescent="0.25">
      <c r="A25" s="16">
        <v>101</v>
      </c>
      <c r="B25" s="17" t="s">
        <v>966</v>
      </c>
      <c r="C25" s="16" t="s">
        <v>16</v>
      </c>
      <c r="D25" s="16">
        <v>2853</v>
      </c>
      <c r="E25" s="16">
        <v>2691</v>
      </c>
      <c r="F25" s="16">
        <v>5544</v>
      </c>
    </row>
    <row r="26" spans="1:6" ht="20.100000000000001" customHeight="1" x14ac:dyDescent="0.25">
      <c r="A26" s="16">
        <v>102</v>
      </c>
      <c r="B26" s="17" t="s">
        <v>967</v>
      </c>
      <c r="C26" s="16" t="s">
        <v>16</v>
      </c>
      <c r="D26" s="16">
        <v>6631</v>
      </c>
      <c r="E26" s="16">
        <v>6339</v>
      </c>
      <c r="F26" s="16">
        <v>12970</v>
      </c>
    </row>
    <row r="27" spans="1:6" ht="20.100000000000001" customHeight="1" x14ac:dyDescent="0.25">
      <c r="A27" s="16">
        <v>103</v>
      </c>
      <c r="B27" s="17" t="s">
        <v>968</v>
      </c>
      <c r="C27" s="16" t="s">
        <v>16</v>
      </c>
      <c r="D27" s="16">
        <v>6415</v>
      </c>
      <c r="E27" s="16">
        <v>6168</v>
      </c>
      <c r="F27" s="16">
        <v>12583</v>
      </c>
    </row>
    <row r="28" spans="1:6" ht="20.100000000000001" customHeight="1" x14ac:dyDescent="0.25">
      <c r="A28" s="16">
        <v>104</v>
      </c>
      <c r="B28" s="17" t="s">
        <v>969</v>
      </c>
      <c r="C28" s="16" t="s">
        <v>16</v>
      </c>
      <c r="D28" s="16">
        <v>3049</v>
      </c>
      <c r="E28" s="16">
        <v>2819</v>
      </c>
      <c r="F28" s="16">
        <v>5868</v>
      </c>
    </row>
    <row r="29" spans="1:6" ht="20.100000000000001" customHeight="1" x14ac:dyDescent="0.25">
      <c r="A29" s="16">
        <v>105</v>
      </c>
      <c r="B29" s="17" t="s">
        <v>970</v>
      </c>
      <c r="C29" s="16" t="s">
        <v>16</v>
      </c>
      <c r="D29" s="16">
        <v>3383</v>
      </c>
      <c r="E29" s="16">
        <v>3214</v>
      </c>
      <c r="F29" s="16">
        <v>6597</v>
      </c>
    </row>
    <row r="30" spans="1:6" ht="20.100000000000001" customHeight="1" x14ac:dyDescent="0.25">
      <c r="A30" s="16">
        <v>106</v>
      </c>
      <c r="B30" s="17" t="s">
        <v>971</v>
      </c>
      <c r="C30" s="16" t="s">
        <v>16</v>
      </c>
      <c r="D30" s="16">
        <v>1052</v>
      </c>
      <c r="E30" s="16">
        <v>965</v>
      </c>
      <c r="F30" s="16">
        <v>2017</v>
      </c>
    </row>
    <row r="31" spans="1:6" ht="20.100000000000001" customHeight="1" x14ac:dyDescent="0.25">
      <c r="A31" s="16">
        <v>107</v>
      </c>
      <c r="B31" s="17" t="s">
        <v>972</v>
      </c>
      <c r="C31" s="16" t="s">
        <v>16</v>
      </c>
      <c r="D31" s="16">
        <v>3328</v>
      </c>
      <c r="E31" s="16">
        <v>3160</v>
      </c>
      <c r="F31" s="16">
        <v>6488</v>
      </c>
    </row>
    <row r="32" spans="1:6" ht="20.100000000000001" customHeight="1" x14ac:dyDescent="0.25">
      <c r="A32" s="13">
        <v>108</v>
      </c>
      <c r="B32" s="18" t="s">
        <v>973</v>
      </c>
      <c r="C32" s="13" t="s">
        <v>16</v>
      </c>
      <c r="D32" s="13">
        <v>3007</v>
      </c>
      <c r="E32" s="13">
        <v>2925</v>
      </c>
      <c r="F32" s="13">
        <v>5932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9DAB-BF5A-4722-AE7D-BFB626B17C87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6.285156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2.2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109</v>
      </c>
      <c r="B8" s="17" t="s">
        <v>976</v>
      </c>
      <c r="C8" s="16" t="s">
        <v>16</v>
      </c>
      <c r="D8" s="16">
        <v>2860</v>
      </c>
      <c r="E8" s="16">
        <v>2692</v>
      </c>
      <c r="F8" s="16">
        <v>5552</v>
      </c>
    </row>
    <row r="9" spans="1:6" ht="20.100000000000001" customHeight="1" x14ac:dyDescent="0.25">
      <c r="A9" s="16">
        <v>110</v>
      </c>
      <c r="B9" s="17" t="s">
        <v>977</v>
      </c>
      <c r="C9" s="16" t="s">
        <v>16</v>
      </c>
      <c r="D9" s="16">
        <v>2734</v>
      </c>
      <c r="E9" s="16">
        <v>2728</v>
      </c>
      <c r="F9" s="16">
        <v>5462</v>
      </c>
    </row>
    <row r="10" spans="1:6" ht="20.100000000000001" customHeight="1" x14ac:dyDescent="0.25">
      <c r="A10" s="16">
        <v>111</v>
      </c>
      <c r="B10" s="17" t="s">
        <v>978</v>
      </c>
      <c r="C10" s="16" t="s">
        <v>16</v>
      </c>
      <c r="D10" s="16">
        <v>3630</v>
      </c>
      <c r="E10" s="16">
        <v>3547</v>
      </c>
      <c r="F10" s="16">
        <v>7177</v>
      </c>
    </row>
    <row r="11" spans="1:6" ht="20.100000000000001" customHeight="1" x14ac:dyDescent="0.25">
      <c r="A11" s="16">
        <v>112</v>
      </c>
      <c r="B11" s="17" t="s">
        <v>979</v>
      </c>
      <c r="C11" s="16" t="s">
        <v>16</v>
      </c>
      <c r="D11" s="16">
        <v>3369</v>
      </c>
      <c r="E11" s="16">
        <v>3148</v>
      </c>
      <c r="F11" s="16">
        <v>6517</v>
      </c>
    </row>
    <row r="12" spans="1:6" ht="20.100000000000001" customHeight="1" x14ac:dyDescent="0.25">
      <c r="A12" s="16">
        <v>113</v>
      </c>
      <c r="B12" s="17" t="s">
        <v>980</v>
      </c>
      <c r="C12" s="16" t="s">
        <v>16</v>
      </c>
      <c r="D12" s="16">
        <v>2424</v>
      </c>
      <c r="E12" s="16">
        <v>2313</v>
      </c>
      <c r="F12" s="16">
        <v>4737</v>
      </c>
    </row>
    <row r="13" spans="1:6" ht="20.100000000000001" customHeight="1" x14ac:dyDescent="0.25">
      <c r="A13" s="16">
        <v>114</v>
      </c>
      <c r="B13" s="17" t="s">
        <v>981</v>
      </c>
      <c r="C13" s="16" t="s">
        <v>16</v>
      </c>
      <c r="D13" s="16">
        <v>6326</v>
      </c>
      <c r="E13" s="16">
        <v>6079</v>
      </c>
      <c r="F13" s="16">
        <v>12405</v>
      </c>
    </row>
    <row r="14" spans="1:6" ht="20.100000000000001" customHeight="1" x14ac:dyDescent="0.25">
      <c r="A14" s="16">
        <v>115</v>
      </c>
      <c r="B14" s="17" t="s">
        <v>982</v>
      </c>
      <c r="C14" s="16" t="s">
        <v>16</v>
      </c>
      <c r="D14" s="16">
        <v>4616</v>
      </c>
      <c r="E14" s="16">
        <v>4298</v>
      </c>
      <c r="F14" s="16">
        <v>8914</v>
      </c>
    </row>
    <row r="15" spans="1:6" ht="20.100000000000001" customHeight="1" x14ac:dyDescent="0.25">
      <c r="A15" s="16">
        <v>116</v>
      </c>
      <c r="B15" s="17" t="s">
        <v>983</v>
      </c>
      <c r="C15" s="16" t="s">
        <v>16</v>
      </c>
      <c r="D15" s="16">
        <v>3836</v>
      </c>
      <c r="E15" s="16">
        <v>3544</v>
      </c>
      <c r="F15" s="16">
        <v>7380</v>
      </c>
    </row>
    <row r="16" spans="1:6" ht="20.100000000000001" customHeight="1" x14ac:dyDescent="0.25">
      <c r="A16" s="16">
        <v>117</v>
      </c>
      <c r="B16" s="17" t="s">
        <v>984</v>
      </c>
      <c r="C16" s="16" t="s">
        <v>16</v>
      </c>
      <c r="D16" s="16">
        <v>3475</v>
      </c>
      <c r="E16" s="16">
        <v>3285</v>
      </c>
      <c r="F16" s="16">
        <v>6760</v>
      </c>
    </row>
    <row r="17" spans="1:6" ht="20.100000000000001" customHeight="1" x14ac:dyDescent="0.25">
      <c r="A17" s="16">
        <v>118</v>
      </c>
      <c r="B17" s="17" t="s">
        <v>680</v>
      </c>
      <c r="C17" s="16" t="s">
        <v>16</v>
      </c>
      <c r="D17" s="16">
        <v>2436</v>
      </c>
      <c r="E17" s="16">
        <v>2306</v>
      </c>
      <c r="F17" s="16">
        <v>4742</v>
      </c>
    </row>
    <row r="18" spans="1:6" ht="20.100000000000001" customHeight="1" x14ac:dyDescent="0.25">
      <c r="A18" s="16">
        <v>119</v>
      </c>
      <c r="B18" s="17" t="s">
        <v>985</v>
      </c>
      <c r="C18" s="16" t="s">
        <v>16</v>
      </c>
      <c r="D18" s="16">
        <v>4717</v>
      </c>
      <c r="E18" s="16">
        <v>4580</v>
      </c>
      <c r="F18" s="16">
        <v>9297</v>
      </c>
    </row>
    <row r="19" spans="1:6" ht="20.100000000000001" customHeight="1" x14ac:dyDescent="0.25">
      <c r="A19" s="16">
        <v>120</v>
      </c>
      <c r="B19" s="17" t="s">
        <v>986</v>
      </c>
      <c r="C19" s="16" t="s">
        <v>16</v>
      </c>
      <c r="D19" s="16">
        <v>5536</v>
      </c>
      <c r="E19" s="16">
        <v>5460</v>
      </c>
      <c r="F19" s="16">
        <v>10996</v>
      </c>
    </row>
    <row r="20" spans="1:6" ht="20.100000000000001" customHeight="1" x14ac:dyDescent="0.25">
      <c r="A20" s="16">
        <v>121</v>
      </c>
      <c r="B20" s="17" t="s">
        <v>987</v>
      </c>
      <c r="C20" s="16" t="s">
        <v>16</v>
      </c>
      <c r="D20" s="16">
        <v>4864</v>
      </c>
      <c r="E20" s="16">
        <v>4772</v>
      </c>
      <c r="F20" s="16">
        <v>9636</v>
      </c>
    </row>
    <row r="21" spans="1:6" ht="20.100000000000001" customHeight="1" x14ac:dyDescent="0.25">
      <c r="A21" s="16">
        <v>122</v>
      </c>
      <c r="B21" s="17" t="s">
        <v>988</v>
      </c>
      <c r="C21" s="16" t="s">
        <v>16</v>
      </c>
      <c r="D21" s="16">
        <v>4035</v>
      </c>
      <c r="E21" s="16">
        <v>3821</v>
      </c>
      <c r="F21" s="16">
        <v>7856</v>
      </c>
    </row>
    <row r="22" spans="1:6" ht="20.100000000000001" customHeight="1" x14ac:dyDescent="0.25">
      <c r="A22" s="16">
        <v>123</v>
      </c>
      <c r="B22" s="17" t="s">
        <v>989</v>
      </c>
      <c r="C22" s="16" t="s">
        <v>16</v>
      </c>
      <c r="D22" s="16">
        <v>3841</v>
      </c>
      <c r="E22" s="16">
        <v>3693</v>
      </c>
      <c r="F22" s="16">
        <v>7534</v>
      </c>
    </row>
    <row r="23" spans="1:6" ht="20.100000000000001" customHeight="1" x14ac:dyDescent="0.25">
      <c r="A23" s="16">
        <v>124</v>
      </c>
      <c r="B23" s="17" t="s">
        <v>990</v>
      </c>
      <c r="C23" s="16" t="s">
        <v>16</v>
      </c>
      <c r="D23" s="16">
        <v>3013</v>
      </c>
      <c r="E23" s="16">
        <v>2882</v>
      </c>
      <c r="F23" s="16">
        <v>5895</v>
      </c>
    </row>
    <row r="24" spans="1:6" ht="20.100000000000001" customHeight="1" x14ac:dyDescent="0.25">
      <c r="A24" s="16">
        <v>125</v>
      </c>
      <c r="B24" s="17" t="s">
        <v>555</v>
      </c>
      <c r="C24" s="16" t="s">
        <v>16</v>
      </c>
      <c r="D24" s="16">
        <v>2438</v>
      </c>
      <c r="E24" s="16">
        <v>2344</v>
      </c>
      <c r="F24" s="16">
        <v>4782</v>
      </c>
    </row>
    <row r="25" spans="1:6" ht="20.100000000000001" customHeight="1" x14ac:dyDescent="0.25">
      <c r="A25" s="16">
        <v>126</v>
      </c>
      <c r="B25" s="17" t="s">
        <v>991</v>
      </c>
      <c r="C25" s="16" t="s">
        <v>16</v>
      </c>
      <c r="D25" s="16">
        <v>2360</v>
      </c>
      <c r="E25" s="16">
        <v>2347</v>
      </c>
      <c r="F25" s="16">
        <v>4707</v>
      </c>
    </row>
    <row r="26" spans="1:6" ht="20.100000000000001" customHeight="1" x14ac:dyDescent="0.25">
      <c r="A26" s="16">
        <v>127</v>
      </c>
      <c r="B26" s="17" t="s">
        <v>992</v>
      </c>
      <c r="C26" s="16" t="s">
        <v>16</v>
      </c>
      <c r="D26" s="16">
        <v>4060</v>
      </c>
      <c r="E26" s="16">
        <v>3901</v>
      </c>
      <c r="F26" s="16">
        <v>7961</v>
      </c>
    </row>
    <row r="27" spans="1:6" ht="20.100000000000001" customHeight="1" x14ac:dyDescent="0.25">
      <c r="A27" s="16">
        <v>128</v>
      </c>
      <c r="B27" s="17" t="s">
        <v>993</v>
      </c>
      <c r="C27" s="16" t="s">
        <v>16</v>
      </c>
      <c r="D27" s="16">
        <v>3373</v>
      </c>
      <c r="E27" s="16">
        <v>3264</v>
      </c>
      <c r="F27" s="16">
        <v>6637</v>
      </c>
    </row>
    <row r="28" spans="1:6" ht="20.100000000000001" customHeight="1" x14ac:dyDescent="0.25">
      <c r="A28" s="16">
        <v>129</v>
      </c>
      <c r="B28" s="17" t="s">
        <v>816</v>
      </c>
      <c r="C28" s="16" t="s">
        <v>16</v>
      </c>
      <c r="D28" s="16">
        <v>3730</v>
      </c>
      <c r="E28" s="16">
        <v>3624</v>
      </c>
      <c r="F28" s="16">
        <v>7354</v>
      </c>
    </row>
    <row r="29" spans="1:6" ht="20.100000000000001" customHeight="1" x14ac:dyDescent="0.25">
      <c r="A29" s="16">
        <v>130</v>
      </c>
      <c r="B29" s="17" t="s">
        <v>994</v>
      </c>
      <c r="C29" s="16" t="s">
        <v>16</v>
      </c>
      <c r="D29" s="16">
        <v>2703</v>
      </c>
      <c r="E29" s="16">
        <v>2568</v>
      </c>
      <c r="F29" s="16">
        <v>5271</v>
      </c>
    </row>
    <row r="30" spans="1:6" ht="20.100000000000001" customHeight="1" x14ac:dyDescent="0.25">
      <c r="A30" s="16">
        <v>131</v>
      </c>
      <c r="B30" s="17" t="s">
        <v>995</v>
      </c>
      <c r="C30" s="16" t="s">
        <v>16</v>
      </c>
      <c r="D30" s="16">
        <v>2331</v>
      </c>
      <c r="E30" s="16">
        <v>2292</v>
      </c>
      <c r="F30" s="16">
        <v>4623</v>
      </c>
    </row>
    <row r="31" spans="1:6" ht="20.100000000000001" customHeight="1" x14ac:dyDescent="0.25">
      <c r="A31" s="16">
        <v>132</v>
      </c>
      <c r="B31" s="17" t="s">
        <v>996</v>
      </c>
      <c r="C31" s="16" t="s">
        <v>16</v>
      </c>
      <c r="D31" s="16">
        <v>2759</v>
      </c>
      <c r="E31" s="16">
        <v>2622</v>
      </c>
      <c r="F31" s="16">
        <v>5381</v>
      </c>
    </row>
    <row r="32" spans="1:6" ht="20.100000000000001" customHeight="1" x14ac:dyDescent="0.25">
      <c r="A32" s="13">
        <v>133</v>
      </c>
      <c r="B32" s="18" t="s">
        <v>997</v>
      </c>
      <c r="C32" s="13" t="s">
        <v>16</v>
      </c>
      <c r="D32" s="13">
        <v>2992</v>
      </c>
      <c r="E32" s="13">
        <v>2873</v>
      </c>
      <c r="F32" s="13">
        <v>5865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4003-0B37-4C34-B6FE-7666FC3DA578}">
  <dimension ref="A1:F32"/>
  <sheetViews>
    <sheetView showGridLines="0" tabSelected="1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28515625" bestFit="1" customWidth="1"/>
    <col min="3" max="3" width="13" customWidth="1"/>
    <col min="4" max="4" width="10.5703125" bestFit="1" customWidth="1"/>
    <col min="5" max="5" width="10.5703125" customWidth="1"/>
    <col min="6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2.2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866</v>
      </c>
      <c r="B7" s="4" t="s">
        <v>867</v>
      </c>
    </row>
    <row r="8" spans="1:6" ht="20.100000000000001" customHeight="1" x14ac:dyDescent="0.25">
      <c r="A8" s="16">
        <v>134</v>
      </c>
      <c r="B8" s="17" t="s">
        <v>1000</v>
      </c>
      <c r="C8" s="16" t="s">
        <v>16</v>
      </c>
      <c r="D8" s="16">
        <v>3545</v>
      </c>
      <c r="E8" s="16">
        <v>3369</v>
      </c>
      <c r="F8" s="16">
        <v>6914</v>
      </c>
    </row>
    <row r="9" spans="1:6" ht="20.100000000000001" customHeight="1" x14ac:dyDescent="0.25">
      <c r="A9" s="16">
        <v>135</v>
      </c>
      <c r="B9" s="17" t="s">
        <v>1001</v>
      </c>
      <c r="C9" s="16" t="s">
        <v>16</v>
      </c>
      <c r="D9" s="16">
        <v>4081</v>
      </c>
      <c r="E9" s="16">
        <v>3829</v>
      </c>
      <c r="F9" s="16">
        <v>7910</v>
      </c>
    </row>
    <row r="10" spans="1:6" ht="20.100000000000001" customHeight="1" x14ac:dyDescent="0.25">
      <c r="A10" s="16">
        <v>136</v>
      </c>
      <c r="B10" s="17" t="s">
        <v>912</v>
      </c>
      <c r="C10" s="16" t="s">
        <v>111</v>
      </c>
      <c r="D10" s="16">
        <v>156911</v>
      </c>
      <c r="E10" s="16">
        <v>136462</v>
      </c>
      <c r="F10" s="16">
        <v>293373</v>
      </c>
    </row>
    <row r="11" spans="1:6" ht="20.100000000000001" customHeight="1" x14ac:dyDescent="0.25">
      <c r="A11" s="16">
        <v>137</v>
      </c>
      <c r="B11" s="17" t="s">
        <v>1002</v>
      </c>
      <c r="C11" s="16" t="s">
        <v>587</v>
      </c>
      <c r="D11" s="16">
        <v>561220</v>
      </c>
      <c r="E11" s="16">
        <v>515855</v>
      </c>
      <c r="F11" s="16">
        <v>1077075</v>
      </c>
    </row>
    <row r="12" spans="1:6" ht="20.100000000000001" customHeight="1" x14ac:dyDescent="0.25">
      <c r="A12" s="16">
        <v>138</v>
      </c>
      <c r="B12" s="17" t="s">
        <v>1003</v>
      </c>
      <c r="C12" s="16" t="s">
        <v>115</v>
      </c>
      <c r="D12" s="16">
        <v>6818</v>
      </c>
      <c r="E12" s="16">
        <v>6287</v>
      </c>
      <c r="F12" s="16">
        <v>13105</v>
      </c>
    </row>
    <row r="13" spans="1:6" ht="20.100000000000001" customHeight="1" x14ac:dyDescent="0.25">
      <c r="A13" s="16">
        <v>139</v>
      </c>
      <c r="B13" s="17" t="s">
        <v>1003</v>
      </c>
      <c r="C13" s="16" t="s">
        <v>111</v>
      </c>
      <c r="D13" s="16">
        <v>113923</v>
      </c>
      <c r="E13" s="16">
        <v>108317</v>
      </c>
      <c r="F13" s="16">
        <v>222240</v>
      </c>
    </row>
    <row r="14" spans="1:6" ht="20.100000000000001" customHeight="1" x14ac:dyDescent="0.25">
      <c r="A14" s="15" t="s">
        <v>69</v>
      </c>
      <c r="B14" s="4" t="s">
        <v>70</v>
      </c>
      <c r="C14" s="16"/>
      <c r="D14" s="15">
        <v>732656</v>
      </c>
      <c r="E14" s="15">
        <v>706217</v>
      </c>
      <c r="F14" s="15">
        <v>1438873</v>
      </c>
    </row>
    <row r="15" spans="1:6" ht="20.100000000000001" customHeight="1" x14ac:dyDescent="0.25">
      <c r="A15" s="16">
        <v>1</v>
      </c>
      <c r="B15" s="17" t="s">
        <v>1004</v>
      </c>
      <c r="C15" s="16" t="s">
        <v>16</v>
      </c>
      <c r="D15" s="16">
        <v>4930</v>
      </c>
      <c r="E15" s="16">
        <v>4731</v>
      </c>
      <c r="F15" s="16">
        <v>9661</v>
      </c>
    </row>
    <row r="16" spans="1:6" ht="20.100000000000001" customHeight="1" x14ac:dyDescent="0.25">
      <c r="A16" s="16">
        <v>2</v>
      </c>
      <c r="B16" s="17" t="s">
        <v>1005</v>
      </c>
      <c r="C16" s="16" t="s">
        <v>16</v>
      </c>
      <c r="D16" s="16">
        <v>6627</v>
      </c>
      <c r="E16" s="16">
        <v>6373</v>
      </c>
      <c r="F16" s="16">
        <v>13000</v>
      </c>
    </row>
    <row r="17" spans="1:6" ht="20.100000000000001" customHeight="1" x14ac:dyDescent="0.25">
      <c r="A17" s="16">
        <v>3</v>
      </c>
      <c r="B17" s="17" t="s">
        <v>1006</v>
      </c>
      <c r="C17" s="16" t="s">
        <v>16</v>
      </c>
      <c r="D17" s="16">
        <v>7346</v>
      </c>
      <c r="E17" s="16">
        <v>7045</v>
      </c>
      <c r="F17" s="16">
        <v>14391</v>
      </c>
    </row>
    <row r="18" spans="1:6" ht="20.100000000000001" customHeight="1" x14ac:dyDescent="0.25">
      <c r="A18" s="16">
        <v>4</v>
      </c>
      <c r="B18" s="17" t="s">
        <v>1007</v>
      </c>
      <c r="C18" s="16" t="s">
        <v>16</v>
      </c>
      <c r="D18" s="16">
        <v>7332</v>
      </c>
      <c r="E18" s="16">
        <v>6961</v>
      </c>
      <c r="F18" s="16">
        <v>14293</v>
      </c>
    </row>
    <row r="19" spans="1:6" ht="20.100000000000001" customHeight="1" x14ac:dyDescent="0.25">
      <c r="A19" s="16">
        <v>5</v>
      </c>
      <c r="B19" s="17" t="s">
        <v>1008</v>
      </c>
      <c r="C19" s="16" t="s">
        <v>16</v>
      </c>
      <c r="D19" s="16">
        <v>12098</v>
      </c>
      <c r="E19" s="16">
        <v>11724</v>
      </c>
      <c r="F19" s="16">
        <v>23822</v>
      </c>
    </row>
    <row r="20" spans="1:6" ht="20.100000000000001" customHeight="1" x14ac:dyDescent="0.25">
      <c r="A20" s="16">
        <v>6</v>
      </c>
      <c r="B20" s="17" t="s">
        <v>1009</v>
      </c>
      <c r="C20" s="16" t="s">
        <v>16</v>
      </c>
      <c r="D20" s="16">
        <v>5429</v>
      </c>
      <c r="E20" s="16">
        <v>5127</v>
      </c>
      <c r="F20" s="16">
        <v>10556</v>
      </c>
    </row>
    <row r="21" spans="1:6" ht="20.100000000000001" customHeight="1" x14ac:dyDescent="0.25">
      <c r="A21" s="16">
        <v>7</v>
      </c>
      <c r="B21" s="17" t="s">
        <v>1010</v>
      </c>
      <c r="C21" s="16" t="s">
        <v>16</v>
      </c>
      <c r="D21" s="16">
        <v>7161</v>
      </c>
      <c r="E21" s="16">
        <v>6962</v>
      </c>
      <c r="F21" s="16">
        <v>14123</v>
      </c>
    </row>
    <row r="22" spans="1:6" ht="20.100000000000001" customHeight="1" x14ac:dyDescent="0.25">
      <c r="A22" s="16">
        <v>8</v>
      </c>
      <c r="B22" s="17" t="s">
        <v>1011</v>
      </c>
      <c r="C22" s="16" t="s">
        <v>16</v>
      </c>
      <c r="D22" s="16">
        <v>2788</v>
      </c>
      <c r="E22" s="16">
        <v>2652</v>
      </c>
      <c r="F22" s="16">
        <v>5440</v>
      </c>
    </row>
    <row r="23" spans="1:6" ht="20.100000000000001" customHeight="1" x14ac:dyDescent="0.25">
      <c r="A23" s="16">
        <v>9</v>
      </c>
      <c r="B23" s="17" t="s">
        <v>1012</v>
      </c>
      <c r="C23" s="16" t="s">
        <v>16</v>
      </c>
      <c r="D23" s="16">
        <v>4656</v>
      </c>
      <c r="E23" s="16">
        <v>4481</v>
      </c>
      <c r="F23" s="16">
        <v>9137</v>
      </c>
    </row>
    <row r="24" spans="1:6" ht="20.100000000000001" customHeight="1" x14ac:dyDescent="0.25">
      <c r="A24" s="16">
        <v>10</v>
      </c>
      <c r="B24" s="17" t="s">
        <v>1013</v>
      </c>
      <c r="C24" s="16" t="s">
        <v>16</v>
      </c>
      <c r="D24" s="16">
        <v>5663</v>
      </c>
      <c r="E24" s="16">
        <v>5485</v>
      </c>
      <c r="F24" s="16">
        <v>11148</v>
      </c>
    </row>
    <row r="25" spans="1:6" ht="20.100000000000001" customHeight="1" x14ac:dyDescent="0.25">
      <c r="A25" s="16">
        <v>11</v>
      </c>
      <c r="B25" s="17" t="s">
        <v>1014</v>
      </c>
      <c r="C25" s="16" t="s">
        <v>16</v>
      </c>
      <c r="D25" s="16">
        <v>3431</v>
      </c>
      <c r="E25" s="16">
        <v>3375</v>
      </c>
      <c r="F25" s="16">
        <v>6806</v>
      </c>
    </row>
    <row r="26" spans="1:6" ht="20.100000000000001" customHeight="1" x14ac:dyDescent="0.25">
      <c r="A26" s="16">
        <v>12</v>
      </c>
      <c r="B26" s="17" t="s">
        <v>1015</v>
      </c>
      <c r="C26" s="16" t="s">
        <v>16</v>
      </c>
      <c r="D26" s="16">
        <v>7237</v>
      </c>
      <c r="E26" s="16">
        <v>6848</v>
      </c>
      <c r="F26" s="16">
        <v>14085</v>
      </c>
    </row>
    <row r="27" spans="1:6" ht="20.100000000000001" customHeight="1" x14ac:dyDescent="0.25">
      <c r="A27" s="16">
        <v>13</v>
      </c>
      <c r="B27" s="17" t="s">
        <v>1016</v>
      </c>
      <c r="C27" s="16" t="s">
        <v>16</v>
      </c>
      <c r="D27" s="16">
        <v>4009</v>
      </c>
      <c r="E27" s="16">
        <v>3822</v>
      </c>
      <c r="F27" s="16">
        <v>7831</v>
      </c>
    </row>
    <row r="28" spans="1:6" ht="20.100000000000001" customHeight="1" x14ac:dyDescent="0.25">
      <c r="A28" s="16">
        <v>14</v>
      </c>
      <c r="B28" s="17" t="s">
        <v>1017</v>
      </c>
      <c r="C28" s="16" t="s">
        <v>16</v>
      </c>
      <c r="D28" s="16">
        <v>2599</v>
      </c>
      <c r="E28" s="16">
        <v>2414</v>
      </c>
      <c r="F28" s="16">
        <v>5013</v>
      </c>
    </row>
    <row r="29" spans="1:6" ht="20.100000000000001" customHeight="1" x14ac:dyDescent="0.25">
      <c r="A29" s="16">
        <v>15</v>
      </c>
      <c r="B29" s="17" t="s">
        <v>1018</v>
      </c>
      <c r="C29" s="16" t="s">
        <v>16</v>
      </c>
      <c r="D29" s="16">
        <v>2586</v>
      </c>
      <c r="E29" s="16">
        <v>2467</v>
      </c>
      <c r="F29" s="16">
        <v>5053</v>
      </c>
    </row>
    <row r="30" spans="1:6" ht="20.100000000000001" customHeight="1" x14ac:dyDescent="0.25">
      <c r="A30" s="16">
        <v>16</v>
      </c>
      <c r="B30" s="17" t="s">
        <v>1019</v>
      </c>
      <c r="C30" s="16" t="s">
        <v>16</v>
      </c>
      <c r="D30" s="16">
        <v>2316</v>
      </c>
      <c r="E30" s="16">
        <v>2195</v>
      </c>
      <c r="F30" s="16">
        <v>4511</v>
      </c>
    </row>
    <row r="31" spans="1:6" ht="20.100000000000001" customHeight="1" x14ac:dyDescent="0.25">
      <c r="A31" s="16">
        <v>17</v>
      </c>
      <c r="B31" s="17" t="s">
        <v>1020</v>
      </c>
      <c r="C31" s="16" t="s">
        <v>16</v>
      </c>
      <c r="D31" s="16">
        <v>5864</v>
      </c>
      <c r="E31" s="16">
        <v>5610</v>
      </c>
      <c r="F31" s="16">
        <v>11474</v>
      </c>
    </row>
    <row r="32" spans="1:6" ht="20.100000000000001" customHeight="1" x14ac:dyDescent="0.25">
      <c r="A32" s="13">
        <v>18</v>
      </c>
      <c r="B32" s="18" t="s">
        <v>1021</v>
      </c>
      <c r="C32" s="13" t="s">
        <v>16</v>
      </c>
      <c r="D32" s="13">
        <v>6667</v>
      </c>
      <c r="E32" s="13">
        <v>6296</v>
      </c>
      <c r="F32" s="13">
        <v>12963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F9B5-6320-4F44-A6DE-4D6126A2B53F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29.2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69</v>
      </c>
      <c r="B7" s="4" t="s">
        <v>70</v>
      </c>
    </row>
    <row r="8" spans="1:6" ht="20.100000000000001" customHeight="1" x14ac:dyDescent="0.25">
      <c r="A8" s="16">
        <v>19</v>
      </c>
      <c r="B8" s="17" t="s">
        <v>71</v>
      </c>
      <c r="C8" s="16" t="s">
        <v>16</v>
      </c>
      <c r="D8" s="16">
        <v>11631</v>
      </c>
      <c r="E8" s="16">
        <v>11018</v>
      </c>
      <c r="F8" s="16">
        <v>22649</v>
      </c>
    </row>
    <row r="9" spans="1:6" ht="20.100000000000001" customHeight="1" x14ac:dyDescent="0.25">
      <c r="A9" s="16">
        <v>20</v>
      </c>
      <c r="B9" s="17" t="s">
        <v>72</v>
      </c>
      <c r="C9" s="16" t="s">
        <v>16</v>
      </c>
      <c r="D9" s="16">
        <v>9140</v>
      </c>
      <c r="E9" s="16">
        <v>8911</v>
      </c>
      <c r="F9" s="16">
        <v>18051</v>
      </c>
    </row>
    <row r="10" spans="1:6" ht="20.100000000000001" customHeight="1" x14ac:dyDescent="0.25">
      <c r="A10" s="16">
        <v>21</v>
      </c>
      <c r="B10" s="17" t="s">
        <v>73</v>
      </c>
      <c r="C10" s="16" t="s">
        <v>16</v>
      </c>
      <c r="D10" s="16">
        <v>3298</v>
      </c>
      <c r="E10" s="16">
        <v>3143</v>
      </c>
      <c r="F10" s="16">
        <v>6441</v>
      </c>
    </row>
    <row r="11" spans="1:6" ht="20.100000000000001" customHeight="1" x14ac:dyDescent="0.25">
      <c r="A11" s="16">
        <v>22</v>
      </c>
      <c r="B11" s="17" t="s">
        <v>74</v>
      </c>
      <c r="C11" s="16" t="s">
        <v>16</v>
      </c>
      <c r="D11" s="16">
        <v>5891</v>
      </c>
      <c r="E11" s="16">
        <v>5445</v>
      </c>
      <c r="F11" s="16">
        <v>11336</v>
      </c>
    </row>
    <row r="12" spans="1:6" ht="20.100000000000001" customHeight="1" x14ac:dyDescent="0.25">
      <c r="A12" s="16">
        <v>23</v>
      </c>
      <c r="B12" s="17" t="s">
        <v>75</v>
      </c>
      <c r="C12" s="16" t="s">
        <v>16</v>
      </c>
      <c r="D12" s="16">
        <v>2543</v>
      </c>
      <c r="E12" s="16">
        <v>2440</v>
      </c>
      <c r="F12" s="16">
        <v>4983</v>
      </c>
    </row>
    <row r="13" spans="1:6" ht="20.100000000000001" customHeight="1" x14ac:dyDescent="0.25">
      <c r="A13" s="16">
        <v>24</v>
      </c>
      <c r="B13" s="17" t="s">
        <v>76</v>
      </c>
      <c r="C13" s="16" t="s">
        <v>16</v>
      </c>
      <c r="D13" s="16">
        <v>2776</v>
      </c>
      <c r="E13" s="16">
        <v>2492</v>
      </c>
      <c r="F13" s="16">
        <v>5268</v>
      </c>
    </row>
    <row r="14" spans="1:6" ht="20.100000000000001" customHeight="1" x14ac:dyDescent="0.25">
      <c r="A14" s="16">
        <v>25</v>
      </c>
      <c r="B14" s="17" t="s">
        <v>77</v>
      </c>
      <c r="C14" s="16" t="s">
        <v>16</v>
      </c>
      <c r="D14" s="16">
        <v>5013</v>
      </c>
      <c r="E14" s="16">
        <v>4571</v>
      </c>
      <c r="F14" s="16">
        <v>9584</v>
      </c>
    </row>
    <row r="15" spans="1:6" ht="20.100000000000001" customHeight="1" x14ac:dyDescent="0.25">
      <c r="A15" s="16">
        <v>26</v>
      </c>
      <c r="B15" s="17" t="s">
        <v>78</v>
      </c>
      <c r="C15" s="16" t="s">
        <v>16</v>
      </c>
      <c r="D15" s="16">
        <v>28695</v>
      </c>
      <c r="E15" s="16">
        <v>26958</v>
      </c>
      <c r="F15" s="16">
        <v>55653</v>
      </c>
    </row>
    <row r="16" spans="1:6" ht="20.100000000000001" customHeight="1" x14ac:dyDescent="0.25">
      <c r="A16" s="16">
        <v>27</v>
      </c>
      <c r="B16" s="17" t="s">
        <v>79</v>
      </c>
      <c r="C16" s="16" t="s">
        <v>16</v>
      </c>
      <c r="D16" s="16">
        <v>2780</v>
      </c>
      <c r="E16" s="16">
        <v>2752</v>
      </c>
      <c r="F16" s="16">
        <v>5532</v>
      </c>
    </row>
    <row r="17" spans="1:6" ht="20.100000000000001" customHeight="1" x14ac:dyDescent="0.25">
      <c r="A17" s="16">
        <v>28</v>
      </c>
      <c r="B17" s="17" t="s">
        <v>80</v>
      </c>
      <c r="C17" s="16" t="s">
        <v>16</v>
      </c>
      <c r="D17" s="16">
        <v>10285</v>
      </c>
      <c r="E17" s="16">
        <v>9713</v>
      </c>
      <c r="F17" s="16">
        <v>19998</v>
      </c>
    </row>
    <row r="18" spans="1:6" ht="20.100000000000001" customHeight="1" x14ac:dyDescent="0.25">
      <c r="A18" s="16">
        <v>29</v>
      </c>
      <c r="B18" s="17" t="s">
        <v>81</v>
      </c>
      <c r="C18" s="16" t="s">
        <v>16</v>
      </c>
      <c r="D18" s="16">
        <v>5153</v>
      </c>
      <c r="E18" s="16">
        <v>5127</v>
      </c>
      <c r="F18" s="16">
        <v>10280</v>
      </c>
    </row>
    <row r="19" spans="1:6" ht="20.100000000000001" customHeight="1" x14ac:dyDescent="0.25">
      <c r="A19" s="16">
        <v>30</v>
      </c>
      <c r="B19" s="17" t="s">
        <v>82</v>
      </c>
      <c r="C19" s="16" t="s">
        <v>16</v>
      </c>
      <c r="D19" s="16">
        <v>2677</v>
      </c>
      <c r="E19" s="16">
        <v>2672</v>
      </c>
      <c r="F19" s="16">
        <v>5349</v>
      </c>
    </row>
    <row r="20" spans="1:6" ht="20.100000000000001" customHeight="1" x14ac:dyDescent="0.25">
      <c r="A20" s="16">
        <v>31</v>
      </c>
      <c r="B20" s="17" t="s">
        <v>83</v>
      </c>
      <c r="C20" s="16" t="s">
        <v>16</v>
      </c>
      <c r="D20" s="16">
        <v>10701</v>
      </c>
      <c r="E20" s="16">
        <v>9961</v>
      </c>
      <c r="F20" s="16">
        <v>20662</v>
      </c>
    </row>
    <row r="21" spans="1:6" ht="20.100000000000001" customHeight="1" x14ac:dyDescent="0.25">
      <c r="A21" s="16">
        <v>32</v>
      </c>
      <c r="B21" s="17" t="s">
        <v>84</v>
      </c>
      <c r="C21" s="16" t="s">
        <v>16</v>
      </c>
      <c r="D21" s="16">
        <v>4994</v>
      </c>
      <c r="E21" s="16">
        <v>4853</v>
      </c>
      <c r="F21" s="16">
        <v>9847</v>
      </c>
    </row>
    <row r="22" spans="1:6" ht="20.100000000000001" customHeight="1" x14ac:dyDescent="0.25">
      <c r="A22" s="16">
        <v>33</v>
      </c>
      <c r="B22" s="17" t="s">
        <v>85</v>
      </c>
      <c r="C22" s="16" t="s">
        <v>16</v>
      </c>
      <c r="D22" s="16">
        <v>2650</v>
      </c>
      <c r="E22" s="16">
        <v>2570</v>
      </c>
      <c r="F22" s="16">
        <v>5220</v>
      </c>
    </row>
    <row r="23" spans="1:6" ht="20.100000000000001" customHeight="1" x14ac:dyDescent="0.25">
      <c r="A23" s="16">
        <v>34</v>
      </c>
      <c r="B23" s="17" t="s">
        <v>86</v>
      </c>
      <c r="C23" s="16" t="s">
        <v>16</v>
      </c>
      <c r="D23" s="16">
        <v>3920</v>
      </c>
      <c r="E23" s="16">
        <v>3898</v>
      </c>
      <c r="F23" s="16">
        <v>7818</v>
      </c>
    </row>
    <row r="24" spans="1:6" ht="20.100000000000001" customHeight="1" x14ac:dyDescent="0.25">
      <c r="A24" s="16">
        <v>35</v>
      </c>
      <c r="B24" s="17" t="s">
        <v>87</v>
      </c>
      <c r="C24" s="16" t="s">
        <v>16</v>
      </c>
      <c r="D24" s="16">
        <v>4855</v>
      </c>
      <c r="E24" s="16">
        <v>4729</v>
      </c>
      <c r="F24" s="16">
        <v>9584</v>
      </c>
    </row>
    <row r="25" spans="1:6" ht="20.100000000000001" customHeight="1" x14ac:dyDescent="0.25">
      <c r="A25" s="16">
        <v>36</v>
      </c>
      <c r="B25" s="17" t="s">
        <v>88</v>
      </c>
      <c r="C25" s="16" t="s">
        <v>16</v>
      </c>
      <c r="D25" s="16">
        <v>2676</v>
      </c>
      <c r="E25" s="16">
        <v>2526</v>
      </c>
      <c r="F25" s="16">
        <v>5202</v>
      </c>
    </row>
    <row r="26" spans="1:6" ht="20.100000000000001" customHeight="1" x14ac:dyDescent="0.25">
      <c r="A26" s="16">
        <v>37</v>
      </c>
      <c r="B26" s="17" t="s">
        <v>89</v>
      </c>
      <c r="C26" s="16" t="s">
        <v>16</v>
      </c>
      <c r="D26" s="16">
        <v>7174</v>
      </c>
      <c r="E26" s="16">
        <v>6795</v>
      </c>
      <c r="F26" s="16">
        <v>13969</v>
      </c>
    </row>
    <row r="27" spans="1:6" ht="20.100000000000001" customHeight="1" x14ac:dyDescent="0.25">
      <c r="A27" s="16">
        <v>38</v>
      </c>
      <c r="B27" s="17" t="s">
        <v>90</v>
      </c>
      <c r="C27" s="16" t="s">
        <v>16</v>
      </c>
      <c r="D27" s="16">
        <v>1985</v>
      </c>
      <c r="E27" s="16">
        <v>1997</v>
      </c>
      <c r="F27" s="16">
        <v>3982</v>
      </c>
    </row>
    <row r="28" spans="1:6" ht="20.100000000000001" customHeight="1" x14ac:dyDescent="0.25">
      <c r="A28" s="16">
        <v>39</v>
      </c>
      <c r="B28" s="17" t="s">
        <v>91</v>
      </c>
      <c r="C28" s="16" t="s">
        <v>16</v>
      </c>
      <c r="D28" s="16">
        <v>5399</v>
      </c>
      <c r="E28" s="16">
        <v>5308</v>
      </c>
      <c r="F28" s="16">
        <v>10707</v>
      </c>
    </row>
    <row r="29" spans="1:6" ht="20.100000000000001" customHeight="1" x14ac:dyDescent="0.25">
      <c r="A29" s="16">
        <v>40</v>
      </c>
      <c r="B29" s="17" t="s">
        <v>92</v>
      </c>
      <c r="C29" s="16" t="s">
        <v>16</v>
      </c>
      <c r="D29" s="16">
        <v>5102</v>
      </c>
      <c r="E29" s="16">
        <v>5066</v>
      </c>
      <c r="F29" s="16">
        <v>10168</v>
      </c>
    </row>
    <row r="30" spans="1:6" ht="20.100000000000001" customHeight="1" x14ac:dyDescent="0.25">
      <c r="A30" s="16">
        <v>41</v>
      </c>
      <c r="B30" s="17" t="s">
        <v>93</v>
      </c>
      <c r="C30" s="16" t="s">
        <v>16</v>
      </c>
      <c r="D30" s="16">
        <v>3042</v>
      </c>
      <c r="E30" s="16">
        <v>2816</v>
      </c>
      <c r="F30" s="16">
        <v>5858</v>
      </c>
    </row>
    <row r="31" spans="1:6" ht="20.100000000000001" customHeight="1" x14ac:dyDescent="0.25">
      <c r="A31" s="16">
        <v>42</v>
      </c>
      <c r="B31" s="17" t="s">
        <v>94</v>
      </c>
      <c r="C31" s="16" t="s">
        <v>16</v>
      </c>
      <c r="D31" s="16">
        <v>3461</v>
      </c>
      <c r="E31" s="16">
        <v>3396</v>
      </c>
      <c r="F31" s="16">
        <v>6857</v>
      </c>
    </row>
    <row r="32" spans="1:6" ht="20.100000000000001" customHeight="1" x14ac:dyDescent="0.25">
      <c r="A32" s="13">
        <v>43</v>
      </c>
      <c r="B32" s="18" t="s">
        <v>95</v>
      </c>
      <c r="C32" s="13" t="s">
        <v>16</v>
      </c>
      <c r="D32" s="13">
        <v>4307</v>
      </c>
      <c r="E32" s="13">
        <v>3968</v>
      </c>
      <c r="F32" s="13">
        <v>8275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03B0-0D93-496F-B8FE-8153F4EEA285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0.1406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4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69</v>
      </c>
      <c r="B7" s="4" t="s">
        <v>70</v>
      </c>
    </row>
    <row r="8" spans="1:6" ht="20.100000000000001" customHeight="1" x14ac:dyDescent="0.25">
      <c r="A8" s="16">
        <v>44</v>
      </c>
      <c r="B8" s="17" t="s">
        <v>98</v>
      </c>
      <c r="C8" s="16" t="s">
        <v>16</v>
      </c>
      <c r="D8" s="16">
        <v>4241</v>
      </c>
      <c r="E8" s="16">
        <v>4295</v>
      </c>
      <c r="F8" s="16">
        <v>8536</v>
      </c>
    </row>
    <row r="9" spans="1:6" ht="20.100000000000001" customHeight="1" x14ac:dyDescent="0.25">
      <c r="A9" s="16">
        <v>45</v>
      </c>
      <c r="B9" s="17" t="s">
        <v>99</v>
      </c>
      <c r="C9" s="16" t="s">
        <v>16</v>
      </c>
      <c r="D9" s="16">
        <v>6453</v>
      </c>
      <c r="E9" s="16">
        <v>6247</v>
      </c>
      <c r="F9" s="16">
        <v>12700</v>
      </c>
    </row>
    <row r="10" spans="1:6" ht="20.100000000000001" customHeight="1" x14ac:dyDescent="0.25">
      <c r="A10" s="16">
        <v>46</v>
      </c>
      <c r="B10" s="17" t="s">
        <v>100</v>
      </c>
      <c r="C10" s="16" t="s">
        <v>16</v>
      </c>
      <c r="D10" s="16">
        <v>2509</v>
      </c>
      <c r="E10" s="16">
        <v>2518</v>
      </c>
      <c r="F10" s="16">
        <v>5027</v>
      </c>
    </row>
    <row r="11" spans="1:6" ht="20.100000000000001" customHeight="1" x14ac:dyDescent="0.25">
      <c r="A11" s="16">
        <v>47</v>
      </c>
      <c r="B11" s="17" t="s">
        <v>101</v>
      </c>
      <c r="C11" s="16" t="s">
        <v>16</v>
      </c>
      <c r="D11" s="16">
        <v>2848</v>
      </c>
      <c r="E11" s="16">
        <v>2915</v>
      </c>
      <c r="F11" s="16">
        <v>5763</v>
      </c>
    </row>
    <row r="12" spans="1:6" ht="20.100000000000001" customHeight="1" x14ac:dyDescent="0.25">
      <c r="A12" s="16">
        <v>48</v>
      </c>
      <c r="B12" s="17" t="s">
        <v>102</v>
      </c>
      <c r="C12" s="16" t="s">
        <v>16</v>
      </c>
      <c r="D12" s="16">
        <v>2651</v>
      </c>
      <c r="E12" s="16">
        <v>2455</v>
      </c>
      <c r="F12" s="16">
        <v>5106</v>
      </c>
    </row>
    <row r="13" spans="1:6" ht="20.100000000000001" customHeight="1" x14ac:dyDescent="0.25">
      <c r="A13" s="16">
        <v>49</v>
      </c>
      <c r="B13" s="17" t="s">
        <v>103</v>
      </c>
      <c r="C13" s="16" t="s">
        <v>16</v>
      </c>
      <c r="D13" s="16">
        <v>6993</v>
      </c>
      <c r="E13" s="16">
        <v>6682</v>
      </c>
      <c r="F13" s="16">
        <v>13675</v>
      </c>
    </row>
    <row r="14" spans="1:6" ht="20.100000000000001" customHeight="1" x14ac:dyDescent="0.25">
      <c r="A14" s="16">
        <v>50</v>
      </c>
      <c r="B14" s="17" t="s">
        <v>104</v>
      </c>
      <c r="C14" s="16" t="s">
        <v>16</v>
      </c>
      <c r="D14" s="16">
        <v>7717</v>
      </c>
      <c r="E14" s="16">
        <v>7274</v>
      </c>
      <c r="F14" s="16">
        <v>14991</v>
      </c>
    </row>
    <row r="15" spans="1:6" ht="20.100000000000001" customHeight="1" x14ac:dyDescent="0.25">
      <c r="A15" s="16">
        <v>51</v>
      </c>
      <c r="B15" s="17" t="s">
        <v>105</v>
      </c>
      <c r="C15" s="16" t="s">
        <v>16</v>
      </c>
      <c r="D15" s="16">
        <v>5434</v>
      </c>
      <c r="E15" s="16">
        <v>4972</v>
      </c>
      <c r="F15" s="16">
        <v>10406</v>
      </c>
    </row>
    <row r="16" spans="1:6" ht="20.100000000000001" customHeight="1" x14ac:dyDescent="0.25">
      <c r="A16" s="16">
        <v>52</v>
      </c>
      <c r="B16" s="17" t="s">
        <v>106</v>
      </c>
      <c r="C16" s="16" t="s">
        <v>16</v>
      </c>
      <c r="D16" s="16">
        <v>1971</v>
      </c>
      <c r="E16" s="16">
        <v>2018</v>
      </c>
      <c r="F16" s="16">
        <v>3989</v>
      </c>
    </row>
    <row r="17" spans="1:6" ht="20.100000000000001" customHeight="1" x14ac:dyDescent="0.25">
      <c r="A17" s="16">
        <v>53</v>
      </c>
      <c r="B17" s="17" t="s">
        <v>107</v>
      </c>
      <c r="C17" s="16" t="s">
        <v>16</v>
      </c>
      <c r="D17" s="16">
        <v>3754</v>
      </c>
      <c r="E17" s="16">
        <v>3191</v>
      </c>
      <c r="F17" s="16">
        <v>6945</v>
      </c>
    </row>
    <row r="18" spans="1:6" ht="20.100000000000001" customHeight="1" x14ac:dyDescent="0.25">
      <c r="A18" s="16">
        <v>54</v>
      </c>
      <c r="B18" s="17" t="s">
        <v>108</v>
      </c>
      <c r="C18" s="16" t="s">
        <v>16</v>
      </c>
      <c r="D18" s="16">
        <v>2899</v>
      </c>
      <c r="E18" s="16">
        <v>2860</v>
      </c>
      <c r="F18" s="16">
        <v>5759</v>
      </c>
    </row>
    <row r="19" spans="1:6" ht="20.100000000000001" customHeight="1" x14ac:dyDescent="0.25">
      <c r="A19" s="16">
        <v>55</v>
      </c>
      <c r="B19" s="17" t="s">
        <v>109</v>
      </c>
      <c r="C19" s="16" t="s">
        <v>16</v>
      </c>
      <c r="D19" s="16">
        <v>3456</v>
      </c>
      <c r="E19" s="16">
        <v>3460</v>
      </c>
      <c r="F19" s="16">
        <v>6916</v>
      </c>
    </row>
    <row r="20" spans="1:6" ht="20.100000000000001" customHeight="1" x14ac:dyDescent="0.25">
      <c r="A20" s="16">
        <v>56</v>
      </c>
      <c r="B20" s="17" t="s">
        <v>110</v>
      </c>
      <c r="C20" s="16" t="s">
        <v>111</v>
      </c>
      <c r="D20" s="16">
        <v>65415</v>
      </c>
      <c r="E20" s="16">
        <v>60128</v>
      </c>
      <c r="F20" s="16">
        <v>125543</v>
      </c>
    </row>
    <row r="21" spans="1:6" ht="20.100000000000001" customHeight="1" x14ac:dyDescent="0.25">
      <c r="A21" s="16">
        <v>57</v>
      </c>
      <c r="B21" s="17" t="s">
        <v>112</v>
      </c>
      <c r="C21" s="16" t="s">
        <v>111</v>
      </c>
      <c r="D21" s="16">
        <v>77146</v>
      </c>
      <c r="E21" s="16">
        <v>75916</v>
      </c>
      <c r="F21" s="16">
        <v>153062</v>
      </c>
    </row>
    <row r="22" spans="1:6" ht="20.100000000000001" customHeight="1" x14ac:dyDescent="0.25">
      <c r="A22" s="16">
        <v>58</v>
      </c>
      <c r="B22" s="17" t="s">
        <v>113</v>
      </c>
      <c r="C22" s="16" t="s">
        <v>111</v>
      </c>
      <c r="D22" s="16">
        <v>77011</v>
      </c>
      <c r="E22" s="16">
        <v>74766</v>
      </c>
      <c r="F22" s="16">
        <v>151777</v>
      </c>
    </row>
    <row r="23" spans="1:6" ht="20.100000000000001" customHeight="1" x14ac:dyDescent="0.25">
      <c r="A23" s="16">
        <v>59</v>
      </c>
      <c r="B23" s="17" t="s">
        <v>114</v>
      </c>
      <c r="C23" s="16" t="s">
        <v>115</v>
      </c>
      <c r="D23" s="16">
        <v>8768</v>
      </c>
      <c r="E23" s="16">
        <v>8377</v>
      </c>
      <c r="F23" s="16">
        <v>17145</v>
      </c>
    </row>
    <row r="24" spans="1:6" ht="20.100000000000001" customHeight="1" x14ac:dyDescent="0.25">
      <c r="A24" s="16">
        <v>60</v>
      </c>
      <c r="B24" s="17" t="s">
        <v>114</v>
      </c>
      <c r="C24" s="16" t="s">
        <v>116</v>
      </c>
      <c r="D24" s="16">
        <v>10642</v>
      </c>
      <c r="E24" s="16">
        <v>10252</v>
      </c>
      <c r="F24" s="16">
        <v>20894</v>
      </c>
    </row>
    <row r="25" spans="1:6" ht="20.100000000000001" customHeight="1" x14ac:dyDescent="0.25">
      <c r="A25" s="16">
        <v>61</v>
      </c>
      <c r="B25" s="17" t="s">
        <v>117</v>
      </c>
      <c r="C25" s="16" t="s">
        <v>111</v>
      </c>
      <c r="D25" s="16">
        <v>15658</v>
      </c>
      <c r="E25" s="16">
        <v>15141</v>
      </c>
      <c r="F25" s="16">
        <v>30799</v>
      </c>
    </row>
    <row r="26" spans="1:6" ht="20.100000000000001" customHeight="1" x14ac:dyDescent="0.25">
      <c r="A26" s="16">
        <v>62</v>
      </c>
      <c r="B26" s="17" t="s">
        <v>90</v>
      </c>
      <c r="C26" s="16" t="s">
        <v>111</v>
      </c>
      <c r="D26" s="16">
        <v>37948</v>
      </c>
      <c r="E26" s="16">
        <v>37417</v>
      </c>
      <c r="F26" s="16">
        <v>75365</v>
      </c>
    </row>
    <row r="27" spans="1:6" ht="20.100000000000001" customHeight="1" x14ac:dyDescent="0.25">
      <c r="A27" s="16">
        <v>63</v>
      </c>
      <c r="B27" s="17" t="s">
        <v>118</v>
      </c>
      <c r="C27" s="16" t="s">
        <v>115</v>
      </c>
      <c r="D27" s="16">
        <v>2091</v>
      </c>
      <c r="E27" s="16">
        <v>2185</v>
      </c>
      <c r="F27" s="16">
        <v>4276</v>
      </c>
    </row>
    <row r="28" spans="1:6" ht="20.100000000000001" customHeight="1" x14ac:dyDescent="0.25">
      <c r="A28" s="16">
        <v>64</v>
      </c>
      <c r="B28" s="17" t="s">
        <v>118</v>
      </c>
      <c r="C28" s="16" t="s">
        <v>116</v>
      </c>
      <c r="D28" s="16">
        <v>9579</v>
      </c>
      <c r="E28" s="16">
        <v>9264</v>
      </c>
      <c r="F28" s="16">
        <v>18843</v>
      </c>
    </row>
    <row r="29" spans="1:6" ht="20.100000000000001" customHeight="1" x14ac:dyDescent="0.25">
      <c r="A29" s="16">
        <v>65</v>
      </c>
      <c r="B29" s="17" t="s">
        <v>119</v>
      </c>
      <c r="C29" s="16" t="s">
        <v>111</v>
      </c>
      <c r="D29" s="16">
        <v>48047</v>
      </c>
      <c r="E29" s="16">
        <v>47156</v>
      </c>
      <c r="F29" s="16">
        <v>95203</v>
      </c>
    </row>
    <row r="30" spans="1:6" ht="20.100000000000001" customHeight="1" x14ac:dyDescent="0.25">
      <c r="A30" s="16">
        <v>66</v>
      </c>
      <c r="B30" s="17" t="s">
        <v>120</v>
      </c>
      <c r="C30" s="16" t="s">
        <v>111</v>
      </c>
      <c r="D30" s="16">
        <v>50727</v>
      </c>
      <c r="E30" s="16">
        <v>49848</v>
      </c>
      <c r="F30" s="16">
        <v>100575</v>
      </c>
    </row>
    <row r="31" spans="1:6" ht="20.100000000000001" customHeight="1" x14ac:dyDescent="0.25">
      <c r="A31" s="13">
        <v>67</v>
      </c>
      <c r="B31" s="18" t="s">
        <v>121</v>
      </c>
      <c r="C31" s="13" t="s">
        <v>111</v>
      </c>
      <c r="D31" s="13">
        <v>29811</v>
      </c>
      <c r="E31" s="13">
        <v>29187</v>
      </c>
      <c r="F31" s="13">
        <v>58998</v>
      </c>
    </row>
    <row r="32" spans="1:6" x14ac:dyDescent="0.25">
      <c r="A32" s="16"/>
      <c r="B32" s="17"/>
      <c r="C32" s="16"/>
      <c r="D32" s="16"/>
      <c r="E32" s="16"/>
      <c r="F32" s="16"/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7329-63FE-4133-9AF1-3A6FDDCDC01E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2.7109375" bestFit="1" customWidth="1"/>
    <col min="3" max="3" width="13" customWidth="1"/>
    <col min="4" max="4" width="10.5703125" bestFit="1" customWidth="1"/>
    <col min="5" max="5" width="10.5703125" customWidth="1"/>
    <col min="6" max="6" width="12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1.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124</v>
      </c>
      <c r="B7" s="4" t="s">
        <v>125</v>
      </c>
      <c r="C7" s="15"/>
      <c r="D7" s="15">
        <v>709742</v>
      </c>
      <c r="E7" s="15">
        <v>690950</v>
      </c>
      <c r="F7" s="15">
        <v>1400692</v>
      </c>
    </row>
    <row r="8" spans="1:6" ht="20.100000000000001" customHeight="1" x14ac:dyDescent="0.25">
      <c r="A8" s="16">
        <v>1</v>
      </c>
      <c r="B8" s="17" t="s">
        <v>126</v>
      </c>
      <c r="C8" s="16" t="s">
        <v>127</v>
      </c>
      <c r="D8" s="16">
        <v>10430</v>
      </c>
      <c r="E8" s="16">
        <v>9696</v>
      </c>
      <c r="F8" s="16">
        <v>20126</v>
      </c>
    </row>
    <row r="9" spans="1:6" ht="20.100000000000001" customHeight="1" x14ac:dyDescent="0.25">
      <c r="A9" s="16">
        <v>2</v>
      </c>
      <c r="B9" s="17" t="s">
        <v>128</v>
      </c>
      <c r="C9" s="16" t="s">
        <v>127</v>
      </c>
      <c r="D9" s="16">
        <v>2253</v>
      </c>
      <c r="E9" s="16">
        <v>2121</v>
      </c>
      <c r="F9" s="16">
        <v>4374</v>
      </c>
    </row>
    <row r="10" spans="1:6" ht="20.100000000000001" customHeight="1" x14ac:dyDescent="0.25">
      <c r="A10" s="16">
        <v>3</v>
      </c>
      <c r="B10" s="17" t="s">
        <v>129</v>
      </c>
      <c r="C10" s="16" t="s">
        <v>127</v>
      </c>
      <c r="D10" s="16">
        <v>7721</v>
      </c>
      <c r="E10" s="16">
        <v>7325</v>
      </c>
      <c r="F10" s="16">
        <v>15046</v>
      </c>
    </row>
    <row r="11" spans="1:6" ht="20.100000000000001" customHeight="1" x14ac:dyDescent="0.25">
      <c r="A11" s="16">
        <v>4</v>
      </c>
      <c r="B11" s="17" t="s">
        <v>130</v>
      </c>
      <c r="C11" s="16" t="s">
        <v>127</v>
      </c>
      <c r="D11" s="16">
        <v>3076</v>
      </c>
      <c r="E11" s="16">
        <v>2966</v>
      </c>
      <c r="F11" s="16">
        <v>6042</v>
      </c>
    </row>
    <row r="12" spans="1:6" ht="20.100000000000001" customHeight="1" x14ac:dyDescent="0.25">
      <c r="A12" s="16">
        <v>5</v>
      </c>
      <c r="B12" s="17" t="s">
        <v>131</v>
      </c>
      <c r="C12" s="16" t="s">
        <v>127</v>
      </c>
      <c r="D12" s="16">
        <v>3445</v>
      </c>
      <c r="E12" s="16">
        <v>3367</v>
      </c>
      <c r="F12" s="16">
        <v>6812</v>
      </c>
    </row>
    <row r="13" spans="1:6" ht="20.100000000000001" customHeight="1" x14ac:dyDescent="0.25">
      <c r="A13" s="16">
        <v>6</v>
      </c>
      <c r="B13" s="17" t="s">
        <v>132</v>
      </c>
      <c r="C13" s="16" t="s">
        <v>127</v>
      </c>
      <c r="D13" s="16">
        <v>4961</v>
      </c>
      <c r="E13" s="16">
        <v>4890</v>
      </c>
      <c r="F13" s="16">
        <v>9851</v>
      </c>
    </row>
    <row r="14" spans="1:6" ht="20.100000000000001" customHeight="1" x14ac:dyDescent="0.25">
      <c r="A14" s="16">
        <v>7</v>
      </c>
      <c r="B14" s="17" t="s">
        <v>133</v>
      </c>
      <c r="C14" s="16" t="s">
        <v>127</v>
      </c>
      <c r="D14" s="16">
        <v>11181</v>
      </c>
      <c r="E14" s="16">
        <v>11116</v>
      </c>
      <c r="F14" s="16">
        <v>22297</v>
      </c>
    </row>
    <row r="15" spans="1:6" ht="20.100000000000001" customHeight="1" x14ac:dyDescent="0.25">
      <c r="A15" s="16">
        <v>8</v>
      </c>
      <c r="B15" s="17" t="s">
        <v>134</v>
      </c>
      <c r="C15" s="16" t="s">
        <v>127</v>
      </c>
      <c r="D15" s="16">
        <v>10857</v>
      </c>
      <c r="E15" s="16">
        <v>10880</v>
      </c>
      <c r="F15" s="16">
        <v>21737</v>
      </c>
    </row>
    <row r="16" spans="1:6" ht="20.100000000000001" customHeight="1" x14ac:dyDescent="0.25">
      <c r="A16" s="16">
        <v>9</v>
      </c>
      <c r="B16" s="17" t="s">
        <v>135</v>
      </c>
      <c r="C16" s="16" t="s">
        <v>127</v>
      </c>
      <c r="D16" s="16">
        <v>6425</v>
      </c>
      <c r="E16" s="16">
        <v>6515</v>
      </c>
      <c r="F16" s="16">
        <v>12940</v>
      </c>
    </row>
    <row r="17" spans="1:6" ht="20.100000000000001" customHeight="1" x14ac:dyDescent="0.25">
      <c r="A17" s="16">
        <v>10</v>
      </c>
      <c r="B17" s="17" t="s">
        <v>136</v>
      </c>
      <c r="C17" s="16" t="s">
        <v>127</v>
      </c>
      <c r="D17" s="16">
        <v>14253</v>
      </c>
      <c r="E17" s="16">
        <v>14079</v>
      </c>
      <c r="F17" s="16">
        <v>28332</v>
      </c>
    </row>
    <row r="18" spans="1:6" ht="20.100000000000001" customHeight="1" x14ac:dyDescent="0.25">
      <c r="A18" s="16">
        <v>11</v>
      </c>
      <c r="B18" s="17" t="s">
        <v>137</v>
      </c>
      <c r="C18" s="16" t="s">
        <v>127</v>
      </c>
      <c r="D18" s="16">
        <v>18157</v>
      </c>
      <c r="E18" s="16">
        <v>18768</v>
      </c>
      <c r="F18" s="16">
        <v>36925</v>
      </c>
    </row>
    <row r="19" spans="1:6" ht="20.100000000000001" customHeight="1" x14ac:dyDescent="0.25">
      <c r="A19" s="16">
        <v>12</v>
      </c>
      <c r="B19" s="17" t="s">
        <v>138</v>
      </c>
      <c r="C19" s="16" t="s">
        <v>127</v>
      </c>
      <c r="D19" s="16">
        <v>4100</v>
      </c>
      <c r="E19" s="16">
        <v>4164</v>
      </c>
      <c r="F19" s="16">
        <v>8264</v>
      </c>
    </row>
    <row r="20" spans="1:6" ht="20.100000000000001" customHeight="1" x14ac:dyDescent="0.25">
      <c r="A20" s="16">
        <v>13</v>
      </c>
      <c r="B20" s="17" t="s">
        <v>139</v>
      </c>
      <c r="C20" s="16" t="s">
        <v>127</v>
      </c>
      <c r="D20" s="16">
        <v>7194</v>
      </c>
      <c r="E20" s="16">
        <v>7050</v>
      </c>
      <c r="F20" s="16">
        <v>14244</v>
      </c>
    </row>
    <row r="21" spans="1:6" ht="20.100000000000001" customHeight="1" x14ac:dyDescent="0.25">
      <c r="A21" s="16">
        <v>14</v>
      </c>
      <c r="B21" s="17" t="s">
        <v>140</v>
      </c>
      <c r="C21" s="16" t="s">
        <v>127</v>
      </c>
      <c r="D21" s="16">
        <v>8822</v>
      </c>
      <c r="E21" s="16">
        <v>8978</v>
      </c>
      <c r="F21" s="16">
        <v>17800</v>
      </c>
    </row>
    <row r="22" spans="1:6" ht="20.100000000000001" customHeight="1" x14ac:dyDescent="0.25">
      <c r="A22" s="16">
        <v>15</v>
      </c>
      <c r="B22" s="17" t="s">
        <v>141</v>
      </c>
      <c r="C22" s="16" t="s">
        <v>127</v>
      </c>
      <c r="D22" s="16">
        <v>4452</v>
      </c>
      <c r="E22" s="16">
        <v>4448</v>
      </c>
      <c r="F22" s="16">
        <v>8900</v>
      </c>
    </row>
    <row r="23" spans="1:6" ht="20.100000000000001" customHeight="1" x14ac:dyDescent="0.25">
      <c r="A23" s="16">
        <v>16</v>
      </c>
      <c r="B23" s="17" t="s">
        <v>142</v>
      </c>
      <c r="C23" s="16" t="s">
        <v>127</v>
      </c>
      <c r="D23" s="16">
        <v>2714</v>
      </c>
      <c r="E23" s="16">
        <v>2665</v>
      </c>
      <c r="F23" s="16">
        <v>5379</v>
      </c>
    </row>
    <row r="24" spans="1:6" ht="20.100000000000001" customHeight="1" x14ac:dyDescent="0.25">
      <c r="A24" s="16">
        <v>17</v>
      </c>
      <c r="B24" s="17" t="s">
        <v>143</v>
      </c>
      <c r="C24" s="16" t="s">
        <v>127</v>
      </c>
      <c r="D24" s="16">
        <v>11589</v>
      </c>
      <c r="E24" s="16">
        <v>11552</v>
      </c>
      <c r="F24" s="16">
        <v>23141</v>
      </c>
    </row>
    <row r="25" spans="1:6" ht="20.100000000000001" customHeight="1" x14ac:dyDescent="0.25">
      <c r="A25" s="16">
        <v>18</v>
      </c>
      <c r="B25" s="17" t="s">
        <v>144</v>
      </c>
      <c r="C25" s="16" t="s">
        <v>127</v>
      </c>
      <c r="D25" s="16">
        <v>6299</v>
      </c>
      <c r="E25" s="16">
        <v>6300</v>
      </c>
      <c r="F25" s="16">
        <v>12599</v>
      </c>
    </row>
    <row r="26" spans="1:6" ht="20.100000000000001" customHeight="1" x14ac:dyDescent="0.25">
      <c r="A26" s="16">
        <v>19</v>
      </c>
      <c r="B26" s="17" t="s">
        <v>145</v>
      </c>
      <c r="C26" s="16" t="s">
        <v>127</v>
      </c>
      <c r="D26" s="16">
        <v>3497</v>
      </c>
      <c r="E26" s="16">
        <v>3333</v>
      </c>
      <c r="F26" s="16">
        <v>6830</v>
      </c>
    </row>
    <row r="27" spans="1:6" ht="20.100000000000001" customHeight="1" x14ac:dyDescent="0.25">
      <c r="A27" s="16">
        <v>20</v>
      </c>
      <c r="B27" s="17" t="s">
        <v>146</v>
      </c>
      <c r="C27" s="16" t="s">
        <v>16</v>
      </c>
      <c r="D27" s="16">
        <v>3143</v>
      </c>
      <c r="E27" s="16">
        <v>3169</v>
      </c>
      <c r="F27" s="16">
        <v>6312</v>
      </c>
    </row>
    <row r="28" spans="1:6" ht="20.100000000000001" customHeight="1" x14ac:dyDescent="0.25">
      <c r="A28" s="16">
        <v>21</v>
      </c>
      <c r="B28" s="17" t="s">
        <v>147</v>
      </c>
      <c r="C28" s="16" t="s">
        <v>16</v>
      </c>
      <c r="D28" s="16">
        <v>3213</v>
      </c>
      <c r="E28" s="16">
        <v>3134</v>
      </c>
      <c r="F28" s="16">
        <v>6347</v>
      </c>
    </row>
    <row r="29" spans="1:6" ht="20.100000000000001" customHeight="1" x14ac:dyDescent="0.25">
      <c r="A29" s="16">
        <v>22</v>
      </c>
      <c r="B29" s="17" t="s">
        <v>148</v>
      </c>
      <c r="C29" s="16" t="s">
        <v>16</v>
      </c>
      <c r="D29" s="16">
        <v>4787</v>
      </c>
      <c r="E29" s="16">
        <v>4452</v>
      </c>
      <c r="F29" s="16">
        <v>9239</v>
      </c>
    </row>
    <row r="30" spans="1:6" ht="20.100000000000001" customHeight="1" x14ac:dyDescent="0.25">
      <c r="A30" s="16">
        <v>23</v>
      </c>
      <c r="B30" s="17" t="s">
        <v>149</v>
      </c>
      <c r="C30" s="16" t="s">
        <v>16</v>
      </c>
      <c r="D30" s="16">
        <v>3715</v>
      </c>
      <c r="E30" s="16">
        <v>3492</v>
      </c>
      <c r="F30" s="16">
        <v>7207</v>
      </c>
    </row>
    <row r="31" spans="1:6" ht="20.100000000000001" customHeight="1" x14ac:dyDescent="0.25">
      <c r="A31" s="16">
        <v>24</v>
      </c>
      <c r="B31" s="17" t="s">
        <v>150</v>
      </c>
      <c r="C31" s="16" t="s">
        <v>16</v>
      </c>
      <c r="D31" s="16">
        <v>5621</v>
      </c>
      <c r="E31" s="16">
        <v>5640</v>
      </c>
      <c r="F31" s="16">
        <v>11261</v>
      </c>
    </row>
    <row r="32" spans="1:6" ht="20.100000000000001" customHeight="1" x14ac:dyDescent="0.25">
      <c r="A32" s="13">
        <v>25</v>
      </c>
      <c r="B32" s="18" t="s">
        <v>151</v>
      </c>
      <c r="C32" s="13" t="s">
        <v>16</v>
      </c>
      <c r="D32" s="13">
        <v>3307</v>
      </c>
      <c r="E32" s="13">
        <v>3199</v>
      </c>
      <c r="F32" s="13">
        <v>6506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88C8-1FD1-4CB5-B8AB-32AB41CCF08A}">
  <dimension ref="A1:F32"/>
  <sheetViews>
    <sheetView showGridLines="0" workbookViewId="0">
      <selection activeCell="N26" sqref="N26"/>
    </sheetView>
  </sheetViews>
  <sheetFormatPr defaultRowHeight="15" x14ac:dyDescent="0.25"/>
  <cols>
    <col min="2" max="2" width="22.5703125" bestFit="1" customWidth="1"/>
    <col min="3" max="3" width="13" customWidth="1"/>
    <col min="4" max="4" width="7.5703125" bestFit="1" customWidth="1"/>
    <col min="5" max="5" width="10.5703125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124</v>
      </c>
      <c r="B7" s="4" t="s">
        <v>125</v>
      </c>
      <c r="C7" s="15"/>
      <c r="D7" s="15"/>
      <c r="E7" s="15"/>
      <c r="F7" s="15"/>
    </row>
    <row r="8" spans="1:6" ht="20.100000000000001" customHeight="1" x14ac:dyDescent="0.25">
      <c r="A8" s="16">
        <v>26</v>
      </c>
      <c r="B8" s="17" t="s">
        <v>154</v>
      </c>
      <c r="C8" s="16" t="s">
        <v>16</v>
      </c>
      <c r="D8" s="16">
        <v>19474</v>
      </c>
      <c r="E8" s="16">
        <v>19787</v>
      </c>
      <c r="F8" s="16">
        <v>39261</v>
      </c>
    </row>
    <row r="9" spans="1:6" ht="20.100000000000001" customHeight="1" x14ac:dyDescent="0.25">
      <c r="A9" s="16">
        <v>27</v>
      </c>
      <c r="B9" s="17" t="s">
        <v>155</v>
      </c>
      <c r="C9" s="16" t="s">
        <v>16</v>
      </c>
      <c r="D9" s="16">
        <v>3482</v>
      </c>
      <c r="E9" s="16">
        <v>3497</v>
      </c>
      <c r="F9" s="16">
        <v>6979</v>
      </c>
    </row>
    <row r="10" spans="1:6" ht="20.100000000000001" customHeight="1" x14ac:dyDescent="0.25">
      <c r="A10" s="16">
        <v>28</v>
      </c>
      <c r="B10" s="17" t="s">
        <v>156</v>
      </c>
      <c r="C10" s="16" t="s">
        <v>16</v>
      </c>
      <c r="D10" s="16">
        <v>4150</v>
      </c>
      <c r="E10" s="16">
        <v>4021</v>
      </c>
      <c r="F10" s="16">
        <v>8171</v>
      </c>
    </row>
    <row r="11" spans="1:6" ht="20.100000000000001" customHeight="1" x14ac:dyDescent="0.25">
      <c r="A11" s="16">
        <v>29</v>
      </c>
      <c r="B11" s="17" t="s">
        <v>157</v>
      </c>
      <c r="C11" s="16" t="s">
        <v>16</v>
      </c>
      <c r="D11" s="16">
        <v>7817</v>
      </c>
      <c r="E11" s="16">
        <v>7871</v>
      </c>
      <c r="F11" s="16">
        <v>15688</v>
      </c>
    </row>
    <row r="12" spans="1:6" ht="20.100000000000001" customHeight="1" x14ac:dyDescent="0.25">
      <c r="A12" s="16">
        <v>30</v>
      </c>
      <c r="B12" s="17" t="s">
        <v>158</v>
      </c>
      <c r="C12" s="16" t="s">
        <v>16</v>
      </c>
      <c r="D12" s="16">
        <v>20232</v>
      </c>
      <c r="E12" s="16">
        <v>20451</v>
      </c>
      <c r="F12" s="16">
        <v>40683</v>
      </c>
    </row>
    <row r="13" spans="1:6" ht="20.100000000000001" customHeight="1" x14ac:dyDescent="0.25">
      <c r="A13" s="16">
        <v>31</v>
      </c>
      <c r="B13" s="17" t="s">
        <v>159</v>
      </c>
      <c r="C13" s="16" t="s">
        <v>16</v>
      </c>
      <c r="D13" s="16">
        <v>3013</v>
      </c>
      <c r="E13" s="16">
        <v>3002</v>
      </c>
      <c r="F13" s="16">
        <v>6015</v>
      </c>
    </row>
    <row r="14" spans="1:6" ht="20.100000000000001" customHeight="1" x14ac:dyDescent="0.25">
      <c r="A14" s="16">
        <v>32</v>
      </c>
      <c r="B14" s="17" t="s">
        <v>160</v>
      </c>
      <c r="C14" s="16" t="s">
        <v>16</v>
      </c>
      <c r="D14" s="16">
        <v>2718</v>
      </c>
      <c r="E14" s="16">
        <v>2642</v>
      </c>
      <c r="F14" s="16">
        <v>5360</v>
      </c>
    </row>
    <row r="15" spans="1:6" ht="20.100000000000001" customHeight="1" x14ac:dyDescent="0.25">
      <c r="A15" s="16">
        <v>33</v>
      </c>
      <c r="B15" s="17" t="s">
        <v>161</v>
      </c>
      <c r="C15" s="16" t="s">
        <v>16</v>
      </c>
      <c r="D15" s="16">
        <v>4787</v>
      </c>
      <c r="E15" s="16">
        <v>4636</v>
      </c>
      <c r="F15" s="16">
        <v>9423</v>
      </c>
    </row>
    <row r="16" spans="1:6" ht="20.100000000000001" customHeight="1" x14ac:dyDescent="0.25">
      <c r="A16" s="16">
        <v>34</v>
      </c>
      <c r="B16" s="17" t="s">
        <v>162</v>
      </c>
      <c r="C16" s="16" t="s">
        <v>16</v>
      </c>
      <c r="D16" s="16">
        <v>2733</v>
      </c>
      <c r="E16" s="16">
        <v>2777</v>
      </c>
      <c r="F16" s="16">
        <v>5510</v>
      </c>
    </row>
    <row r="17" spans="1:6" ht="20.100000000000001" customHeight="1" x14ac:dyDescent="0.25">
      <c r="A17" s="16">
        <v>35</v>
      </c>
      <c r="B17" s="17" t="s">
        <v>163</v>
      </c>
      <c r="C17" s="16" t="s">
        <v>16</v>
      </c>
      <c r="D17" s="16">
        <v>2777</v>
      </c>
      <c r="E17" s="16">
        <v>2749</v>
      </c>
      <c r="F17" s="16">
        <v>5526</v>
      </c>
    </row>
    <row r="18" spans="1:6" ht="20.100000000000001" customHeight="1" x14ac:dyDescent="0.25">
      <c r="A18" s="16">
        <v>36</v>
      </c>
      <c r="B18" s="17" t="s">
        <v>164</v>
      </c>
      <c r="C18" s="16" t="s">
        <v>16</v>
      </c>
      <c r="D18" s="16">
        <v>4094</v>
      </c>
      <c r="E18" s="16">
        <v>3678</v>
      </c>
      <c r="F18" s="16">
        <v>7772</v>
      </c>
    </row>
    <row r="19" spans="1:6" ht="20.100000000000001" customHeight="1" x14ac:dyDescent="0.25">
      <c r="A19" s="16">
        <v>37</v>
      </c>
      <c r="B19" s="17" t="s">
        <v>165</v>
      </c>
      <c r="C19" s="16" t="s">
        <v>16</v>
      </c>
      <c r="D19" s="16">
        <v>4077</v>
      </c>
      <c r="E19" s="16">
        <v>3760</v>
      </c>
      <c r="F19" s="16">
        <v>7837</v>
      </c>
    </row>
    <row r="20" spans="1:6" ht="20.100000000000001" customHeight="1" x14ac:dyDescent="0.25">
      <c r="A20" s="16">
        <v>38</v>
      </c>
      <c r="B20" s="17" t="s">
        <v>166</v>
      </c>
      <c r="C20" s="16" t="s">
        <v>16</v>
      </c>
      <c r="D20" s="16">
        <v>7267</v>
      </c>
      <c r="E20" s="16">
        <v>6760</v>
      </c>
      <c r="F20" s="16">
        <v>14027</v>
      </c>
    </row>
    <row r="21" spans="1:6" ht="20.100000000000001" customHeight="1" x14ac:dyDescent="0.25">
      <c r="A21" s="16">
        <v>39</v>
      </c>
      <c r="B21" s="17" t="s">
        <v>167</v>
      </c>
      <c r="C21" s="16" t="s">
        <v>16</v>
      </c>
      <c r="D21" s="16">
        <v>4319</v>
      </c>
      <c r="E21" s="16">
        <v>4132</v>
      </c>
      <c r="F21" s="16">
        <v>8451</v>
      </c>
    </row>
    <row r="22" spans="1:6" ht="20.100000000000001" customHeight="1" x14ac:dyDescent="0.25">
      <c r="A22" s="16">
        <v>40</v>
      </c>
      <c r="B22" s="17" t="s">
        <v>168</v>
      </c>
      <c r="C22" s="16" t="s">
        <v>16</v>
      </c>
      <c r="D22" s="16">
        <v>8470</v>
      </c>
      <c r="E22" s="16">
        <v>8117</v>
      </c>
      <c r="F22" s="16">
        <v>16587</v>
      </c>
    </row>
    <row r="23" spans="1:6" ht="20.100000000000001" customHeight="1" x14ac:dyDescent="0.25">
      <c r="A23" s="16">
        <v>41</v>
      </c>
      <c r="B23" s="17" t="s">
        <v>62</v>
      </c>
      <c r="C23" s="16" t="s">
        <v>16</v>
      </c>
      <c r="D23" s="16">
        <v>4906</v>
      </c>
      <c r="E23" s="16">
        <v>4622</v>
      </c>
      <c r="F23" s="16">
        <v>9528</v>
      </c>
    </row>
    <row r="24" spans="1:6" ht="20.100000000000001" customHeight="1" x14ac:dyDescent="0.25">
      <c r="A24" s="16">
        <v>42</v>
      </c>
      <c r="B24" s="17" t="s">
        <v>169</v>
      </c>
      <c r="C24" s="16" t="s">
        <v>16</v>
      </c>
      <c r="D24" s="16">
        <v>3120</v>
      </c>
      <c r="E24" s="16">
        <v>2963</v>
      </c>
      <c r="F24" s="16">
        <v>6083</v>
      </c>
    </row>
    <row r="25" spans="1:6" ht="20.100000000000001" customHeight="1" x14ac:dyDescent="0.25">
      <c r="A25" s="16">
        <v>43</v>
      </c>
      <c r="B25" s="17" t="s">
        <v>170</v>
      </c>
      <c r="C25" s="16" t="s">
        <v>16</v>
      </c>
      <c r="D25" s="16">
        <v>8805</v>
      </c>
      <c r="E25" s="16">
        <v>8326</v>
      </c>
      <c r="F25" s="16">
        <v>17131</v>
      </c>
    </row>
    <row r="26" spans="1:6" ht="20.100000000000001" customHeight="1" x14ac:dyDescent="0.25">
      <c r="A26" s="16">
        <v>44</v>
      </c>
      <c r="B26" s="17" t="s">
        <v>171</v>
      </c>
      <c r="C26" s="16" t="s">
        <v>16</v>
      </c>
      <c r="D26" s="16">
        <v>7847</v>
      </c>
      <c r="E26" s="16">
        <v>7413</v>
      </c>
      <c r="F26" s="16">
        <v>15260</v>
      </c>
    </row>
    <row r="27" spans="1:6" ht="20.100000000000001" customHeight="1" x14ac:dyDescent="0.25">
      <c r="A27" s="16">
        <v>45</v>
      </c>
      <c r="B27" s="17" t="s">
        <v>172</v>
      </c>
      <c r="C27" s="16" t="s">
        <v>16</v>
      </c>
      <c r="D27" s="16">
        <v>3976</v>
      </c>
      <c r="E27" s="16">
        <v>3709</v>
      </c>
      <c r="F27" s="16">
        <v>7685</v>
      </c>
    </row>
    <row r="28" spans="1:6" ht="20.100000000000001" customHeight="1" x14ac:dyDescent="0.25">
      <c r="A28" s="16">
        <v>46</v>
      </c>
      <c r="B28" s="17" t="s">
        <v>173</v>
      </c>
      <c r="C28" s="16" t="s">
        <v>16</v>
      </c>
      <c r="D28" s="16">
        <v>5432</v>
      </c>
      <c r="E28" s="16">
        <v>5080</v>
      </c>
      <c r="F28" s="16">
        <v>10512</v>
      </c>
    </row>
    <row r="29" spans="1:6" ht="20.100000000000001" customHeight="1" x14ac:dyDescent="0.25">
      <c r="A29" s="16">
        <v>47</v>
      </c>
      <c r="B29" s="17" t="s">
        <v>174</v>
      </c>
      <c r="C29" s="16" t="s">
        <v>16</v>
      </c>
      <c r="D29" s="16">
        <v>11966</v>
      </c>
      <c r="E29" s="16">
        <v>11314</v>
      </c>
      <c r="F29" s="16">
        <v>23280</v>
      </c>
    </row>
    <row r="30" spans="1:6" ht="20.100000000000001" customHeight="1" x14ac:dyDescent="0.25">
      <c r="A30" s="16">
        <v>48</v>
      </c>
      <c r="B30" s="17" t="s">
        <v>175</v>
      </c>
      <c r="C30" s="16" t="s">
        <v>16</v>
      </c>
      <c r="D30" s="16">
        <v>3739</v>
      </c>
      <c r="E30" s="16">
        <v>3538</v>
      </c>
      <c r="F30" s="16">
        <v>7277</v>
      </c>
    </row>
    <row r="31" spans="1:6" ht="20.100000000000001" customHeight="1" x14ac:dyDescent="0.25">
      <c r="A31" s="16">
        <v>49</v>
      </c>
      <c r="B31" s="17" t="s">
        <v>176</v>
      </c>
      <c r="C31" s="16" t="s">
        <v>16</v>
      </c>
      <c r="D31" s="16">
        <v>3043</v>
      </c>
      <c r="E31" s="16">
        <v>3038</v>
      </c>
      <c r="F31" s="16">
        <v>6081</v>
      </c>
    </row>
    <row r="32" spans="1:6" ht="20.100000000000001" customHeight="1" x14ac:dyDescent="0.25">
      <c r="A32" s="13">
        <v>50</v>
      </c>
      <c r="B32" s="18" t="s">
        <v>177</v>
      </c>
      <c r="C32" s="13" t="s">
        <v>16</v>
      </c>
      <c r="D32" s="13">
        <v>12767</v>
      </c>
      <c r="E32" s="13">
        <v>12291</v>
      </c>
      <c r="F32" s="13">
        <v>25058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FBF6-7C25-47FF-94D9-500AEA5CFBDE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140625" bestFit="1" customWidth="1"/>
    <col min="3" max="3" width="13" customWidth="1"/>
    <col min="4" max="4" width="10.570312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6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124</v>
      </c>
      <c r="B7" s="4" t="s">
        <v>125</v>
      </c>
      <c r="C7" s="15"/>
      <c r="D7" s="15"/>
      <c r="E7" s="15"/>
      <c r="F7" s="15"/>
    </row>
    <row r="8" spans="1:6" ht="20.100000000000001" customHeight="1" x14ac:dyDescent="0.25">
      <c r="A8" s="16">
        <v>51</v>
      </c>
      <c r="B8" s="17" t="s">
        <v>180</v>
      </c>
      <c r="C8" s="16" t="s">
        <v>16</v>
      </c>
      <c r="D8" s="16">
        <v>5466</v>
      </c>
      <c r="E8" s="16">
        <v>5276</v>
      </c>
      <c r="F8" s="16">
        <v>10742</v>
      </c>
    </row>
    <row r="9" spans="1:6" ht="20.100000000000001" customHeight="1" x14ac:dyDescent="0.25">
      <c r="A9" s="16">
        <v>52</v>
      </c>
      <c r="B9" s="17" t="s">
        <v>181</v>
      </c>
      <c r="C9" s="16" t="s">
        <v>16</v>
      </c>
      <c r="D9" s="16">
        <v>5664</v>
      </c>
      <c r="E9" s="16">
        <v>5410</v>
      </c>
      <c r="F9" s="16">
        <v>11074</v>
      </c>
    </row>
    <row r="10" spans="1:6" ht="20.100000000000001" customHeight="1" x14ac:dyDescent="0.25">
      <c r="A10" s="16">
        <v>53</v>
      </c>
      <c r="B10" s="17" t="s">
        <v>182</v>
      </c>
      <c r="C10" s="16" t="s">
        <v>16</v>
      </c>
      <c r="D10" s="16">
        <v>7655</v>
      </c>
      <c r="E10" s="16">
        <v>7364</v>
      </c>
      <c r="F10" s="16">
        <v>15019</v>
      </c>
    </row>
    <row r="11" spans="1:6" ht="20.100000000000001" customHeight="1" x14ac:dyDescent="0.25">
      <c r="A11" s="16">
        <v>54</v>
      </c>
      <c r="B11" s="17" t="s">
        <v>183</v>
      </c>
      <c r="C11" s="16" t="s">
        <v>16</v>
      </c>
      <c r="D11" s="16">
        <v>4747</v>
      </c>
      <c r="E11" s="16">
        <v>4664</v>
      </c>
      <c r="F11" s="16">
        <v>9411</v>
      </c>
    </row>
    <row r="12" spans="1:6" ht="20.100000000000001" customHeight="1" x14ac:dyDescent="0.25">
      <c r="A12" s="16">
        <v>55</v>
      </c>
      <c r="B12" s="17" t="s">
        <v>184</v>
      </c>
      <c r="C12" s="16" t="s">
        <v>16</v>
      </c>
      <c r="D12" s="16">
        <v>2446</v>
      </c>
      <c r="E12" s="16">
        <v>2404</v>
      </c>
      <c r="F12" s="16">
        <v>4850</v>
      </c>
    </row>
    <row r="13" spans="1:6" ht="20.100000000000001" customHeight="1" x14ac:dyDescent="0.25">
      <c r="A13" s="16">
        <v>56</v>
      </c>
      <c r="B13" s="17" t="s">
        <v>185</v>
      </c>
      <c r="C13" s="16" t="s">
        <v>16</v>
      </c>
      <c r="D13" s="16">
        <v>5978</v>
      </c>
      <c r="E13" s="16">
        <v>5746</v>
      </c>
      <c r="F13" s="16">
        <v>11724</v>
      </c>
    </row>
    <row r="14" spans="1:6" ht="20.100000000000001" customHeight="1" x14ac:dyDescent="0.25">
      <c r="A14" s="16">
        <v>57</v>
      </c>
      <c r="B14" s="17" t="s">
        <v>186</v>
      </c>
      <c r="C14" s="16" t="s">
        <v>16</v>
      </c>
      <c r="D14" s="16">
        <v>5340</v>
      </c>
      <c r="E14" s="16">
        <v>5060</v>
      </c>
      <c r="F14" s="16">
        <v>10400</v>
      </c>
    </row>
    <row r="15" spans="1:6" ht="20.100000000000001" customHeight="1" x14ac:dyDescent="0.25">
      <c r="A15" s="16">
        <v>58</v>
      </c>
      <c r="B15" s="17" t="s">
        <v>187</v>
      </c>
      <c r="C15" s="16" t="s">
        <v>16</v>
      </c>
      <c r="D15" s="16">
        <v>6516</v>
      </c>
      <c r="E15" s="16">
        <v>6313</v>
      </c>
      <c r="F15" s="16">
        <v>12829</v>
      </c>
    </row>
    <row r="16" spans="1:6" ht="20.100000000000001" customHeight="1" x14ac:dyDescent="0.25">
      <c r="A16" s="16">
        <v>59</v>
      </c>
      <c r="B16" s="17" t="s">
        <v>188</v>
      </c>
      <c r="C16" s="16" t="s">
        <v>16</v>
      </c>
      <c r="D16" s="16">
        <v>11924</v>
      </c>
      <c r="E16" s="16">
        <v>11491</v>
      </c>
      <c r="F16" s="16">
        <v>23415</v>
      </c>
    </row>
    <row r="17" spans="1:6" ht="20.100000000000001" customHeight="1" x14ac:dyDescent="0.25">
      <c r="A17" s="16">
        <v>60</v>
      </c>
      <c r="B17" s="17" t="s">
        <v>189</v>
      </c>
      <c r="C17" s="16" t="s">
        <v>16</v>
      </c>
      <c r="D17" s="16">
        <v>2643</v>
      </c>
      <c r="E17" s="16">
        <v>2557</v>
      </c>
      <c r="F17" s="16">
        <v>5200</v>
      </c>
    </row>
    <row r="18" spans="1:6" ht="20.100000000000001" customHeight="1" x14ac:dyDescent="0.25">
      <c r="A18" s="16">
        <v>61</v>
      </c>
      <c r="B18" s="17" t="s">
        <v>190</v>
      </c>
      <c r="C18" s="16" t="s">
        <v>16</v>
      </c>
      <c r="D18" s="16">
        <v>4472</v>
      </c>
      <c r="E18" s="16">
        <v>4411</v>
      </c>
      <c r="F18" s="16">
        <v>8883</v>
      </c>
    </row>
    <row r="19" spans="1:6" ht="20.100000000000001" customHeight="1" x14ac:dyDescent="0.25">
      <c r="A19" s="16">
        <v>62</v>
      </c>
      <c r="B19" s="17" t="s">
        <v>191</v>
      </c>
      <c r="C19" s="16" t="s">
        <v>16</v>
      </c>
      <c r="D19" s="16">
        <v>12803</v>
      </c>
      <c r="E19" s="16">
        <v>12533</v>
      </c>
      <c r="F19" s="16">
        <v>25336</v>
      </c>
    </row>
    <row r="20" spans="1:6" ht="20.100000000000001" customHeight="1" x14ac:dyDescent="0.25">
      <c r="A20" s="16">
        <v>63</v>
      </c>
      <c r="B20" s="17" t="s">
        <v>192</v>
      </c>
      <c r="C20" s="16" t="s">
        <v>16</v>
      </c>
      <c r="D20" s="16">
        <v>3399</v>
      </c>
      <c r="E20" s="16">
        <v>3228</v>
      </c>
      <c r="F20" s="16">
        <v>6627</v>
      </c>
    </row>
    <row r="21" spans="1:6" ht="20.100000000000001" customHeight="1" x14ac:dyDescent="0.25">
      <c r="A21" s="16">
        <v>64</v>
      </c>
      <c r="B21" s="17" t="s">
        <v>193</v>
      </c>
      <c r="C21" s="16" t="s">
        <v>16</v>
      </c>
      <c r="D21" s="16">
        <v>4521</v>
      </c>
      <c r="E21" s="16">
        <v>4331</v>
      </c>
      <c r="F21" s="16">
        <v>8852</v>
      </c>
    </row>
    <row r="22" spans="1:6" ht="20.100000000000001" customHeight="1" x14ac:dyDescent="0.25">
      <c r="A22" s="16">
        <v>65</v>
      </c>
      <c r="B22" s="17" t="s">
        <v>194</v>
      </c>
      <c r="C22" s="16" t="s">
        <v>16</v>
      </c>
      <c r="D22" s="16">
        <v>11651</v>
      </c>
      <c r="E22" s="16">
        <v>11243</v>
      </c>
      <c r="F22" s="16">
        <v>22894</v>
      </c>
    </row>
    <row r="23" spans="1:6" ht="20.100000000000001" customHeight="1" x14ac:dyDescent="0.25">
      <c r="A23" s="16">
        <v>66</v>
      </c>
      <c r="B23" s="17" t="s">
        <v>195</v>
      </c>
      <c r="C23" s="16" t="s">
        <v>111</v>
      </c>
      <c r="D23" s="16">
        <v>47635</v>
      </c>
      <c r="E23" s="16">
        <v>48071</v>
      </c>
      <c r="F23" s="16">
        <v>95706</v>
      </c>
    </row>
    <row r="24" spans="1:6" ht="20.100000000000001" customHeight="1" x14ac:dyDescent="0.25">
      <c r="A24" s="16">
        <v>67</v>
      </c>
      <c r="B24" s="17" t="s">
        <v>196</v>
      </c>
      <c r="C24" s="16" t="s">
        <v>111</v>
      </c>
      <c r="D24" s="16">
        <v>44949</v>
      </c>
      <c r="E24" s="16">
        <v>43216</v>
      </c>
      <c r="F24" s="16">
        <v>88165</v>
      </c>
    </row>
    <row r="25" spans="1:6" ht="20.100000000000001" customHeight="1" x14ac:dyDescent="0.25">
      <c r="A25" s="16">
        <v>68</v>
      </c>
      <c r="B25" s="17" t="s">
        <v>197</v>
      </c>
      <c r="C25" s="16" t="s">
        <v>111</v>
      </c>
      <c r="D25" s="16">
        <v>26150</v>
      </c>
      <c r="E25" s="16">
        <v>25640</v>
      </c>
      <c r="F25" s="16">
        <v>51790</v>
      </c>
    </row>
    <row r="26" spans="1:6" ht="20.100000000000001" customHeight="1" x14ac:dyDescent="0.25">
      <c r="A26" s="16">
        <v>69</v>
      </c>
      <c r="B26" s="17" t="s">
        <v>198</v>
      </c>
      <c r="C26" s="16" t="s">
        <v>111</v>
      </c>
      <c r="D26" s="16">
        <v>22177</v>
      </c>
      <c r="E26" s="16">
        <v>21842</v>
      </c>
      <c r="F26" s="16">
        <v>44019</v>
      </c>
    </row>
    <row r="27" spans="1:6" ht="20.100000000000001" customHeight="1" x14ac:dyDescent="0.25">
      <c r="A27" s="16">
        <v>70</v>
      </c>
      <c r="B27" s="17" t="s">
        <v>199</v>
      </c>
      <c r="C27" s="16" t="s">
        <v>111</v>
      </c>
      <c r="D27" s="16">
        <v>28442</v>
      </c>
      <c r="E27" s="16">
        <v>27190</v>
      </c>
      <c r="F27" s="16">
        <v>55632</v>
      </c>
    </row>
    <row r="28" spans="1:6" ht="20.100000000000001" customHeight="1" x14ac:dyDescent="0.25">
      <c r="A28" s="16">
        <v>71</v>
      </c>
      <c r="B28" s="17" t="s">
        <v>200</v>
      </c>
      <c r="C28" s="16" t="s">
        <v>111</v>
      </c>
      <c r="D28" s="16">
        <v>100247</v>
      </c>
      <c r="E28" s="16">
        <v>94976</v>
      </c>
      <c r="F28" s="16">
        <v>195223</v>
      </c>
    </row>
    <row r="29" spans="1:6" ht="20.100000000000001" customHeight="1" x14ac:dyDescent="0.25">
      <c r="A29" s="16">
        <v>72</v>
      </c>
      <c r="B29" s="17" t="s">
        <v>201</v>
      </c>
      <c r="C29" s="16" t="s">
        <v>111</v>
      </c>
      <c r="D29" s="16">
        <v>14694</v>
      </c>
      <c r="E29" s="16">
        <v>14511</v>
      </c>
      <c r="F29" s="16">
        <v>29205</v>
      </c>
    </row>
    <row r="30" spans="1:6" ht="20.100000000000001" customHeight="1" x14ac:dyDescent="0.25">
      <c r="A30" s="15" t="s">
        <v>202</v>
      </c>
      <c r="B30" s="4" t="s">
        <v>203</v>
      </c>
      <c r="C30" s="16"/>
      <c r="D30" s="15">
        <v>188597</v>
      </c>
      <c r="E30" s="15">
        <v>173631</v>
      </c>
      <c r="F30" s="15">
        <v>362228</v>
      </c>
    </row>
    <row r="31" spans="1:6" ht="20.100000000000001" customHeight="1" x14ac:dyDescent="0.25">
      <c r="A31" s="16">
        <v>1</v>
      </c>
      <c r="B31" s="17" t="s">
        <v>204</v>
      </c>
      <c r="C31" s="16" t="s">
        <v>16</v>
      </c>
      <c r="D31" s="16">
        <v>2997</v>
      </c>
      <c r="E31" s="16">
        <v>2780</v>
      </c>
      <c r="F31" s="16">
        <v>5777</v>
      </c>
    </row>
    <row r="32" spans="1:6" ht="20.100000000000001" customHeight="1" x14ac:dyDescent="0.25">
      <c r="A32" s="13">
        <v>2</v>
      </c>
      <c r="B32" s="18" t="s">
        <v>205</v>
      </c>
      <c r="C32" s="13" t="s">
        <v>16</v>
      </c>
      <c r="D32" s="13">
        <v>3065</v>
      </c>
      <c r="E32" s="13">
        <v>2874</v>
      </c>
      <c r="F32" s="13">
        <v>5939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A745-9541-4E5A-9A85-72B30FF8D136}">
  <dimension ref="A1:F32"/>
  <sheetViews>
    <sheetView showGridLines="0" workbookViewId="0">
      <selection activeCell="N26" sqref="N26"/>
    </sheetView>
  </sheetViews>
  <sheetFormatPr defaultRowHeight="15" x14ac:dyDescent="0.25"/>
  <cols>
    <col min="1" max="1" width="9.28515625" bestFit="1" customWidth="1"/>
    <col min="2" max="2" width="20.28515625" bestFit="1" customWidth="1"/>
    <col min="3" max="3" width="13" customWidth="1"/>
    <col min="4" max="4" width="10.5703125" bestFit="1" customWidth="1"/>
    <col min="5" max="5" width="10.5703125" customWidth="1"/>
    <col min="6" max="6" width="10.5703125" bestFit="1" customWidth="1"/>
    <col min="11" max="11" width="12.42578125" customWidth="1"/>
  </cols>
  <sheetData>
    <row r="1" spans="1:6" ht="16.5" x14ac:dyDescent="0.3">
      <c r="A1" s="2" t="s">
        <v>43</v>
      </c>
      <c r="B1" s="2"/>
      <c r="C1" s="2"/>
      <c r="D1" s="2"/>
      <c r="E1" s="2"/>
      <c r="F1" s="2"/>
    </row>
    <row r="2" spans="1:6" ht="33.75" customHeight="1" x14ac:dyDescent="0.25">
      <c r="A2" s="3" t="s">
        <v>4</v>
      </c>
      <c r="B2" s="3"/>
      <c r="C2" s="3"/>
      <c r="D2" s="3"/>
      <c r="E2" s="3"/>
      <c r="F2" s="3"/>
    </row>
    <row r="3" spans="1:6" x14ac:dyDescent="0.25">
      <c r="A3" s="4"/>
      <c r="B3" s="4"/>
      <c r="C3" s="4"/>
      <c r="D3" s="4"/>
      <c r="E3" s="4"/>
      <c r="F3" s="5" t="s">
        <v>5</v>
      </c>
    </row>
    <row r="4" spans="1:6" x14ac:dyDescent="0.25">
      <c r="A4" s="6" t="s">
        <v>6</v>
      </c>
      <c r="B4" s="7" t="s">
        <v>7</v>
      </c>
      <c r="C4" s="8" t="s">
        <v>8</v>
      </c>
      <c r="D4" s="9" t="s">
        <v>9</v>
      </c>
      <c r="E4" s="9"/>
      <c r="F4" s="9"/>
    </row>
    <row r="5" spans="1:6" x14ac:dyDescent="0.25">
      <c r="A5" s="10"/>
      <c r="B5" s="11"/>
      <c r="C5" s="12"/>
      <c r="D5" s="13" t="s">
        <v>10</v>
      </c>
      <c r="E5" s="13" t="s">
        <v>11</v>
      </c>
      <c r="F5" s="13" t="s">
        <v>12</v>
      </c>
    </row>
    <row r="6" spans="1:6" x14ac:dyDescent="0.25">
      <c r="A6" s="14">
        <v>-1</v>
      </c>
      <c r="B6" s="14">
        <v>-2</v>
      </c>
      <c r="C6" s="14">
        <v>-3</v>
      </c>
      <c r="D6" s="14">
        <v>-4</v>
      </c>
      <c r="E6" s="14">
        <v>-5</v>
      </c>
      <c r="F6" s="14">
        <v>-6</v>
      </c>
    </row>
    <row r="7" spans="1:6" ht="20.100000000000001" customHeight="1" x14ac:dyDescent="0.25">
      <c r="A7" s="15" t="s">
        <v>202</v>
      </c>
      <c r="B7" s="4" t="s">
        <v>203</v>
      </c>
      <c r="C7" s="15"/>
      <c r="D7" s="15"/>
      <c r="E7" s="15"/>
      <c r="F7" s="15"/>
    </row>
    <row r="8" spans="1:6" ht="20.100000000000001" customHeight="1" x14ac:dyDescent="0.25">
      <c r="A8" s="16">
        <v>3</v>
      </c>
      <c r="B8" s="17" t="s">
        <v>208</v>
      </c>
      <c r="C8" s="16" t="s">
        <v>16</v>
      </c>
      <c r="D8" s="16">
        <v>3124</v>
      </c>
      <c r="E8" s="16">
        <v>2887</v>
      </c>
      <c r="F8" s="16">
        <v>6011</v>
      </c>
    </row>
    <row r="9" spans="1:6" ht="20.100000000000001" customHeight="1" x14ac:dyDescent="0.25">
      <c r="A9" s="16">
        <v>4</v>
      </c>
      <c r="B9" s="17" t="s">
        <v>209</v>
      </c>
      <c r="C9" s="16" t="s">
        <v>16</v>
      </c>
      <c r="D9" s="16">
        <v>5221</v>
      </c>
      <c r="E9" s="16">
        <v>4846</v>
      </c>
      <c r="F9" s="16">
        <v>10067</v>
      </c>
    </row>
    <row r="10" spans="1:6" ht="20.100000000000001" customHeight="1" x14ac:dyDescent="0.25">
      <c r="A10" s="16">
        <v>5</v>
      </c>
      <c r="B10" s="17" t="s">
        <v>210</v>
      </c>
      <c r="C10" s="16" t="s">
        <v>16</v>
      </c>
      <c r="D10" s="16">
        <v>3024</v>
      </c>
      <c r="E10" s="16">
        <v>2998</v>
      </c>
      <c r="F10" s="16">
        <v>6022</v>
      </c>
    </row>
    <row r="11" spans="1:6" ht="20.100000000000001" customHeight="1" x14ac:dyDescent="0.25">
      <c r="A11" s="16">
        <v>6</v>
      </c>
      <c r="B11" s="17" t="s">
        <v>182</v>
      </c>
      <c r="C11" s="16" t="s">
        <v>111</v>
      </c>
      <c r="D11" s="16">
        <v>28227</v>
      </c>
      <c r="E11" s="16">
        <v>26113</v>
      </c>
      <c r="F11" s="16">
        <v>54340</v>
      </c>
    </row>
    <row r="12" spans="1:6" ht="20.100000000000001" customHeight="1" x14ac:dyDescent="0.25">
      <c r="A12" s="16">
        <v>7</v>
      </c>
      <c r="B12" s="17" t="s">
        <v>211</v>
      </c>
      <c r="C12" s="16" t="s">
        <v>111</v>
      </c>
      <c r="D12" s="16">
        <v>19230</v>
      </c>
      <c r="E12" s="16">
        <v>17700</v>
      </c>
      <c r="F12" s="16">
        <v>36930</v>
      </c>
    </row>
    <row r="13" spans="1:6" ht="20.100000000000001" customHeight="1" x14ac:dyDescent="0.25">
      <c r="A13" s="16">
        <v>8</v>
      </c>
      <c r="B13" s="17" t="s">
        <v>212</v>
      </c>
      <c r="C13" s="16" t="s">
        <v>111</v>
      </c>
      <c r="D13" s="16">
        <v>96388</v>
      </c>
      <c r="E13" s="16">
        <v>87224</v>
      </c>
      <c r="F13" s="16">
        <v>183612</v>
      </c>
    </row>
    <row r="14" spans="1:6" ht="20.100000000000001" customHeight="1" x14ac:dyDescent="0.25">
      <c r="A14" s="16">
        <v>9</v>
      </c>
      <c r="B14" s="17" t="s">
        <v>213</v>
      </c>
      <c r="C14" s="16" t="s">
        <v>111</v>
      </c>
      <c r="D14" s="16">
        <v>27321</v>
      </c>
      <c r="E14" s="16">
        <v>26209</v>
      </c>
      <c r="F14" s="16">
        <v>53530</v>
      </c>
    </row>
    <row r="15" spans="1:6" ht="20.100000000000001" customHeight="1" x14ac:dyDescent="0.25">
      <c r="A15" s="15" t="s">
        <v>214</v>
      </c>
      <c r="B15" s="4" t="s">
        <v>215</v>
      </c>
      <c r="C15" s="20"/>
      <c r="D15" s="15">
        <v>119428</v>
      </c>
      <c r="E15" s="15">
        <v>116867</v>
      </c>
      <c r="F15" s="15">
        <v>236295</v>
      </c>
    </row>
    <row r="16" spans="1:6" ht="20.100000000000001" customHeight="1" x14ac:dyDescent="0.25">
      <c r="A16" s="16">
        <v>1</v>
      </c>
      <c r="B16" s="17" t="s">
        <v>86</v>
      </c>
      <c r="C16" s="16" t="s">
        <v>16</v>
      </c>
      <c r="D16" s="16">
        <v>3583</v>
      </c>
      <c r="E16" s="16">
        <v>3433</v>
      </c>
      <c r="F16" s="16">
        <v>7016</v>
      </c>
    </row>
    <row r="17" spans="1:6" ht="20.100000000000001" customHeight="1" x14ac:dyDescent="0.25">
      <c r="A17" s="16">
        <v>2</v>
      </c>
      <c r="B17" s="17" t="s">
        <v>216</v>
      </c>
      <c r="C17" s="16" t="s">
        <v>16</v>
      </c>
      <c r="D17" s="16">
        <v>1607</v>
      </c>
      <c r="E17" s="16">
        <v>1618</v>
      </c>
      <c r="F17" s="16">
        <v>3225</v>
      </c>
    </row>
    <row r="18" spans="1:6" ht="20.100000000000001" customHeight="1" x14ac:dyDescent="0.25">
      <c r="A18" s="16">
        <v>3</v>
      </c>
      <c r="B18" s="17" t="s">
        <v>217</v>
      </c>
      <c r="C18" s="16" t="s">
        <v>16</v>
      </c>
      <c r="D18" s="16">
        <v>2643</v>
      </c>
      <c r="E18" s="16">
        <v>2625</v>
      </c>
      <c r="F18" s="16">
        <v>5268</v>
      </c>
    </row>
    <row r="19" spans="1:6" ht="20.100000000000001" customHeight="1" x14ac:dyDescent="0.25">
      <c r="A19" s="16">
        <v>4</v>
      </c>
      <c r="B19" s="17" t="s">
        <v>218</v>
      </c>
      <c r="C19" s="16" t="s">
        <v>16</v>
      </c>
      <c r="D19" s="16">
        <v>3201</v>
      </c>
      <c r="E19" s="16">
        <v>3068</v>
      </c>
      <c r="F19" s="16">
        <v>6269</v>
      </c>
    </row>
    <row r="20" spans="1:6" ht="20.100000000000001" customHeight="1" x14ac:dyDescent="0.25">
      <c r="A20" s="16">
        <v>5</v>
      </c>
      <c r="B20" s="17" t="s">
        <v>219</v>
      </c>
      <c r="C20" s="16" t="s">
        <v>16</v>
      </c>
      <c r="D20" s="16">
        <v>2569</v>
      </c>
      <c r="E20" s="16">
        <v>2452</v>
      </c>
      <c r="F20" s="16">
        <v>5021</v>
      </c>
    </row>
    <row r="21" spans="1:6" ht="20.100000000000001" customHeight="1" x14ac:dyDescent="0.25">
      <c r="A21" s="16">
        <v>6</v>
      </c>
      <c r="B21" s="17" t="s">
        <v>220</v>
      </c>
      <c r="C21" s="16" t="s">
        <v>111</v>
      </c>
      <c r="D21" s="16">
        <v>29095</v>
      </c>
      <c r="E21" s="16">
        <v>27122</v>
      </c>
      <c r="F21" s="16">
        <v>56217</v>
      </c>
    </row>
    <row r="22" spans="1:6" ht="20.100000000000001" customHeight="1" x14ac:dyDescent="0.25">
      <c r="A22" s="16">
        <v>7</v>
      </c>
      <c r="B22" s="17" t="s">
        <v>221</v>
      </c>
      <c r="C22" s="16" t="s">
        <v>115</v>
      </c>
      <c r="D22" s="16">
        <v>936</v>
      </c>
      <c r="E22" s="16">
        <v>927</v>
      </c>
      <c r="F22" s="16">
        <v>1863</v>
      </c>
    </row>
    <row r="23" spans="1:6" ht="20.100000000000001" customHeight="1" x14ac:dyDescent="0.25">
      <c r="A23" s="16">
        <v>8</v>
      </c>
      <c r="B23" s="17" t="s">
        <v>221</v>
      </c>
      <c r="C23" s="16" t="s">
        <v>111</v>
      </c>
      <c r="D23" s="16">
        <v>75794</v>
      </c>
      <c r="E23" s="16">
        <v>75622</v>
      </c>
      <c r="F23" s="16">
        <v>151416</v>
      </c>
    </row>
    <row r="24" spans="1:6" ht="20.100000000000001" customHeight="1" x14ac:dyDescent="0.25">
      <c r="A24" s="15" t="s">
        <v>222</v>
      </c>
      <c r="B24" s="4" t="s">
        <v>223</v>
      </c>
      <c r="C24" s="20"/>
      <c r="D24" s="15">
        <v>283205</v>
      </c>
      <c r="E24" s="15">
        <v>258455</v>
      </c>
      <c r="F24" s="15">
        <v>541660</v>
      </c>
    </row>
    <row r="25" spans="1:6" ht="20.100000000000001" customHeight="1" x14ac:dyDescent="0.25">
      <c r="A25" s="16">
        <v>1</v>
      </c>
      <c r="B25" s="17" t="s">
        <v>224</v>
      </c>
      <c r="C25" s="16" t="s">
        <v>16</v>
      </c>
      <c r="D25" s="16">
        <v>2827</v>
      </c>
      <c r="E25" s="16">
        <v>2743</v>
      </c>
      <c r="F25" s="16">
        <v>5570</v>
      </c>
    </row>
    <row r="26" spans="1:6" ht="20.100000000000001" customHeight="1" x14ac:dyDescent="0.25">
      <c r="A26" s="16">
        <v>2</v>
      </c>
      <c r="B26" s="17" t="s">
        <v>225</v>
      </c>
      <c r="C26" s="16" t="s">
        <v>16</v>
      </c>
      <c r="D26" s="16">
        <v>3159</v>
      </c>
      <c r="E26" s="16">
        <v>3016</v>
      </c>
      <c r="F26" s="16">
        <v>6175</v>
      </c>
    </row>
    <row r="27" spans="1:6" ht="20.100000000000001" customHeight="1" x14ac:dyDescent="0.25">
      <c r="A27" s="16">
        <v>3</v>
      </c>
      <c r="B27" s="17" t="s">
        <v>226</v>
      </c>
      <c r="C27" s="16" t="s">
        <v>16</v>
      </c>
      <c r="D27" s="16">
        <v>2742</v>
      </c>
      <c r="E27" s="16">
        <v>2722</v>
      </c>
      <c r="F27" s="16">
        <v>5464</v>
      </c>
    </row>
    <row r="28" spans="1:6" ht="20.100000000000001" customHeight="1" x14ac:dyDescent="0.25">
      <c r="A28" s="16">
        <v>4</v>
      </c>
      <c r="B28" s="17" t="s">
        <v>227</v>
      </c>
      <c r="C28" s="16" t="s">
        <v>16</v>
      </c>
      <c r="D28" s="16">
        <v>3694</v>
      </c>
      <c r="E28" s="16">
        <v>3561</v>
      </c>
      <c r="F28" s="16">
        <v>7255</v>
      </c>
    </row>
    <row r="29" spans="1:6" ht="20.100000000000001" customHeight="1" x14ac:dyDescent="0.25">
      <c r="A29" s="16">
        <v>5</v>
      </c>
      <c r="B29" s="17" t="s">
        <v>228</v>
      </c>
      <c r="C29" s="16" t="s">
        <v>16</v>
      </c>
      <c r="D29" s="16">
        <v>2973</v>
      </c>
      <c r="E29" s="16">
        <v>2779</v>
      </c>
      <c r="F29" s="16">
        <v>5752</v>
      </c>
    </row>
    <row r="30" spans="1:6" ht="20.100000000000001" customHeight="1" x14ac:dyDescent="0.25">
      <c r="A30" s="16">
        <v>6</v>
      </c>
      <c r="B30" s="17" t="s">
        <v>229</v>
      </c>
      <c r="C30" s="16" t="s">
        <v>16</v>
      </c>
      <c r="D30" s="16">
        <v>3296</v>
      </c>
      <c r="E30" s="16">
        <v>3156</v>
      </c>
      <c r="F30" s="16">
        <v>6452</v>
      </c>
    </row>
    <row r="31" spans="1:6" ht="20.100000000000001" customHeight="1" x14ac:dyDescent="0.25">
      <c r="A31" s="16">
        <v>7</v>
      </c>
      <c r="B31" s="17" t="s">
        <v>230</v>
      </c>
      <c r="C31" s="16" t="s">
        <v>16</v>
      </c>
      <c r="D31" s="16">
        <v>2982</v>
      </c>
      <c r="E31" s="16">
        <v>2916</v>
      </c>
      <c r="F31" s="16">
        <v>5898</v>
      </c>
    </row>
    <row r="32" spans="1:6" ht="20.100000000000001" customHeight="1" x14ac:dyDescent="0.25">
      <c r="A32" s="13">
        <v>8</v>
      </c>
      <c r="B32" s="18" t="s">
        <v>231</v>
      </c>
      <c r="C32" s="13" t="s">
        <v>16</v>
      </c>
      <c r="D32" s="13">
        <v>2544</v>
      </c>
      <c r="E32" s="13">
        <v>2478</v>
      </c>
      <c r="F32" s="13">
        <v>5022</v>
      </c>
    </row>
  </sheetData>
  <mergeCells count="6">
    <mergeCell ref="A1:F1"/>
    <mergeCell ref="A2:F2"/>
    <mergeCell ref="A4:A5"/>
    <mergeCell ref="B4:B5"/>
    <mergeCell ref="C4:C5"/>
    <mergeCell ref="D4:F4"/>
  </mergeCells>
  <printOptions horizontalCentered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38</vt:i4>
      </vt:variant>
    </vt:vector>
  </HeadingPairs>
  <TitlesOfParts>
    <vt:vector size="77" baseType="lpstr">
      <vt:lpstr>Kutools for Excel</vt:lpstr>
      <vt:lpstr>Table-1.7(New)</vt:lpstr>
      <vt:lpstr>Table-1.7a(New)</vt:lpstr>
      <vt:lpstr>Table-1.7aa(New)</vt:lpstr>
      <vt:lpstr>Table-1.7ab(New)</vt:lpstr>
      <vt:lpstr>Table-1.7ac(New)</vt:lpstr>
      <vt:lpstr>Table-1.7ad(New)</vt:lpstr>
      <vt:lpstr>Table-1.7ae(New)</vt:lpstr>
      <vt:lpstr>Table-1.7af(New)</vt:lpstr>
      <vt:lpstr>Table-1.7ag(New)</vt:lpstr>
      <vt:lpstr>Table-1.7ah(New)</vt:lpstr>
      <vt:lpstr>Table-1.7ai(New)</vt:lpstr>
      <vt:lpstr>Table-1.7aj(New)</vt:lpstr>
      <vt:lpstr>Table-1.7ak(New)</vt:lpstr>
      <vt:lpstr>Table-1.7b(New)</vt:lpstr>
      <vt:lpstr>Table-1.7c(New)</vt:lpstr>
      <vt:lpstr>Table-1.7d(New)</vt:lpstr>
      <vt:lpstr>Table-1.7e(New)</vt:lpstr>
      <vt:lpstr>Table-1.7f(New)</vt:lpstr>
      <vt:lpstr>Table-1.7g(new)</vt:lpstr>
      <vt:lpstr>Table-1.7h(New)</vt:lpstr>
      <vt:lpstr>Table-1.7i(New)</vt:lpstr>
      <vt:lpstr>Table-1.7j(New)</vt:lpstr>
      <vt:lpstr>Table-1.7k(New)</vt:lpstr>
      <vt:lpstr>Table-1.7l(New)</vt:lpstr>
      <vt:lpstr>Table-1.7m(New)</vt:lpstr>
      <vt:lpstr>Table-1.7n(New)</vt:lpstr>
      <vt:lpstr>Table-1.7o(New)</vt:lpstr>
      <vt:lpstr>Table-1.7p(New)</vt:lpstr>
      <vt:lpstr>Table-1.7q(New)</vt:lpstr>
      <vt:lpstr>Table-1.7r(New)</vt:lpstr>
      <vt:lpstr>Table-1.7s(New)</vt:lpstr>
      <vt:lpstr>Table-1.7t(New)</vt:lpstr>
      <vt:lpstr>Table-1.7u(New)</vt:lpstr>
      <vt:lpstr>Table-1.7v(New)</vt:lpstr>
      <vt:lpstr>Table-1.7w(New)</vt:lpstr>
      <vt:lpstr>Table-1.7x(New)</vt:lpstr>
      <vt:lpstr>Table-1.7y(New)</vt:lpstr>
      <vt:lpstr>Table-1.7z(New)</vt:lpstr>
      <vt:lpstr>Index_Sheet_Kutools</vt:lpstr>
      <vt:lpstr>'Table-1.7a(New)'!Print_Area</vt:lpstr>
      <vt:lpstr>'Table-1.7aa(New)'!Print_Area</vt:lpstr>
      <vt:lpstr>'Table-1.7ab(New)'!Print_Area</vt:lpstr>
      <vt:lpstr>'Table-1.7ac(New)'!Print_Area</vt:lpstr>
      <vt:lpstr>'Table-1.7ad(New)'!Print_Area</vt:lpstr>
      <vt:lpstr>'Table-1.7ae(New)'!Print_Area</vt:lpstr>
      <vt:lpstr>'Table-1.7af(New)'!Print_Area</vt:lpstr>
      <vt:lpstr>'Table-1.7ag(New)'!Print_Area</vt:lpstr>
      <vt:lpstr>'Table-1.7ah(New)'!Print_Area</vt:lpstr>
      <vt:lpstr>'Table-1.7ai(New)'!Print_Area</vt:lpstr>
      <vt:lpstr>'Table-1.7aj(New)'!Print_Area</vt:lpstr>
      <vt:lpstr>'Table-1.7ak(New)'!Print_Area</vt:lpstr>
      <vt:lpstr>'Table-1.7b(New)'!Print_Area</vt:lpstr>
      <vt:lpstr>'Table-1.7c(New)'!Print_Area</vt:lpstr>
      <vt:lpstr>'Table-1.7d(New)'!Print_Area</vt:lpstr>
      <vt:lpstr>'Table-1.7e(New)'!Print_Area</vt:lpstr>
      <vt:lpstr>'Table-1.7f(New)'!Print_Area</vt:lpstr>
      <vt:lpstr>'Table-1.7g(new)'!Print_Area</vt:lpstr>
      <vt:lpstr>'Table-1.7h(New)'!Print_Area</vt:lpstr>
      <vt:lpstr>'Table-1.7i(New)'!Print_Area</vt:lpstr>
      <vt:lpstr>'Table-1.7j(New)'!Print_Area</vt:lpstr>
      <vt:lpstr>'Table-1.7k(New)'!Print_Area</vt:lpstr>
      <vt:lpstr>'Table-1.7l(New)'!Print_Area</vt:lpstr>
      <vt:lpstr>'Table-1.7m(New)'!Print_Area</vt:lpstr>
      <vt:lpstr>'Table-1.7n(New)'!Print_Area</vt:lpstr>
      <vt:lpstr>'Table-1.7o(New)'!Print_Area</vt:lpstr>
      <vt:lpstr>'Table-1.7p(New)'!Print_Area</vt:lpstr>
      <vt:lpstr>'Table-1.7q(New)'!Print_Area</vt:lpstr>
      <vt:lpstr>'Table-1.7r(New)'!Print_Area</vt:lpstr>
      <vt:lpstr>'Table-1.7s(New)'!Print_Area</vt:lpstr>
      <vt:lpstr>'Table-1.7t(New)'!Print_Area</vt:lpstr>
      <vt:lpstr>'Table-1.7u(New)'!Print_Area</vt:lpstr>
      <vt:lpstr>'Table-1.7v(New)'!Print_Area</vt:lpstr>
      <vt:lpstr>'Table-1.7w(New)'!Print_Area</vt:lpstr>
      <vt:lpstr>'Table-1.7x(New)'!Print_Area</vt:lpstr>
      <vt:lpstr>'Table-1.7y(New)'!Print_Area</vt:lpstr>
      <vt:lpstr>'Table-1.7z(New)'!Print_Area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2019-06-13T07:08:55Z</dcterms:created>
  <dcterms:modified xsi:type="dcterms:W3CDTF">2019-06-13T07:09:34Z</dcterms:modified>
</cp:coreProperties>
</file>