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new\17\"/>
    </mc:Choice>
  </mc:AlternateContent>
  <xr:revisionPtr revIDLastSave="0" documentId="13_ncr:1_{4AC475F1-BCAA-41ED-8BC0-29D0473AC4A4}" xr6:coauthVersionLast="43" xr6:coauthVersionMax="43" xr10:uidLastSave="{00000000-0000-0000-0000-000000000000}"/>
  <bookViews>
    <workbookView xWindow="2115" yWindow="2115" windowWidth="21600" windowHeight="11385" activeTab="1" xr2:uid="{889C6D74-44E3-4046-9081-89D847A2A108}"/>
  </bookViews>
  <sheets>
    <sheet name="17.0 a" sheetId="1" r:id="rId1"/>
    <sheet name="cont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8" i="1" l="1"/>
  <c r="M28" i="1"/>
  <c r="L28" i="1"/>
  <c r="J28" i="1"/>
  <c r="I28" i="1"/>
  <c r="G28" i="1"/>
  <c r="F28" i="1"/>
  <c r="E28" i="1"/>
  <c r="C28" i="1"/>
  <c r="B28" i="1"/>
  <c r="M25" i="1"/>
  <c r="N23" i="1"/>
  <c r="M23" i="1"/>
  <c r="L23" i="1"/>
  <c r="J23" i="1"/>
  <c r="I23" i="1"/>
  <c r="G23" i="1"/>
  <c r="F23" i="1"/>
  <c r="E23" i="1"/>
  <c r="C23" i="1"/>
  <c r="B23" i="1"/>
  <c r="N18" i="1"/>
  <c r="M18" i="1"/>
  <c r="L18" i="1"/>
  <c r="J18" i="1"/>
  <c r="I18" i="1"/>
  <c r="G18" i="1"/>
  <c r="F18" i="1"/>
  <c r="E18" i="1"/>
  <c r="C18" i="1"/>
  <c r="B18" i="1"/>
  <c r="N13" i="1"/>
  <c r="M13" i="1"/>
  <c r="L13" i="1"/>
  <c r="J13" i="1"/>
  <c r="I13" i="1"/>
  <c r="G13" i="1"/>
  <c r="F13" i="1"/>
  <c r="E13" i="1"/>
  <c r="C13" i="1"/>
  <c r="B13" i="1"/>
</calcChain>
</file>

<file path=xl/sharedStrings.xml><?xml version="1.0" encoding="utf-8"?>
<sst xmlns="http://schemas.openxmlformats.org/spreadsheetml/2006/main" count="51" uniqueCount="37">
  <si>
    <t>TABLE 17.0(a)</t>
  </si>
  <si>
    <t>Deposits and Advances of Scheduled Commercial Banks</t>
  </si>
  <si>
    <t>(as on last Friday of December)</t>
  </si>
  <si>
    <r>
      <t>(</t>
    </r>
    <r>
      <rPr>
        <sz val="9"/>
        <color theme="1"/>
        <rFont val="Rupee Foradian"/>
        <family val="2"/>
      </rPr>
      <t>`</t>
    </r>
    <r>
      <rPr>
        <sz val="9"/>
        <color theme="1"/>
        <rFont val="Arial Narrow"/>
        <family val="2"/>
      </rPr>
      <t xml:space="preserve"> In Lakh)</t>
    </r>
  </si>
  <si>
    <t>Particulars</t>
  </si>
  <si>
    <t>West Bengal</t>
  </si>
  <si>
    <t>All India</t>
  </si>
  <si>
    <t>Year</t>
  </si>
  <si>
    <t>(1)</t>
  </si>
  <si>
    <t>(2)</t>
  </si>
  <si>
    <t>(3)</t>
  </si>
  <si>
    <t>(4)</t>
  </si>
  <si>
    <t>(5)</t>
  </si>
  <si>
    <t>Rural:-</t>
  </si>
  <si>
    <t>Number of Offices</t>
  </si>
  <si>
    <t xml:space="preserve">Deposits </t>
  </si>
  <si>
    <t>5688511(R)</t>
  </si>
  <si>
    <t>62584646(R)</t>
  </si>
  <si>
    <t>Advances</t>
  </si>
  <si>
    <t>1932299(R)</t>
  </si>
  <si>
    <t>Percentage of Adv. to
Deposits</t>
  </si>
  <si>
    <t>Semi-Urban:-</t>
  </si>
  <si>
    <t>92305986(R)</t>
  </si>
  <si>
    <t>885003(R)</t>
  </si>
  <si>
    <t>50861881(R)</t>
  </si>
  <si>
    <t>Urban-Metropolitan:-</t>
  </si>
  <si>
    <t>30855677(R)</t>
  </si>
  <si>
    <t>491741098(R)</t>
  </si>
  <si>
    <t>22056249(R)</t>
  </si>
  <si>
    <t>409007752(R)</t>
  </si>
  <si>
    <t>Total:-</t>
  </si>
  <si>
    <t>40548922(R)</t>
  </si>
  <si>
    <t>24873551(R)</t>
  </si>
  <si>
    <t>502488373(R)</t>
  </si>
  <si>
    <t xml:space="preserve">                                 Source: Reserve Bank of India.</t>
  </si>
  <si>
    <t xml:space="preserve">         dbie.rbi.org.in/DBIE/dbie.rbi?site=publication</t>
  </si>
  <si>
    <t>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</si>
</sst>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\(0\)"/>
    <numFmt numFmtId="165" formatCode="0.0;[Red]0.0"/>
    <numFmt numFmtId="166" formatCode="0.0_);\(0.0\)"/>
  </numFmts>
  <fonts count="8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9"/>
      <color theme="1"/>
      <name val="Arial Narrow"/>
      <family val="2"/>
    </font>
    <font>
      <sz val="9"/>
      <color theme="1"/>
      <name val="Rupee Foradian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right" indent="2"/>
    </xf>
    <xf numFmtId="0" fontId="4" fillId="0" borderId="0" xfId="0" applyFont="1" applyAlignment="1">
      <alignment horizontal="right" indent="2"/>
    </xf>
    <xf numFmtId="49" fontId="4" fillId="0" borderId="2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right" indent="2"/>
    </xf>
    <xf numFmtId="164" fontId="4" fillId="0" borderId="2" xfId="0" applyNumberFormat="1" applyFont="1" applyBorder="1" applyAlignment="1">
      <alignment horizontal="right" indent="2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right" vertical="center" indent="2"/>
    </xf>
    <xf numFmtId="0" fontId="4" fillId="0" borderId="0" xfId="0" applyFont="1" applyAlignment="1">
      <alignment wrapText="1"/>
    </xf>
    <xf numFmtId="165" fontId="4" fillId="0" borderId="0" xfId="0" applyNumberFormat="1" applyFont="1" applyAlignment="1">
      <alignment horizontal="right" vertical="center" indent="2"/>
    </xf>
    <xf numFmtId="166" fontId="4" fillId="0" borderId="0" xfId="0" applyNumberFormat="1" applyFont="1" applyAlignment="1">
      <alignment horizontal="right" vertical="center" indent="2"/>
    </xf>
    <xf numFmtId="0" fontId="4" fillId="0" borderId="1" xfId="0" applyFont="1" applyBorder="1" applyAlignment="1">
      <alignment wrapText="1"/>
    </xf>
    <xf numFmtId="165" fontId="4" fillId="0" borderId="1" xfId="0" applyNumberFormat="1" applyFont="1" applyBorder="1" applyAlignment="1">
      <alignment horizontal="right" vertical="center" indent="2"/>
    </xf>
    <xf numFmtId="166" fontId="4" fillId="0" borderId="1" xfId="0" applyNumberFormat="1" applyFont="1" applyBorder="1" applyAlignment="1">
      <alignment horizontal="right" vertical="center" indent="2"/>
    </xf>
    <xf numFmtId="0" fontId="6" fillId="0" borderId="0" xfId="0" applyFont="1"/>
    <xf numFmtId="0" fontId="4" fillId="0" borderId="3" xfId="0" applyFont="1" applyBorder="1"/>
    <xf numFmtId="0" fontId="7" fillId="0" borderId="0" xfId="0" applyFont="1"/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23772604939654"/>
          <c:y val="0.21459841065573201"/>
          <c:w val="0.69555247468830173"/>
          <c:h val="0.578551365289865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contd!$B$4</c:f>
              <c:strCache>
                <c:ptCount val="1"/>
                <c:pt idx="0">
                  <c:v>Deposits</c:v>
                </c:pt>
              </c:strCache>
            </c:strRef>
          </c:tx>
          <c:invertIfNegative val="0"/>
          <c:cat>
            <c:numRef>
              <c:f>contd!$A$5:$A$8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contd!$B$5:$B$8</c:f>
              <c:numCache>
                <c:formatCode>General</c:formatCode>
                <c:ptCount val="4"/>
                <c:pt idx="0">
                  <c:v>405489.22</c:v>
                </c:pt>
                <c:pt idx="1">
                  <c:v>465741.17</c:v>
                </c:pt>
                <c:pt idx="2">
                  <c:v>523780.1</c:v>
                </c:pt>
                <c:pt idx="3">
                  <c:v>579313.9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6-4FFF-BC36-1C22E46C744C}"/>
            </c:ext>
          </c:extLst>
        </c:ser>
        <c:ser>
          <c:idx val="1"/>
          <c:order val="1"/>
          <c:tx>
            <c:strRef>
              <c:f>contd!$C$4</c:f>
              <c:strCache>
                <c:ptCount val="1"/>
                <c:pt idx="0">
                  <c:v>Advances</c:v>
                </c:pt>
              </c:strCache>
            </c:strRef>
          </c:tx>
          <c:invertIfNegative val="0"/>
          <c:cat>
            <c:numRef>
              <c:f>contd!$A$5:$A$8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contd!$C$5:$C$8</c:f>
              <c:numCache>
                <c:formatCode>General</c:formatCode>
                <c:ptCount val="4"/>
                <c:pt idx="0">
                  <c:v>248735.51</c:v>
                </c:pt>
                <c:pt idx="1">
                  <c:v>277695.12</c:v>
                </c:pt>
                <c:pt idx="2">
                  <c:v>295242.7</c:v>
                </c:pt>
                <c:pt idx="3">
                  <c:v>320062.3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6-4FFF-BC36-1C22E46C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14080"/>
        <c:axId val="81228160"/>
      </c:barChart>
      <c:catAx>
        <c:axId val="8121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/>
            </a:pPr>
            <a:endParaRPr lang="en-US"/>
          </a:p>
        </c:txPr>
        <c:crossAx val="81228160"/>
        <c:crosses val="autoZero"/>
        <c:auto val="1"/>
        <c:lblAlgn val="ctr"/>
        <c:lblOffset val="100"/>
        <c:noMultiLvlLbl val="0"/>
      </c:catAx>
      <c:valAx>
        <c:axId val="81228160"/>
        <c:scaling>
          <c:orientation val="minMax"/>
          <c:max val="600000"/>
          <c:min val="1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/>
            </a:pPr>
            <a:endParaRPr lang="en-US"/>
          </a:p>
        </c:txPr>
        <c:crossAx val="81214080"/>
        <c:crosses val="autoZero"/>
        <c:crossBetween val="between"/>
        <c:majorUnit val="100000"/>
      </c:valAx>
      <c:spPr>
        <a:blipFill dpi="0" rotWithShape="1">
          <a:blip xmlns:r="http://schemas.openxmlformats.org/officeDocument/2006/relationships" r:embed="rId1">
            <a:alphaModFix amt="0"/>
          </a:blip>
          <a:srcRect/>
          <a:stretch>
            <a:fillRect/>
          </a:stretch>
        </a:blipFill>
      </c:spPr>
    </c:plotArea>
    <c:legend>
      <c:legendPos val="r"/>
      <c:legendEntry>
        <c:idx val="0"/>
        <c:txPr>
          <a:bodyPr/>
          <a:lstStyle/>
          <a:p>
            <a:pPr>
              <a:defRPr b="1" i="0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 i="0" baseline="0"/>
            </a:pPr>
            <a:endParaRPr lang="en-US"/>
          </a:p>
        </c:txPr>
      </c:legendEntry>
      <c:overlay val="0"/>
      <c:txPr>
        <a:bodyPr/>
        <a:lstStyle/>
        <a:p>
          <a:pPr>
            <a:defRPr b="1" i="0" baseline="0"/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2"/>
      <a:stretch>
        <a:fillRect/>
      </a:stretch>
    </a:blipFill>
  </c:spPr>
  <c:txPr>
    <a:bodyPr/>
    <a:lstStyle/>
    <a:p>
      <a:pPr>
        <a:defRPr baseline="0">
          <a:solidFill>
            <a:schemeClr val="tx1"/>
          </a:solidFill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 paperSize="9" orientation="landscape"/>
  </c:printSettings>
  <c:userShapes r:id="rId3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0</xdr:rowOff>
    </xdr:from>
    <xdr:to>
      <xdr:col>17</xdr:col>
      <xdr:colOff>400050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9C920-033B-4FDA-861A-41B5C635B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0.0634</cdr:x>
      <cdr:y>0.06094</cdr:y>
    </cdr:from>
    <cdr:to>
      <cdr:x>0.92507</cdr:x>
      <cdr:y>0.18837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101" y="209550"/>
          <a:ext cx="569595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0.08725</cdr:x>
      <cdr:y>0.0554</cdr:y>
    </cdr:from>
    <cdr:to>
      <cdr:x>0.98255</cdr:x>
      <cdr:y>0.17452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19125" y="210546"/>
          <a:ext cx="6353176" cy="452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500" b="1">
              <a:solidFill>
                <a:sysClr val="windowText" lastClr="000000"/>
              </a:solidFill>
            </a:rPr>
            <a:t>Figure 4:Deposits &amp; Advances</a:t>
          </a:r>
          <a:r>
            <a:rPr lang="en-US" sz="1500" b="1" baseline="0">
              <a:solidFill>
                <a:sysClr val="windowText" lastClr="000000"/>
              </a:solidFill>
            </a:rPr>
            <a:t> of Scheduled Commercial Banks in West Bengal</a:t>
          </a:r>
          <a:endParaRPr lang="en-US" sz="15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0.02416</cdr:x>
      <cdr:y>0.26566</cdr:y>
    </cdr:from>
    <cdr:to>
      <cdr:x>0.08456</cdr:x>
      <cdr:y>0.7594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1451" y="1009650"/>
          <a:ext cx="428625" cy="1876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t"/>
        <a:lstStyle xmlns:a="http://schemas.openxmlformats.org/drawingml/2006/main"/>
        <a:p xmlns:a="http://schemas.openxmlformats.org/drawingml/2006/main">
          <a:pPr algn="ctr"/>
          <a:r>
            <a:rPr lang="en-US" sz="1200" b="1"/>
            <a:t>Rs. in Crore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0.38389</cdr:x>
      <cdr:y>0.91479</cdr:y>
    </cdr:from>
    <cdr:to>
      <cdr:x>0.59866</cdr:x>
      <cdr:y>0.97494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724151" y="3476625"/>
          <a:ext cx="1524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Year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3C5A-3B95-4BC3-88EF-45A55C5144FC}">
  <dimension ref="A1:N34"/>
  <sheetViews>
    <sheetView topLeftCell="A17" zoomScaleSheetLayoutView="100" workbookViewId="0">
      <selection activeCell="F35" sqref="F35"/>
    </sheetView>
  </sheetViews>
  <sheetFormatPr defaultRowHeight="15"/>
  <cols>
    <col min="1" max="1" width="16.42578125" customWidth="1"/>
    <col min="2" max="3" width="10.7109375" customWidth="1"/>
    <col min="4" max="4" width="12.7109375" bestFit="1" customWidth="1"/>
    <col min="5" max="7" width="10.7109375" customWidth="1"/>
    <col min="8" max="8" width="0.85546875" customWidth="1"/>
    <col min="9" max="10" width="11.28515625" customWidth="1"/>
    <col min="11" max="11" width="13.7109375" bestFit="1" customWidth="1"/>
    <col min="12" max="14" width="11.28515625" bestFit="1" customWidth="1"/>
  </cols>
  <sheetData>
    <row r="1" spans="1:14" ht="16.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16.5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6.5">
      <c r="A3" s="21" t="s">
        <v>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2" t="s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</row>
    <row r="5" spans="1:14">
      <c r="A5" s="23" t="s">
        <v>4</v>
      </c>
      <c r="B5" s="24" t="s">
        <v>5</v>
      </c>
      <c r="C5" s="24"/>
      <c r="D5" s="24"/>
      <c r="E5" s="24"/>
      <c r="F5" s="24"/>
      <c r="G5" s="24"/>
      <c r="H5" s="1"/>
      <c r="I5" s="24" t="s">
        <v>6</v>
      </c>
      <c r="J5" s="24"/>
      <c r="K5" s="24"/>
      <c r="L5" s="24"/>
      <c r="M5" s="24"/>
      <c r="N5" s="24"/>
    </row>
    <row r="6" spans="1:14">
      <c r="A6" s="23"/>
      <c r="B6" s="25" t="s">
        <v>7</v>
      </c>
      <c r="C6" s="25"/>
      <c r="D6" s="25"/>
      <c r="E6" s="25"/>
      <c r="F6" s="25"/>
      <c r="G6" s="25"/>
      <c r="H6" s="1"/>
      <c r="I6" s="25" t="s">
        <v>7</v>
      </c>
      <c r="J6" s="25"/>
      <c r="K6" s="25"/>
      <c r="L6" s="25"/>
      <c r="M6" s="25"/>
      <c r="N6" s="25"/>
    </row>
    <row r="7" spans="1:14">
      <c r="A7" s="23"/>
      <c r="B7" s="2">
        <v>2001</v>
      </c>
      <c r="C7" s="2">
        <v>2011</v>
      </c>
      <c r="D7" s="2">
        <v>2012</v>
      </c>
      <c r="E7" s="2">
        <v>2013</v>
      </c>
      <c r="F7" s="2">
        <v>2014</v>
      </c>
      <c r="G7" s="2">
        <v>2015</v>
      </c>
      <c r="H7" s="3"/>
      <c r="I7" s="2">
        <v>2001</v>
      </c>
      <c r="J7" s="2">
        <v>2011</v>
      </c>
      <c r="K7" s="2">
        <v>2012</v>
      </c>
      <c r="L7" s="2">
        <v>2013</v>
      </c>
      <c r="M7" s="2">
        <v>2014</v>
      </c>
      <c r="N7" s="2">
        <v>2015</v>
      </c>
    </row>
    <row r="8" spans="1:14">
      <c r="A8" s="4" t="s">
        <v>8</v>
      </c>
      <c r="B8" s="5" t="s">
        <v>9</v>
      </c>
      <c r="C8" s="5" t="s">
        <v>10</v>
      </c>
      <c r="D8" s="5" t="s">
        <v>11</v>
      </c>
      <c r="E8" s="5" t="s">
        <v>12</v>
      </c>
      <c r="F8" s="6">
        <v>-6</v>
      </c>
      <c r="G8" s="6">
        <v>-7</v>
      </c>
      <c r="H8" s="6"/>
      <c r="I8" s="6">
        <v>-8</v>
      </c>
      <c r="J8" s="6">
        <v>-9</v>
      </c>
      <c r="K8" s="6">
        <v>-10</v>
      </c>
      <c r="L8" s="6">
        <v>-11</v>
      </c>
      <c r="M8" s="6">
        <v>-12</v>
      </c>
      <c r="N8" s="6">
        <v>-13</v>
      </c>
    </row>
    <row r="9" spans="1:14">
      <c r="A9" s="7" t="s">
        <v>13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>
      <c r="A10" s="8" t="s">
        <v>14</v>
      </c>
      <c r="B10" s="9">
        <v>2277</v>
      </c>
      <c r="C10" s="9">
        <v>2472</v>
      </c>
      <c r="D10" s="9">
        <v>2584</v>
      </c>
      <c r="E10" s="9">
        <v>2738</v>
      </c>
      <c r="F10" s="9">
        <v>2964</v>
      </c>
      <c r="G10" s="9">
        <v>3124</v>
      </c>
      <c r="H10" s="9"/>
      <c r="I10" s="9">
        <v>32496</v>
      </c>
      <c r="J10" s="9">
        <v>34208</v>
      </c>
      <c r="K10" s="9">
        <v>37159</v>
      </c>
      <c r="L10" s="9">
        <v>41624</v>
      </c>
      <c r="M10" s="9">
        <v>46985</v>
      </c>
      <c r="N10" s="9">
        <v>49181</v>
      </c>
    </row>
    <row r="11" spans="1:14">
      <c r="A11" s="10" t="s">
        <v>15</v>
      </c>
      <c r="B11" s="9">
        <v>1150931</v>
      </c>
      <c r="C11" s="9">
        <v>4654600</v>
      </c>
      <c r="D11" s="9" t="s">
        <v>16</v>
      </c>
      <c r="E11" s="9">
        <v>6863198</v>
      </c>
      <c r="F11" s="9">
        <v>8236510</v>
      </c>
      <c r="G11" s="9">
        <v>9157020</v>
      </c>
      <c r="H11" s="9"/>
      <c r="I11" s="9">
        <v>14952256</v>
      </c>
      <c r="J11" s="9">
        <v>53931400</v>
      </c>
      <c r="K11" s="9" t="s">
        <v>17</v>
      </c>
      <c r="L11" s="9">
        <v>73075427</v>
      </c>
      <c r="M11" s="9">
        <v>84654070</v>
      </c>
      <c r="N11" s="9">
        <v>93972370</v>
      </c>
    </row>
    <row r="12" spans="1:14">
      <c r="A12" s="8" t="s">
        <v>18</v>
      </c>
      <c r="B12" s="9">
        <v>258961</v>
      </c>
      <c r="C12" s="9">
        <v>1583700</v>
      </c>
      <c r="D12" s="9" t="s">
        <v>19</v>
      </c>
      <c r="E12" s="9">
        <v>2107116</v>
      </c>
      <c r="F12" s="9">
        <v>2200850</v>
      </c>
      <c r="G12" s="9">
        <v>2522730</v>
      </c>
      <c r="H12" s="9"/>
      <c r="I12" s="9">
        <v>6113950</v>
      </c>
      <c r="J12" s="9">
        <v>36126000</v>
      </c>
      <c r="K12" s="9">
        <v>42618740</v>
      </c>
      <c r="L12" s="9">
        <v>49742870</v>
      </c>
      <c r="M12" s="9">
        <v>56071170</v>
      </c>
      <c r="N12" s="9">
        <v>62529350</v>
      </c>
    </row>
    <row r="13" spans="1:14" ht="26.25">
      <c r="A13" s="10" t="s">
        <v>20</v>
      </c>
      <c r="B13" s="11">
        <f>ROUND((B12/B11*100),1)</f>
        <v>22.5</v>
      </c>
      <c r="C13" s="11">
        <f>ROUND((C12/C11*100),1)</f>
        <v>34</v>
      </c>
      <c r="D13" s="11">
        <v>34</v>
      </c>
      <c r="E13" s="12">
        <f>ROUND((E12/E11*100),1)</f>
        <v>30.7</v>
      </c>
      <c r="F13" s="12">
        <f>ROUND((F12/F11*100),1)</f>
        <v>26.7</v>
      </c>
      <c r="G13" s="12">
        <f>ROUND((G12/G11*100),1)</f>
        <v>27.5</v>
      </c>
      <c r="H13" s="12"/>
      <c r="I13" s="11">
        <f>ROUND((I12/I11*100),1)</f>
        <v>40.9</v>
      </c>
      <c r="J13" s="11">
        <f>ROUND((J12/J11*100),1)</f>
        <v>67</v>
      </c>
      <c r="K13" s="11">
        <v>68.099999999999994</v>
      </c>
      <c r="L13" s="11">
        <f>ROUND((L12/L11*100),1)</f>
        <v>68.099999999999994</v>
      </c>
      <c r="M13" s="12">
        <f>ROUND((M12/M11*100),1)</f>
        <v>66.2</v>
      </c>
      <c r="N13" s="12">
        <f>ROUND((N12/N11*100),1)</f>
        <v>66.5</v>
      </c>
    </row>
    <row r="14" spans="1:14">
      <c r="A14" s="7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>
      <c r="A15" s="8" t="s">
        <v>14</v>
      </c>
      <c r="B15" s="9">
        <v>563</v>
      </c>
      <c r="C15" s="9">
        <v>764</v>
      </c>
      <c r="D15" s="9">
        <v>868</v>
      </c>
      <c r="E15" s="9">
        <v>989</v>
      </c>
      <c r="F15" s="9">
        <v>1059</v>
      </c>
      <c r="G15" s="9">
        <v>1191</v>
      </c>
      <c r="H15" s="9"/>
      <c r="I15" s="9">
        <v>14632</v>
      </c>
      <c r="J15" s="9">
        <v>23769</v>
      </c>
      <c r="K15" s="9">
        <v>26920</v>
      </c>
      <c r="L15" s="9">
        <v>29909</v>
      </c>
      <c r="M15" s="9">
        <v>32739</v>
      </c>
      <c r="N15" s="9">
        <v>35259</v>
      </c>
    </row>
    <row r="16" spans="1:14">
      <c r="A16" s="10" t="s">
        <v>15</v>
      </c>
      <c r="B16" s="9">
        <v>911985</v>
      </c>
      <c r="C16" s="9">
        <v>3262800</v>
      </c>
      <c r="D16" s="9">
        <v>4004734</v>
      </c>
      <c r="E16" s="9">
        <v>4784392</v>
      </c>
      <c r="F16" s="9">
        <v>5776520</v>
      </c>
      <c r="G16" s="9">
        <v>6472480</v>
      </c>
      <c r="H16" s="9"/>
      <c r="I16" s="9">
        <v>20124119</v>
      </c>
      <c r="J16" s="9">
        <v>79084300</v>
      </c>
      <c r="K16" s="9" t="s">
        <v>22</v>
      </c>
      <c r="L16" s="9">
        <v>106856674</v>
      </c>
      <c r="M16" s="9">
        <v>121825240</v>
      </c>
      <c r="N16" s="9">
        <v>139609850</v>
      </c>
    </row>
    <row r="17" spans="1:14">
      <c r="A17" s="8" t="s">
        <v>18</v>
      </c>
      <c r="B17" s="9">
        <v>155846</v>
      </c>
      <c r="C17" s="9">
        <v>759500</v>
      </c>
      <c r="D17" s="9" t="s">
        <v>23</v>
      </c>
      <c r="E17" s="9">
        <v>1021745</v>
      </c>
      <c r="F17" s="9">
        <v>1126140</v>
      </c>
      <c r="G17" s="9">
        <v>1355440</v>
      </c>
      <c r="H17" s="9"/>
      <c r="I17" s="9">
        <v>6701254</v>
      </c>
      <c r="J17" s="9">
        <v>41798000</v>
      </c>
      <c r="K17" s="9" t="s">
        <v>24</v>
      </c>
      <c r="L17" s="9">
        <v>60918665</v>
      </c>
      <c r="M17" s="9">
        <v>70048610</v>
      </c>
      <c r="N17" s="9">
        <v>79777690</v>
      </c>
    </row>
    <row r="18" spans="1:14" ht="26.25">
      <c r="A18" s="10" t="s">
        <v>20</v>
      </c>
      <c r="B18" s="11">
        <f>ROUND((B17/B16*100),1)</f>
        <v>17.100000000000001</v>
      </c>
      <c r="C18" s="11">
        <f>ROUND((C17/C16*100),1)</f>
        <v>23.3</v>
      </c>
      <c r="D18" s="11">
        <v>22.1</v>
      </c>
      <c r="E18" s="11">
        <f>ROUND((E17/E16*100),1)</f>
        <v>21.4</v>
      </c>
      <c r="F18" s="12">
        <f>ROUND((F17/F16*100),1)</f>
        <v>19.5</v>
      </c>
      <c r="G18" s="12">
        <f>ROUND((G17/G16*100),1)</f>
        <v>20.9</v>
      </c>
      <c r="H18" s="12"/>
      <c r="I18" s="11">
        <f>ROUND((I17/I16*100),1)</f>
        <v>33.299999999999997</v>
      </c>
      <c r="J18" s="11">
        <f>ROUND((J17/J16*100),1)</f>
        <v>52.9</v>
      </c>
      <c r="K18" s="11">
        <v>55.1</v>
      </c>
      <c r="L18" s="11">
        <f>ROUND((L17/L16*100),1)</f>
        <v>57</v>
      </c>
      <c r="M18" s="12">
        <f>ROUND((M17/M16*100),1)</f>
        <v>57.5</v>
      </c>
      <c r="N18" s="12">
        <f>ROUND((N17/N16*100),1)</f>
        <v>57.1</v>
      </c>
    </row>
    <row r="19" spans="1:14">
      <c r="A19" s="7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4">
      <c r="A20" s="8" t="s">
        <v>14</v>
      </c>
      <c r="B20" s="9">
        <v>1590</v>
      </c>
      <c r="C20" s="9">
        <v>2437</v>
      </c>
      <c r="D20" s="9">
        <v>2614</v>
      </c>
      <c r="E20" s="9">
        <v>2759</v>
      </c>
      <c r="F20" s="9">
        <v>2937</v>
      </c>
      <c r="G20" s="9">
        <v>3172</v>
      </c>
      <c r="H20" s="9"/>
      <c r="I20" s="9">
        <v>19133</v>
      </c>
      <c r="J20" s="9">
        <v>34713</v>
      </c>
      <c r="K20" s="9">
        <v>37488</v>
      </c>
      <c r="L20" s="9">
        <v>40245</v>
      </c>
      <c r="M20" s="9">
        <v>43460</v>
      </c>
      <c r="N20" s="9">
        <v>46258</v>
      </c>
    </row>
    <row r="21" spans="1:14">
      <c r="A21" s="10" t="s">
        <v>15</v>
      </c>
      <c r="B21" s="9">
        <v>5247794</v>
      </c>
      <c r="C21" s="9">
        <v>28429200</v>
      </c>
      <c r="D21" s="9" t="s">
        <v>26</v>
      </c>
      <c r="E21" s="9">
        <v>34926527</v>
      </c>
      <c r="F21" s="9">
        <v>38364980</v>
      </c>
      <c r="G21" s="9">
        <v>42301890</v>
      </c>
      <c r="H21" s="9"/>
      <c r="I21" s="9">
        <v>67036595</v>
      </c>
      <c r="J21" s="9">
        <v>448039000</v>
      </c>
      <c r="K21" s="9" t="s">
        <v>27</v>
      </c>
      <c r="L21" s="9">
        <v>566369094</v>
      </c>
      <c r="M21" s="9">
        <v>620878690</v>
      </c>
      <c r="N21" s="9">
        <v>679038360</v>
      </c>
    </row>
    <row r="22" spans="1:14">
      <c r="A22" s="8" t="s">
        <v>18</v>
      </c>
      <c r="B22" s="9">
        <v>2798075</v>
      </c>
      <c r="C22" s="9">
        <v>19571100</v>
      </c>
      <c r="D22" s="9" t="s">
        <v>28</v>
      </c>
      <c r="E22" s="9">
        <v>24640651</v>
      </c>
      <c r="F22" s="9">
        <v>26197280</v>
      </c>
      <c r="G22" s="9">
        <v>28128060</v>
      </c>
      <c r="H22" s="9"/>
      <c r="I22" s="9">
        <v>45599725</v>
      </c>
      <c r="J22" s="9">
        <v>360793900</v>
      </c>
      <c r="K22" s="9" t="s">
        <v>29</v>
      </c>
      <c r="L22" s="9">
        <v>463199815</v>
      </c>
      <c r="M22" s="9">
        <v>505676100</v>
      </c>
      <c r="N22" s="9">
        <v>558146650</v>
      </c>
    </row>
    <row r="23" spans="1:14" ht="26.25">
      <c r="A23" s="10" t="s">
        <v>20</v>
      </c>
      <c r="B23" s="11">
        <f>ROUND((B22/B21*100),1)</f>
        <v>53.3</v>
      </c>
      <c r="C23" s="11">
        <f>ROUND((C22/C21*100),1)</f>
        <v>68.8</v>
      </c>
      <c r="D23" s="11">
        <v>71.5</v>
      </c>
      <c r="E23" s="11">
        <f>ROUND((E22/E21*100),1)</f>
        <v>70.5</v>
      </c>
      <c r="F23" s="12">
        <f>ROUND((F22/F21*100),1)</f>
        <v>68.3</v>
      </c>
      <c r="G23" s="12">
        <f>ROUND((G22/G21*100),1)</f>
        <v>66.5</v>
      </c>
      <c r="H23" s="12"/>
      <c r="I23" s="11">
        <f>ROUND((I22/I21*100),1)</f>
        <v>68</v>
      </c>
      <c r="J23" s="11">
        <f>ROUND((J22/J21*100),1)</f>
        <v>80.5</v>
      </c>
      <c r="K23" s="11">
        <v>83.2</v>
      </c>
      <c r="L23" s="11">
        <f>ROUND((L22/L21*100),1)</f>
        <v>81.8</v>
      </c>
      <c r="M23" s="12">
        <f>ROUND((M22/M21*100),1)</f>
        <v>81.400000000000006</v>
      </c>
      <c r="N23" s="12">
        <f>ROUND((N22/N21*100),1)</f>
        <v>82.2</v>
      </c>
    </row>
    <row r="24" spans="1:14">
      <c r="A24" s="7" t="s">
        <v>30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4">
      <c r="A25" s="8" t="s">
        <v>14</v>
      </c>
      <c r="B25" s="9">
        <v>4430</v>
      </c>
      <c r="C25" s="9">
        <v>5673</v>
      </c>
      <c r="D25" s="9">
        <v>6066</v>
      </c>
      <c r="E25" s="9">
        <v>6486</v>
      </c>
      <c r="F25" s="9">
        <v>6960</v>
      </c>
      <c r="G25" s="9">
        <v>7487</v>
      </c>
      <c r="H25" s="9"/>
      <c r="I25" s="9">
        <v>66261</v>
      </c>
      <c r="J25" s="9">
        <v>92690</v>
      </c>
      <c r="K25" s="9">
        <v>101567</v>
      </c>
      <c r="L25" s="9">
        <v>111778</v>
      </c>
      <c r="M25" s="9">
        <f>M10+M15+M20</f>
        <v>123184</v>
      </c>
      <c r="N25" s="9">
        <v>130698</v>
      </c>
    </row>
    <row r="26" spans="1:14">
      <c r="A26" s="10" t="s">
        <v>15</v>
      </c>
      <c r="B26" s="9">
        <v>7310710</v>
      </c>
      <c r="C26" s="9">
        <v>36346600</v>
      </c>
      <c r="D26" s="9" t="s">
        <v>31</v>
      </c>
      <c r="E26" s="9">
        <v>46574117</v>
      </c>
      <c r="F26" s="9">
        <v>52378010</v>
      </c>
      <c r="G26" s="9">
        <v>57931390</v>
      </c>
      <c r="H26" s="9"/>
      <c r="I26" s="9">
        <v>102112970</v>
      </c>
      <c r="J26" s="9">
        <v>581054600</v>
      </c>
      <c r="K26" s="9">
        <v>646631730</v>
      </c>
      <c r="L26" s="9">
        <v>746301195</v>
      </c>
      <c r="M26" s="9">
        <v>827358000</v>
      </c>
      <c r="N26" s="9">
        <v>912620580</v>
      </c>
    </row>
    <row r="27" spans="1:14">
      <c r="A27" s="8" t="s">
        <v>18</v>
      </c>
      <c r="B27" s="9">
        <v>3212883</v>
      </c>
      <c r="C27" s="9">
        <v>21914300</v>
      </c>
      <c r="D27" s="9" t="s">
        <v>32</v>
      </c>
      <c r="E27" s="9">
        <v>27769512</v>
      </c>
      <c r="F27" s="9">
        <v>29524270</v>
      </c>
      <c r="G27" s="9">
        <v>32006230</v>
      </c>
      <c r="H27" s="9"/>
      <c r="I27" s="9">
        <v>58414930</v>
      </c>
      <c r="J27" s="9">
        <v>438717900</v>
      </c>
      <c r="K27" s="9" t="s">
        <v>33</v>
      </c>
      <c r="L27" s="9">
        <v>573861350</v>
      </c>
      <c r="M27" s="9">
        <v>631795880</v>
      </c>
      <c r="N27" s="9">
        <v>700453690</v>
      </c>
    </row>
    <row r="28" spans="1:14" ht="26.25">
      <c r="A28" s="13" t="s">
        <v>20</v>
      </c>
      <c r="B28" s="14">
        <f>ROUND((B27/B26*100),1)</f>
        <v>43.9</v>
      </c>
      <c r="C28" s="14">
        <f>ROUND((C27/C26*100),1)</f>
        <v>60.3</v>
      </c>
      <c r="D28" s="14">
        <v>61.3</v>
      </c>
      <c r="E28" s="14">
        <f>ROUND((E27/E26*100),1)</f>
        <v>59.6</v>
      </c>
      <c r="F28" s="15">
        <f>ROUND((F27/F26*100),1)</f>
        <v>56.4</v>
      </c>
      <c r="G28" s="15">
        <f>ROUND((G27/G26*100),1)</f>
        <v>55.2</v>
      </c>
      <c r="H28" s="15"/>
      <c r="I28" s="14">
        <f>ROUND((I27/I26*100),1)</f>
        <v>57.2</v>
      </c>
      <c r="J28" s="14">
        <f>ROUND((J27/J26*100),1)</f>
        <v>75.5</v>
      </c>
      <c r="K28" s="14">
        <v>77.7</v>
      </c>
      <c r="L28" s="14">
        <f>ROUND((L27/L26*100),1)</f>
        <v>76.900000000000006</v>
      </c>
      <c r="M28" s="14">
        <f>ROUND((M27/M26*100),1)</f>
        <v>76.400000000000006</v>
      </c>
      <c r="N28" s="15">
        <f>ROUND((N27/N26*100),1)</f>
        <v>76.8</v>
      </c>
    </row>
    <row r="29" spans="1:14">
      <c r="A29" s="8"/>
      <c r="B29" s="16"/>
      <c r="C29" s="16"/>
      <c r="D29" s="16"/>
      <c r="E29" s="16"/>
      <c r="F29" s="16"/>
      <c r="G29" s="16"/>
      <c r="H29" s="16"/>
      <c r="J29" s="17"/>
      <c r="K29" s="19" t="s">
        <v>34</v>
      </c>
      <c r="L29" s="19"/>
      <c r="M29" s="19"/>
      <c r="N29" s="19"/>
    </row>
    <row r="30" spans="1:14">
      <c r="B30" s="8"/>
      <c r="C30" s="8"/>
      <c r="D30" s="8"/>
      <c r="E30" s="8"/>
      <c r="K30" s="18"/>
      <c r="L30" s="20" t="s">
        <v>35</v>
      </c>
      <c r="M30" s="20"/>
      <c r="N30" s="20"/>
    </row>
    <row r="32" spans="1:14">
      <c r="I32" s="9"/>
      <c r="J32" s="9"/>
      <c r="K32" s="9"/>
      <c r="L32" s="9"/>
      <c r="M32" s="9"/>
    </row>
    <row r="33" spans="9:13">
      <c r="I33" s="9"/>
      <c r="J33" s="9"/>
      <c r="K33" s="9"/>
      <c r="L33" s="9"/>
      <c r="M33" s="9"/>
    </row>
    <row r="34" spans="9:13">
      <c r="I34" s="9"/>
      <c r="J34" s="9"/>
      <c r="K34" s="9"/>
      <c r="L34" s="9"/>
      <c r="M34" s="9"/>
    </row>
  </sheetData>
  <mergeCells count="11">
    <mergeCell ref="K29:N29"/>
    <mergeCell ref="L30:N30"/>
    <mergeCell ref="A1:N1"/>
    <mergeCell ref="A2:N2"/>
    <mergeCell ref="A3:N3"/>
    <mergeCell ref="A4:N4"/>
    <mergeCell ref="A5:A7"/>
    <mergeCell ref="B5:G5"/>
    <mergeCell ref="I5:N5"/>
    <mergeCell ref="B6:G6"/>
    <mergeCell ref="I6:N6"/>
  </mergeCells>
  <printOptions horizontalCentered="1" verticalCentered="1"/>
  <pageMargins left="0.45" right="0.45" top="0.5" bottom="0.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1DBA3-D496-4FAA-8FB4-29F024234169}">
  <dimension ref="A4:C8"/>
  <sheetViews>
    <sheetView tabSelected="1" workbookViewId="0">
      <selection activeCell="E18" sqref="E18"/>
    </sheetView>
  </sheetViews>
  <sheetFormatPr defaultRowHeight="15"/>
  <cols>
    <col min="1" max="1" width="9.42578125" bestFit="1" customWidth="1"/>
    <col min="2" max="3" width="14.7109375" bestFit="1" customWidth="1"/>
    <col min="5" max="5" width="24" customWidth="1"/>
    <col min="6" max="6" width="1.28515625" customWidth="1"/>
  </cols>
  <sheetData>
    <row r="4" spans="1:3">
      <c r="B4" t="s">
        <v>36</v>
      </c>
      <c r="C4" t="s">
        <v>18</v>
      </c>
    </row>
    <row r="5" spans="1:3">
      <c r="A5">
        <v>2012</v>
      </c>
      <c r="B5" s="9">
        <v>405489.22</v>
      </c>
      <c r="C5" s="9">
        <v>248735.51</v>
      </c>
    </row>
    <row r="6" spans="1:3">
      <c r="A6">
        <v>2013</v>
      </c>
      <c r="B6" s="9">
        <v>465741.17</v>
      </c>
      <c r="C6" s="9">
        <v>277695.12</v>
      </c>
    </row>
    <row r="7" spans="1:3">
      <c r="A7">
        <v>2014</v>
      </c>
      <c r="B7" s="9">
        <v>523780.1</v>
      </c>
      <c r="C7" s="9">
        <v>295242.7</v>
      </c>
    </row>
    <row r="8" spans="1:3">
      <c r="A8">
        <v>2015</v>
      </c>
      <c r="B8" s="9">
        <v>579313.9</v>
      </c>
      <c r="C8" s="9">
        <v>320062.3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17.0 a</vt:lpstr>
      <vt:lpstr>contd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2019-06-11T12:58:53Z</dcterms:created>
  <dcterms:modified xsi:type="dcterms:W3CDTF">2019-06-13T07:53:42Z</dcterms:modified>
</cp:coreProperties>
</file>