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23\"/>
    </mc:Choice>
  </mc:AlternateContent>
  <xr:revisionPtr revIDLastSave="0" documentId="8_{81A2F8C2-EBC9-492F-AA19-4339737B7135}" xr6:coauthVersionLast="43" xr6:coauthVersionMax="43" xr10:uidLastSave="{00000000-0000-0000-0000-000000000000}"/>
  <bookViews>
    <workbookView xWindow="2115" yWindow="2115" windowWidth="21600" windowHeight="11385" activeTab="2" xr2:uid="{FB5AB3FA-1DA1-46B3-B596-B19C1893E4EC}"/>
  </bookViews>
  <sheets>
    <sheet name="Kutools for Excel" sheetId="1" r:id="rId1"/>
    <sheet name="T-23.1" sheetId="2" r:id="rId2"/>
    <sheet name="T-23.2(1)" sheetId="3" r:id="rId3"/>
  </sheets>
  <definedNames>
    <definedName name="Index_Sheet_Kutools">'Kutools for Excel'!$A$1</definedName>
    <definedName name="_xlnm.Print_Area" localSheetId="1">'T-23.1'!$A$1:$D$23</definedName>
    <definedName name="_xlnm.Print_Area" localSheetId="2">'T-23.2(1)'!$A$1:$H$43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H38" i="3"/>
  <c r="G38" i="3"/>
  <c r="F38" i="3"/>
  <c r="E38" i="3"/>
  <c r="D38" i="3"/>
  <c r="F8" i="3"/>
  <c r="E8" i="3"/>
  <c r="D8" i="3"/>
  <c r="C8" i="3"/>
  <c r="C2" i="1" l="1"/>
</calcChain>
</file>

<file path=xl/sharedStrings.xml><?xml version="1.0" encoding="utf-8"?>
<sst xmlns="http://schemas.openxmlformats.org/spreadsheetml/2006/main" count="92" uniqueCount="84">
  <si>
    <t>Final worksheets list</t>
  </si>
  <si>
    <t>Original workbooks list</t>
  </si>
  <si>
    <t>Original worksheets list</t>
  </si>
  <si>
    <t>TABLE 23.1</t>
  </si>
  <si>
    <t>Outlay and Expenditure under the 11th Five-Year Plan (2007-12) by 
Major Heads of Development in West Bengal</t>
  </si>
  <si>
    <t>(Rs.in Crore)</t>
  </si>
  <si>
    <t>Sector and Heads of Development</t>
  </si>
  <si>
    <t>Projected Outlay 
(Development)</t>
  </si>
  <si>
    <t>Expenditure</t>
  </si>
  <si>
    <t>Percentage to 
Total Expenditure</t>
  </si>
  <si>
    <t>(2007-12)</t>
  </si>
  <si>
    <t>I. Agriculture &amp; Allied Activities</t>
  </si>
  <si>
    <t>II.Rural Development</t>
  </si>
  <si>
    <t>III.Special Areas Programme</t>
  </si>
  <si>
    <t xml:space="preserve">IV.Irrigation and Flood Control          </t>
  </si>
  <si>
    <t xml:space="preserve">V.Energy </t>
  </si>
  <si>
    <t xml:space="preserve">VI.Industry &amp; Minerals </t>
  </si>
  <si>
    <t xml:space="preserve">VII.Transport              </t>
  </si>
  <si>
    <t xml:space="preserve">VIII.Science, Technology &amp; Environment      </t>
  </si>
  <si>
    <t>IX. General Economic Services</t>
  </si>
  <si>
    <t xml:space="preserve">X.Social Services              </t>
  </si>
  <si>
    <t xml:space="preserve">xi. General Services              </t>
  </si>
  <si>
    <t>Total</t>
  </si>
  <si>
    <t xml:space="preserve"> Sources:  1.  Finance (Budget) Department,</t>
  </si>
  <si>
    <t xml:space="preserve">                    Government of West Bengal.</t>
  </si>
  <si>
    <t xml:space="preserve">                2.  Annual Plan, Development and Planning Deptt.,              </t>
  </si>
  <si>
    <t>T-23.1</t>
  </si>
  <si>
    <t>T-23.1.xlsx</t>
  </si>
  <si>
    <t>TABLE 23.2 (Contd.)</t>
  </si>
  <si>
    <r>
      <t>Outlay and Expenditure under the 11</t>
    </r>
    <r>
      <rPr>
        <b/>
        <vertAlign val="superscript"/>
        <sz val="11"/>
        <rFont val="Arial Narrow"/>
        <family val="2"/>
      </rPr>
      <t>th</t>
    </r>
    <r>
      <rPr>
        <b/>
        <sz val="11"/>
        <rFont val="Arial Narrow"/>
        <family val="2"/>
      </rPr>
      <t xml:space="preserve"> Five-Year Plan( 2007-12 ) by Major Heads of Development in West  Bengal</t>
    </r>
  </si>
  <si>
    <r>
      <t>(</t>
    </r>
    <r>
      <rPr>
        <sz val="9"/>
        <color theme="1"/>
        <rFont val="Rupee Foradian"/>
        <family val="2"/>
      </rPr>
      <t xml:space="preserve">` </t>
    </r>
    <r>
      <rPr>
        <sz val="9"/>
        <color theme="1"/>
        <rFont val="Arial Narrow"/>
        <family val="2"/>
      </rPr>
      <t>in Crore)</t>
    </r>
  </si>
  <si>
    <t>Different  Heads</t>
  </si>
  <si>
    <t>Projected</t>
  </si>
  <si>
    <t>Outlay-11th Plan</t>
  </si>
  <si>
    <t>2007-08</t>
  </si>
  <si>
    <t>2008-09</t>
  </si>
  <si>
    <t>2009-10</t>
  </si>
  <si>
    <t>2010-11</t>
  </si>
  <si>
    <t>2011-12</t>
  </si>
  <si>
    <t>( 2007 - 12 )</t>
  </si>
  <si>
    <t>( Actual )</t>
  </si>
  <si>
    <t>(Actual)</t>
  </si>
  <si>
    <t>VII</t>
  </si>
  <si>
    <t xml:space="preserve"> Transport</t>
  </si>
  <si>
    <t>Roads &amp; Bridges</t>
  </si>
  <si>
    <t>Road Transport</t>
  </si>
  <si>
    <t>Inland Water Transport</t>
  </si>
  <si>
    <t>Other Transport</t>
  </si>
  <si>
    <t>VIII</t>
  </si>
  <si>
    <t xml:space="preserve"> Science,Technology &amp; Environment</t>
  </si>
  <si>
    <t>IX</t>
  </si>
  <si>
    <t>General Economic Services</t>
  </si>
  <si>
    <t xml:space="preserve">    Secretariat Economic Services</t>
  </si>
  <si>
    <t xml:space="preserve">    Tourism</t>
  </si>
  <si>
    <t xml:space="preserve">    Surveys &amp; Statistics</t>
  </si>
  <si>
    <t xml:space="preserve">    District Planning</t>
  </si>
  <si>
    <t xml:space="preserve">    Other General Economic Services</t>
  </si>
  <si>
    <t>X</t>
  </si>
  <si>
    <t xml:space="preserve"> Social Services</t>
  </si>
  <si>
    <t xml:space="preserve">     General Education</t>
  </si>
  <si>
    <t xml:space="preserve">     Technical Education</t>
  </si>
  <si>
    <t xml:space="preserve">     Sports &amp; Youth Services</t>
  </si>
  <si>
    <t xml:space="preserve">     Art &amp; Culture</t>
  </si>
  <si>
    <t xml:space="preserve">     Medical &amp; Public Health(incl.ESI,Family Welfare)</t>
  </si>
  <si>
    <t xml:space="preserve">     Water Supply &amp; Sanitation</t>
  </si>
  <si>
    <t xml:space="preserve">     Housing(including Police Housing)</t>
  </si>
  <si>
    <t xml:space="preserve">     Urban Development(incl.State Capital Projects)</t>
  </si>
  <si>
    <t xml:space="preserve">     Information &amp; Publicity</t>
  </si>
  <si>
    <t xml:space="preserve">     Welfare of SC,ST &amp; OBC</t>
  </si>
  <si>
    <t xml:space="preserve">     Labour &amp; Employment</t>
  </si>
  <si>
    <t xml:space="preserve">     Social Security &amp; Welfare</t>
  </si>
  <si>
    <t xml:space="preserve">     Nutrition</t>
  </si>
  <si>
    <t>XI</t>
  </si>
  <si>
    <t xml:space="preserve"> General Services</t>
  </si>
  <si>
    <t>GRAND TOTAL (Total of I-XI)</t>
  </si>
  <si>
    <t>Mid-Year Population(In thousand)</t>
  </si>
  <si>
    <t>Per Capita Plan Expenditure(In Rs.)</t>
  </si>
  <si>
    <t xml:space="preserve">                            Sources: 1) Finance(Budget) Deptt.</t>
  </si>
  <si>
    <t xml:space="preserve">                       Government of West Bengal</t>
  </si>
  <si>
    <t xml:space="preserve">                   2) Annual Plan, Development</t>
  </si>
  <si>
    <t xml:space="preserve">                                              &amp; planning Department,</t>
  </si>
  <si>
    <t xml:space="preserve">                        Government of West Bengal.</t>
  </si>
  <si>
    <t>T-23.2(1)</t>
  </si>
  <si>
    <t>T-23.2(1).xlsx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</si>
</sst>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0;[Red]0.00"/>
    <numFmt numFmtId="166" formatCode="0.00_);\(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0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8"/>
      <name val="Arial Narrow"/>
      <family val="2"/>
    </font>
    <font>
      <sz val="9"/>
      <name val="Arial Narrow"/>
      <family val="2"/>
    </font>
    <font>
      <u/>
      <sz val="11"/>
      <color theme="10"/>
      <name val="Calibri"/>
      <family val="2"/>
      <scheme val="minor"/>
    </font>
    <font>
      <sz val="11"/>
      <name val="Arial Narrow"/>
      <family val="2"/>
    </font>
    <font>
      <b/>
      <vertAlign val="superscript"/>
      <sz val="11"/>
      <name val="Arial Narrow"/>
      <family val="2"/>
    </font>
    <font>
      <sz val="9"/>
      <color theme="1"/>
      <name val="Rupee Foradian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2" fontId="7" fillId="0" borderId="0" xfId="0" applyNumberFormat="1" applyFont="1" applyAlignment="1">
      <alignment horizontal="right" vertical="center" indent="3"/>
    </xf>
    <xf numFmtId="2" fontId="5" fillId="0" borderId="0" xfId="0" applyNumberFormat="1" applyFont="1" applyAlignment="1">
      <alignment horizontal="right" vertical="center" indent="3"/>
    </xf>
    <xf numFmtId="0" fontId="7" fillId="0" borderId="0" xfId="0" applyFont="1" applyAlignment="1">
      <alignment horizontal="right" vertical="center" indent="4"/>
    </xf>
    <xf numFmtId="0" fontId="7" fillId="0" borderId="0" xfId="0" applyFont="1" applyAlignment="1">
      <alignment horizontal="right" vertical="center" indent="3"/>
    </xf>
    <xf numFmtId="2" fontId="7" fillId="0" borderId="0" xfId="0" applyNumberFormat="1" applyFont="1" applyAlignment="1">
      <alignment horizontal="right" vertical="center" indent="4"/>
    </xf>
    <xf numFmtId="0" fontId="7" fillId="0" borderId="2" xfId="0" applyFont="1" applyBorder="1" applyAlignment="1">
      <alignment horizontal="left" vertical="center" indent="1"/>
    </xf>
    <xf numFmtId="2" fontId="7" fillId="0" borderId="2" xfId="0" applyNumberFormat="1" applyFont="1" applyBorder="1" applyAlignment="1">
      <alignment horizontal="right" vertical="center" indent="3"/>
    </xf>
    <xf numFmtId="2" fontId="7" fillId="0" borderId="2" xfId="0" applyNumberFormat="1" applyFont="1" applyBorder="1" applyAlignment="1">
      <alignment horizontal="right" vertical="center" indent="4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/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0" fillId="0" borderId="5" xfId="0" applyBorder="1"/>
    <xf numFmtId="0" fontId="14" fillId="0" borderId="0" xfId="0" applyFont="1" applyAlignment="1">
      <alignment vertical="center"/>
    </xf>
    <xf numFmtId="2" fontId="14" fillId="0" borderId="4" xfId="0" applyNumberFormat="1" applyFont="1" applyBorder="1" applyAlignment="1">
      <alignment horizontal="right" vertical="center" indent="2"/>
    </xf>
    <xf numFmtId="2" fontId="14" fillId="0" borderId="6" xfId="0" applyNumberFormat="1" applyFont="1" applyBorder="1" applyAlignment="1">
      <alignment horizontal="right" vertical="center" indent="2"/>
    </xf>
    <xf numFmtId="165" fontId="14" fillId="0" borderId="4" xfId="0" applyNumberFormat="1" applyFont="1" applyBorder="1" applyAlignment="1">
      <alignment horizontal="right" vertical="center" indent="2"/>
    </xf>
    <xf numFmtId="2" fontId="0" fillId="0" borderId="0" xfId="0" applyNumberFormat="1"/>
    <xf numFmtId="0" fontId="0" fillId="0" borderId="9" xfId="0" applyBorder="1"/>
    <xf numFmtId="0" fontId="5" fillId="0" borderId="6" xfId="0" applyFont="1" applyBorder="1" applyAlignment="1">
      <alignment horizontal="left" vertical="center" indent="1"/>
    </xf>
    <xf numFmtId="2" fontId="5" fillId="0" borderId="4" xfId="0" applyNumberFormat="1" applyFont="1" applyBorder="1" applyAlignment="1">
      <alignment horizontal="right" vertical="center" indent="2"/>
    </xf>
    <xf numFmtId="2" fontId="5" fillId="0" borderId="6" xfId="0" applyNumberFormat="1" applyFont="1" applyBorder="1" applyAlignment="1">
      <alignment horizontal="right" vertical="center" indent="2"/>
    </xf>
    <xf numFmtId="165" fontId="5" fillId="0" borderId="4" xfId="0" applyNumberFormat="1" applyFont="1" applyBorder="1" applyAlignment="1">
      <alignment horizontal="right" vertical="center" indent="2"/>
    </xf>
    <xf numFmtId="0" fontId="0" fillId="0" borderId="7" xfId="0" applyBorder="1"/>
    <xf numFmtId="0" fontId="15" fillId="0" borderId="6" xfId="0" applyFont="1" applyBorder="1" applyAlignment="1">
      <alignment horizontal="left" vertical="center"/>
    </xf>
    <xf numFmtId="165" fontId="15" fillId="0" borderId="4" xfId="0" applyNumberFormat="1" applyFont="1" applyBorder="1" applyAlignment="1">
      <alignment horizontal="right" vertical="center" indent="2"/>
    </xf>
    <xf numFmtId="165" fontId="0" fillId="0" borderId="0" xfId="0" applyNumberFormat="1"/>
    <xf numFmtId="0" fontId="15" fillId="0" borderId="6" xfId="0" applyFont="1" applyBorder="1" applyAlignment="1">
      <alignment vertical="center"/>
    </xf>
    <xf numFmtId="165" fontId="15" fillId="0" borderId="6" xfId="0" applyNumberFormat="1" applyFont="1" applyBorder="1" applyAlignment="1">
      <alignment horizontal="right" vertical="center" indent="2"/>
    </xf>
    <xf numFmtId="0" fontId="7" fillId="0" borderId="8" xfId="0" applyFont="1" applyBorder="1" applyAlignment="1">
      <alignment vertical="center"/>
    </xf>
    <xf numFmtId="165" fontId="7" fillId="0" borderId="6" xfId="0" applyNumberFormat="1" applyFont="1" applyBorder="1" applyAlignment="1">
      <alignment horizontal="right" vertical="center" indent="2"/>
    </xf>
    <xf numFmtId="165" fontId="7" fillId="0" borderId="4" xfId="0" applyNumberFormat="1" applyFont="1" applyBorder="1" applyAlignment="1">
      <alignment horizontal="right" vertical="center" indent="2"/>
    </xf>
    <xf numFmtId="0" fontId="7" fillId="0" borderId="6" xfId="0" applyFont="1" applyBorder="1" applyAlignment="1">
      <alignment vertical="center"/>
    </xf>
    <xf numFmtId="0" fontId="16" fillId="0" borderId="5" xfId="0" applyFont="1" applyBorder="1"/>
    <xf numFmtId="0" fontId="17" fillId="0" borderId="6" xfId="0" applyFont="1" applyBorder="1" applyAlignment="1">
      <alignment vertical="center"/>
    </xf>
    <xf numFmtId="165" fontId="17" fillId="0" borderId="4" xfId="0" applyNumberFormat="1" applyFont="1" applyBorder="1" applyAlignment="1">
      <alignment horizontal="right" vertical="center" indent="2"/>
    </xf>
    <xf numFmtId="166" fontId="16" fillId="0" borderId="0" xfId="0" applyNumberFormat="1" applyFont="1"/>
    <xf numFmtId="0" fontId="16" fillId="0" borderId="0" xfId="0" applyFont="1"/>
    <xf numFmtId="0" fontId="7" fillId="0" borderId="2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165" fontId="6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1B79-6F6C-4168-9456-77E6F8F0986E}">
  <dimension ref="A1:C3"/>
  <sheetViews>
    <sheetView workbookViewId="0"/>
  </sheetViews>
  <sheetFormatPr defaultRowHeight="1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>
      <c r="A1" s="1" t="s">
        <v>0</v>
      </c>
      <c r="B1" s="1" t="s">
        <v>1</v>
      </c>
      <c r="C1" s="1" t="s">
        <v>2</v>
      </c>
    </row>
    <row r="2" spans="1:3">
      <c r="A2" s="29" t="s">
        <v>26</v>
      </c>
      <c r="B2" t="s">
        <v>27</v>
      </c>
      <c r="C2" s="29" t="str">
        <f>HYPERLINK("C:\Users\MUDIT\Desktop\ps dopspi\new\23\T-23.1.xlsx#'T-23.1'!A1","T-23.1")</f>
        <v>T-23.1</v>
      </c>
    </row>
    <row r="3" spans="1:3">
      <c r="A3" s="29" t="s">
        <v>82</v>
      </c>
      <c r="B3" t="s">
        <v>83</v>
      </c>
      <c r="C3" s="29" t="str">
        <f>HYPERLINK("C:\Users\MUDIT\Desktop\ps dopspi\new\23\T-23.2(1).xlsx#'T-23.2(1)'!A1","T-23.2(1)")</f>
        <v>T-23.2(1)</v>
      </c>
    </row>
  </sheetData>
  <hyperlinks>
    <hyperlink ref="A2" location="'T-23.1'!A1" display="T-23.1" xr:uid="{2B47A9E0-F40C-4DF1-AF71-0CB104E0DA10}"/>
    <hyperlink ref="A3" location="'T-23.2(1)'!A1" display="T-23.2(1)" xr:uid="{3C3803C2-2364-4589-803C-CE8790BA031E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449D-F5A7-4205-976E-8CDB715B547D}">
  <dimension ref="A1:D23"/>
  <sheetViews>
    <sheetView workbookViewId="0">
      <selection activeCell="B20" sqref="B20:D20"/>
    </sheetView>
  </sheetViews>
  <sheetFormatPr defaultRowHeight="15"/>
  <cols>
    <col min="1" max="1" width="34.5703125" customWidth="1"/>
    <col min="2" max="2" width="15.7109375" bestFit="1" customWidth="1"/>
    <col min="3" max="3" width="15.140625" customWidth="1"/>
    <col min="4" max="4" width="15.5703125" customWidth="1"/>
  </cols>
  <sheetData>
    <row r="1" spans="1:4" ht="16.5">
      <c r="A1" s="2" t="s">
        <v>3</v>
      </c>
      <c r="B1" s="2"/>
      <c r="C1" s="2"/>
      <c r="D1" s="2"/>
    </row>
    <row r="2" spans="1:4" ht="16.5">
      <c r="A2" s="3"/>
      <c r="B2" s="3"/>
      <c r="C2" s="3"/>
      <c r="D2" s="3"/>
    </row>
    <row r="3" spans="1:4" ht="39.75" customHeight="1">
      <c r="A3" s="4" t="s">
        <v>4</v>
      </c>
      <c r="B3" s="5"/>
      <c r="C3" s="5"/>
      <c r="D3" s="5"/>
    </row>
    <row r="4" spans="1:4" ht="16.5">
      <c r="A4" s="6"/>
      <c r="B4" s="3"/>
      <c r="C4" s="7"/>
      <c r="D4" s="8" t="s">
        <v>5</v>
      </c>
    </row>
    <row r="5" spans="1:4" ht="25.5">
      <c r="A5" s="9" t="s">
        <v>6</v>
      </c>
      <c r="B5" s="10" t="s">
        <v>7</v>
      </c>
      <c r="C5" s="11" t="s">
        <v>8</v>
      </c>
      <c r="D5" s="10" t="s">
        <v>9</v>
      </c>
    </row>
    <row r="6" spans="1:4">
      <c r="A6" s="12"/>
      <c r="B6" s="13" t="s">
        <v>10</v>
      </c>
      <c r="C6" s="14" t="s">
        <v>10</v>
      </c>
      <c r="D6" s="13" t="s">
        <v>10</v>
      </c>
    </row>
    <row r="7" spans="1:4">
      <c r="A7" s="15">
        <v>-1</v>
      </c>
      <c r="B7" s="15">
        <v>-2</v>
      </c>
      <c r="C7" s="16">
        <v>-3</v>
      </c>
      <c r="D7" s="15">
        <v>-4</v>
      </c>
    </row>
    <row r="8" spans="1:4">
      <c r="A8" s="17" t="s">
        <v>11</v>
      </c>
      <c r="B8" s="18">
        <v>1846.5</v>
      </c>
      <c r="C8" s="19">
        <v>3080.03</v>
      </c>
      <c r="D8" s="20">
        <v>5.36</v>
      </c>
    </row>
    <row r="9" spans="1:4">
      <c r="A9" s="17" t="s">
        <v>12</v>
      </c>
      <c r="B9" s="21">
        <v>6307.73</v>
      </c>
      <c r="C9" s="19">
        <v>4444.6899999999996</v>
      </c>
      <c r="D9" s="20">
        <v>7.73</v>
      </c>
    </row>
    <row r="10" spans="1:4">
      <c r="A10" s="17" t="s">
        <v>13</v>
      </c>
      <c r="B10" s="21">
        <v>3552.57</v>
      </c>
      <c r="C10" s="21">
        <v>4493.3900000000003</v>
      </c>
      <c r="D10" s="20">
        <v>7.81</v>
      </c>
    </row>
    <row r="11" spans="1:4">
      <c r="A11" s="17" t="s">
        <v>14</v>
      </c>
      <c r="B11" s="21">
        <v>2626.76</v>
      </c>
      <c r="C11" s="18">
        <v>2009.9</v>
      </c>
      <c r="D11" s="22">
        <v>3.5</v>
      </c>
    </row>
    <row r="12" spans="1:4">
      <c r="A12" s="17" t="s">
        <v>15</v>
      </c>
      <c r="B12" s="21">
        <v>17480.11</v>
      </c>
      <c r="C12" s="21">
        <v>5951.37</v>
      </c>
      <c r="D12" s="20">
        <v>10.35</v>
      </c>
    </row>
    <row r="13" spans="1:4">
      <c r="A13" s="17" t="s">
        <v>16</v>
      </c>
      <c r="B13" s="21">
        <v>1920.67</v>
      </c>
      <c r="C13" s="21">
        <v>2483.69</v>
      </c>
      <c r="D13" s="20">
        <v>4.32</v>
      </c>
    </row>
    <row r="14" spans="1:4">
      <c r="A14" s="17" t="s">
        <v>17</v>
      </c>
      <c r="B14" s="18">
        <v>4697.3</v>
      </c>
      <c r="C14" s="21">
        <v>4081.77</v>
      </c>
      <c r="D14" s="22">
        <v>7.1</v>
      </c>
    </row>
    <row r="15" spans="1:4">
      <c r="A15" s="17" t="s">
        <v>18</v>
      </c>
      <c r="B15" s="18">
        <v>325</v>
      </c>
      <c r="C15" s="21">
        <v>301.94</v>
      </c>
      <c r="D15" s="20">
        <v>0.53</v>
      </c>
    </row>
    <row r="16" spans="1:4">
      <c r="A16" s="17" t="s">
        <v>19</v>
      </c>
      <c r="B16" s="21">
        <v>248.35</v>
      </c>
      <c r="C16" s="21">
        <v>150.32</v>
      </c>
      <c r="D16" s="20">
        <v>0.26</v>
      </c>
    </row>
    <row r="17" spans="1:4">
      <c r="A17" s="17" t="s">
        <v>20</v>
      </c>
      <c r="B17" s="21">
        <v>24149.24</v>
      </c>
      <c r="C17" s="21">
        <v>28600.53</v>
      </c>
      <c r="D17" s="22">
        <v>51.5</v>
      </c>
    </row>
    <row r="18" spans="1:4">
      <c r="A18" s="17" t="s">
        <v>21</v>
      </c>
      <c r="B18" s="21">
        <v>624.77</v>
      </c>
      <c r="C18" s="21">
        <v>896.58</v>
      </c>
      <c r="D18" s="20">
        <v>1.55</v>
      </c>
    </row>
    <row r="19" spans="1:4">
      <c r="A19" s="23" t="s">
        <v>22</v>
      </c>
      <c r="B19" s="24">
        <v>63779</v>
      </c>
      <c r="C19" s="24">
        <v>56494.21</v>
      </c>
      <c r="D19" s="25">
        <v>100</v>
      </c>
    </row>
    <row r="20" spans="1:4" ht="16.5" customHeight="1">
      <c r="A20" s="26"/>
      <c r="B20" s="27" t="s">
        <v>23</v>
      </c>
      <c r="C20" s="27"/>
      <c r="D20" s="27"/>
    </row>
    <row r="21" spans="1:4" ht="16.5" customHeight="1">
      <c r="A21" s="26"/>
      <c r="B21" s="28" t="s">
        <v>24</v>
      </c>
      <c r="C21" s="28"/>
      <c r="D21" s="28"/>
    </row>
    <row r="22" spans="1:4" ht="16.5" customHeight="1">
      <c r="A22" s="26"/>
      <c r="B22" s="28" t="s">
        <v>25</v>
      </c>
      <c r="C22" s="28"/>
      <c r="D22" s="28"/>
    </row>
    <row r="23" spans="1:4" ht="16.5" customHeight="1">
      <c r="A23" s="26"/>
      <c r="B23" s="28" t="s">
        <v>24</v>
      </c>
      <c r="C23" s="28"/>
      <c r="D23" s="28"/>
    </row>
  </sheetData>
  <mergeCells count="7">
    <mergeCell ref="B23:D23"/>
    <mergeCell ref="A1:D1"/>
    <mergeCell ref="A3:D3"/>
    <mergeCell ref="A5:A6"/>
    <mergeCell ref="B20:D20"/>
    <mergeCell ref="B21:D21"/>
    <mergeCell ref="B22:D22"/>
  </mergeCells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7F41-5FD3-45BC-BCF7-D31E8991C9E5}">
  <dimension ref="A1:I43"/>
  <sheetViews>
    <sheetView tabSelected="1" topLeftCell="A16" workbookViewId="0">
      <selection activeCell="J6" sqref="J6"/>
    </sheetView>
  </sheetViews>
  <sheetFormatPr defaultRowHeight="15"/>
  <cols>
    <col min="1" max="1" width="5.7109375" customWidth="1"/>
    <col min="2" max="2" width="36.28515625" customWidth="1"/>
    <col min="3" max="3" width="17" bestFit="1" customWidth="1"/>
    <col min="4" max="4" width="15.42578125" bestFit="1" customWidth="1"/>
    <col min="5" max="5" width="16.85546875" bestFit="1" customWidth="1"/>
    <col min="6" max="6" width="16.28515625" bestFit="1" customWidth="1"/>
    <col min="7" max="7" width="19.85546875" customWidth="1"/>
    <col min="8" max="8" width="16.5703125" bestFit="1" customWidth="1"/>
    <col min="9" max="9" width="10.28515625" bestFit="1" customWidth="1"/>
  </cols>
  <sheetData>
    <row r="1" spans="1:9" ht="16.5">
      <c r="B1" s="30" t="s">
        <v>28</v>
      </c>
      <c r="C1" s="30"/>
      <c r="D1" s="30"/>
      <c r="E1" s="30"/>
      <c r="F1" s="30"/>
      <c r="G1" s="30"/>
      <c r="H1" s="30"/>
    </row>
    <row r="2" spans="1:9" ht="18">
      <c r="B2" s="5" t="s">
        <v>29</v>
      </c>
      <c r="C2" s="5"/>
      <c r="D2" s="5"/>
      <c r="E2" s="5"/>
      <c r="F2" s="5"/>
      <c r="G2" s="5"/>
      <c r="H2" s="5"/>
    </row>
    <row r="3" spans="1:9" ht="16.5">
      <c r="B3" s="3"/>
      <c r="C3" s="3"/>
      <c r="D3" s="3"/>
      <c r="E3" s="3"/>
      <c r="F3" s="3"/>
      <c r="G3" s="3"/>
      <c r="H3" s="8" t="s">
        <v>30</v>
      </c>
    </row>
    <row r="4" spans="1:9">
      <c r="A4" s="31" t="s">
        <v>31</v>
      </c>
      <c r="B4" s="31"/>
      <c r="C4" s="32" t="s">
        <v>32</v>
      </c>
      <c r="D4" s="33" t="s">
        <v>8</v>
      </c>
      <c r="E4" s="33"/>
      <c r="F4" s="33"/>
      <c r="G4" s="33"/>
      <c r="H4" s="34"/>
    </row>
    <row r="5" spans="1:9">
      <c r="A5" s="31"/>
      <c r="B5" s="31"/>
      <c r="C5" s="35" t="s">
        <v>33</v>
      </c>
      <c r="D5" s="36" t="s">
        <v>34</v>
      </c>
      <c r="E5" s="37" t="s">
        <v>35</v>
      </c>
      <c r="F5" s="37" t="s">
        <v>36</v>
      </c>
      <c r="G5" s="37" t="s">
        <v>37</v>
      </c>
      <c r="H5" s="36" t="s">
        <v>38</v>
      </c>
    </row>
    <row r="6" spans="1:9">
      <c r="A6" s="31"/>
      <c r="B6" s="31"/>
      <c r="C6" s="38" t="s">
        <v>39</v>
      </c>
      <c r="D6" s="39" t="s">
        <v>40</v>
      </c>
      <c r="E6" s="35" t="s">
        <v>40</v>
      </c>
      <c r="F6" s="35" t="s">
        <v>40</v>
      </c>
      <c r="G6" s="35" t="s">
        <v>41</v>
      </c>
      <c r="H6" s="36" t="s">
        <v>41</v>
      </c>
    </row>
    <row r="7" spans="1:9">
      <c r="A7" s="40">
        <v>-1</v>
      </c>
      <c r="B7" s="41"/>
      <c r="C7" s="42">
        <v>-2</v>
      </c>
      <c r="D7" s="43">
        <v>-3</v>
      </c>
      <c r="E7" s="42">
        <v>-4</v>
      </c>
      <c r="F7" s="43">
        <v>-5</v>
      </c>
      <c r="G7" s="42">
        <v>-6</v>
      </c>
      <c r="H7" s="43">
        <v>-7</v>
      </c>
    </row>
    <row r="8" spans="1:9">
      <c r="A8" s="44" t="s">
        <v>42</v>
      </c>
      <c r="B8" s="45" t="s">
        <v>43</v>
      </c>
      <c r="C8" s="46">
        <f>SUM(C9:C12)</f>
        <v>4697.3</v>
      </c>
      <c r="D8" s="47">
        <f>SUM(D9:D12)</f>
        <v>611.9</v>
      </c>
      <c r="E8" s="46">
        <f>SUM(E9:E12)</f>
        <v>702.12</v>
      </c>
      <c r="F8" s="46">
        <f>SUM(F9:F12)</f>
        <v>946.24</v>
      </c>
      <c r="G8" s="46">
        <v>840.21</v>
      </c>
      <c r="H8" s="48">
        <v>981.3</v>
      </c>
      <c r="I8" s="49"/>
    </row>
    <row r="9" spans="1:9">
      <c r="A9" s="50"/>
      <c r="B9" s="51" t="s">
        <v>44</v>
      </c>
      <c r="C9" s="52">
        <v>3940.45</v>
      </c>
      <c r="D9" s="53">
        <v>485.14</v>
      </c>
      <c r="E9" s="52">
        <v>501.73</v>
      </c>
      <c r="F9" s="52">
        <v>690.79</v>
      </c>
      <c r="G9" s="52">
        <v>663.36</v>
      </c>
      <c r="H9" s="54">
        <v>813.5</v>
      </c>
    </row>
    <row r="10" spans="1:9">
      <c r="A10" s="50"/>
      <c r="B10" s="51" t="s">
        <v>45</v>
      </c>
      <c r="C10" s="52">
        <v>700</v>
      </c>
      <c r="D10" s="53">
        <v>117.85</v>
      </c>
      <c r="E10" s="52">
        <v>84.07</v>
      </c>
      <c r="F10" s="52">
        <v>142.84</v>
      </c>
      <c r="G10" s="54">
        <v>114.3</v>
      </c>
      <c r="H10" s="54">
        <v>84.3</v>
      </c>
    </row>
    <row r="11" spans="1:9">
      <c r="A11" s="50"/>
      <c r="B11" s="51" t="s">
        <v>46</v>
      </c>
      <c r="C11" s="52">
        <v>30</v>
      </c>
      <c r="D11" s="53">
        <v>6.1</v>
      </c>
      <c r="E11" s="52">
        <v>5.36</v>
      </c>
      <c r="F11" s="52">
        <v>5</v>
      </c>
      <c r="G11" s="52">
        <v>5.29</v>
      </c>
      <c r="H11" s="52">
        <v>6.82</v>
      </c>
    </row>
    <row r="12" spans="1:9">
      <c r="A12" s="55"/>
      <c r="B12" s="51" t="s">
        <v>47</v>
      </c>
      <c r="C12" s="52">
        <v>26.85</v>
      </c>
      <c r="D12" s="53">
        <v>2.81</v>
      </c>
      <c r="E12" s="52">
        <v>110.96</v>
      </c>
      <c r="F12" s="52">
        <v>107.61</v>
      </c>
      <c r="G12" s="52">
        <v>57.26</v>
      </c>
      <c r="H12" s="52">
        <v>76.680000000000007</v>
      </c>
    </row>
    <row r="13" spans="1:9">
      <c r="A13" s="50" t="s">
        <v>48</v>
      </c>
      <c r="B13" s="56" t="s">
        <v>49</v>
      </c>
      <c r="C13" s="57">
        <v>325</v>
      </c>
      <c r="D13" s="57">
        <v>54.82</v>
      </c>
      <c r="E13" s="57">
        <v>69.02</v>
      </c>
      <c r="F13" s="57">
        <v>95.24</v>
      </c>
      <c r="G13" s="57">
        <v>40.29</v>
      </c>
      <c r="H13" s="57">
        <v>42.57</v>
      </c>
      <c r="I13" s="58"/>
    </row>
    <row r="14" spans="1:9">
      <c r="A14" s="44" t="s">
        <v>50</v>
      </c>
      <c r="B14" s="59" t="s">
        <v>51</v>
      </c>
      <c r="C14" s="60">
        <v>248.35</v>
      </c>
      <c r="D14" s="57">
        <v>37.78</v>
      </c>
      <c r="E14" s="57">
        <v>31.13</v>
      </c>
      <c r="F14" s="57">
        <v>27.69</v>
      </c>
      <c r="G14" s="57">
        <v>16.73</v>
      </c>
      <c r="H14" s="57">
        <v>36.99</v>
      </c>
      <c r="I14" s="58"/>
    </row>
    <row r="15" spans="1:9">
      <c r="A15" s="50"/>
      <c r="B15" s="61" t="s">
        <v>52</v>
      </c>
      <c r="C15" s="62">
        <v>15.6</v>
      </c>
      <c r="D15" s="63">
        <v>1.1299999999999999</v>
      </c>
      <c r="E15" s="63">
        <v>1.18</v>
      </c>
      <c r="F15" s="63">
        <v>0.68</v>
      </c>
      <c r="G15" s="63">
        <v>0.69</v>
      </c>
      <c r="H15" s="63">
        <v>0.64</v>
      </c>
    </row>
    <row r="16" spans="1:9">
      <c r="A16" s="50"/>
      <c r="B16" s="61" t="s">
        <v>53</v>
      </c>
      <c r="C16" s="62">
        <v>110.5</v>
      </c>
      <c r="D16" s="63">
        <v>10.65</v>
      </c>
      <c r="E16" s="63">
        <v>23.68</v>
      </c>
      <c r="F16" s="63">
        <v>21.64</v>
      </c>
      <c r="G16" s="63">
        <v>11.57</v>
      </c>
      <c r="H16" s="63">
        <v>29.85</v>
      </c>
    </row>
    <row r="17" spans="1:9">
      <c r="A17" s="50"/>
      <c r="B17" s="61" t="s">
        <v>54</v>
      </c>
      <c r="C17" s="62">
        <v>1.25</v>
      </c>
      <c r="D17" s="63">
        <v>0.14000000000000001</v>
      </c>
      <c r="E17" s="63">
        <v>0.11</v>
      </c>
      <c r="F17" s="63">
        <v>0.17</v>
      </c>
      <c r="G17" s="63">
        <v>0.05</v>
      </c>
      <c r="H17" s="63">
        <v>0</v>
      </c>
    </row>
    <row r="18" spans="1:9">
      <c r="A18" s="50"/>
      <c r="B18" s="61" t="s">
        <v>55</v>
      </c>
      <c r="C18" s="62">
        <v>78.5</v>
      </c>
      <c r="D18" s="63">
        <v>20.190000000000001</v>
      </c>
      <c r="E18" s="63">
        <v>0.28999999999999998</v>
      </c>
      <c r="F18" s="63">
        <v>0.16</v>
      </c>
      <c r="G18" s="63">
        <v>0.73</v>
      </c>
      <c r="H18" s="63">
        <v>2.68</v>
      </c>
    </row>
    <row r="19" spans="1:9">
      <c r="A19" s="50"/>
      <c r="B19" s="61" t="s">
        <v>56</v>
      </c>
      <c r="C19" s="62">
        <v>42.5</v>
      </c>
      <c r="D19" s="63">
        <v>5.67</v>
      </c>
      <c r="E19" s="63">
        <v>5.87</v>
      </c>
      <c r="F19" s="63">
        <v>5.04</v>
      </c>
      <c r="G19" s="63">
        <v>3.69</v>
      </c>
      <c r="H19" s="63">
        <v>3.82</v>
      </c>
    </row>
    <row r="20" spans="1:9">
      <c r="A20" s="44" t="s">
        <v>57</v>
      </c>
      <c r="B20" s="59" t="s">
        <v>58</v>
      </c>
      <c r="C20" s="57">
        <v>24149.24</v>
      </c>
      <c r="D20" s="57">
        <v>3671.42</v>
      </c>
      <c r="E20" s="57">
        <v>4989.82</v>
      </c>
      <c r="F20" s="57">
        <v>4856.3999999999996</v>
      </c>
      <c r="G20" s="57">
        <v>6886.64</v>
      </c>
      <c r="H20" s="57">
        <v>8196.25</v>
      </c>
      <c r="I20" s="58"/>
    </row>
    <row r="21" spans="1:9">
      <c r="A21" s="50"/>
      <c r="B21" s="64" t="s">
        <v>59</v>
      </c>
      <c r="C21" s="63">
        <v>3713.87</v>
      </c>
      <c r="D21" s="63">
        <v>832.02</v>
      </c>
      <c r="E21" s="63">
        <v>835.55</v>
      </c>
      <c r="F21" s="63">
        <v>75</v>
      </c>
      <c r="G21" s="63">
        <v>1515.87</v>
      </c>
      <c r="H21" s="63">
        <v>1671.88</v>
      </c>
    </row>
    <row r="22" spans="1:9">
      <c r="A22" s="50"/>
      <c r="B22" s="64" t="s">
        <v>60</v>
      </c>
      <c r="C22" s="63">
        <v>614.45000000000005</v>
      </c>
      <c r="D22" s="63">
        <v>89.62</v>
      </c>
      <c r="E22" s="63">
        <v>129.18</v>
      </c>
      <c r="F22" s="63">
        <v>186.63</v>
      </c>
      <c r="G22" s="63">
        <v>158.69</v>
      </c>
      <c r="H22" s="63">
        <v>157.53</v>
      </c>
    </row>
    <row r="23" spans="1:9">
      <c r="A23" s="50"/>
      <c r="B23" s="64" t="s">
        <v>61</v>
      </c>
      <c r="C23" s="63">
        <v>212.65</v>
      </c>
      <c r="D23" s="63">
        <v>28.16</v>
      </c>
      <c r="E23" s="63">
        <v>43.44</v>
      </c>
      <c r="F23" s="63">
        <v>40.46</v>
      </c>
      <c r="G23" s="63">
        <v>31.37</v>
      </c>
      <c r="H23" s="63">
        <v>63.12</v>
      </c>
    </row>
    <row r="24" spans="1:9">
      <c r="A24" s="50"/>
      <c r="B24" s="64" t="s">
        <v>62</v>
      </c>
      <c r="C24" s="63">
        <v>117.1</v>
      </c>
      <c r="D24" s="63">
        <v>20.76</v>
      </c>
      <c r="E24" s="63">
        <v>24.83</v>
      </c>
      <c r="F24" s="63">
        <v>22.31</v>
      </c>
      <c r="G24" s="63">
        <v>7.58</v>
      </c>
      <c r="H24" s="63">
        <v>7.73</v>
      </c>
    </row>
    <row r="25" spans="1:9">
      <c r="A25" s="50"/>
      <c r="B25" s="64" t="s">
        <v>63</v>
      </c>
      <c r="C25" s="63">
        <v>3883</v>
      </c>
      <c r="D25" s="63">
        <v>324.14</v>
      </c>
      <c r="E25" s="63">
        <v>432.55</v>
      </c>
      <c r="F25" s="63">
        <v>562.55999999999995</v>
      </c>
      <c r="G25" s="63">
        <v>478.22</v>
      </c>
      <c r="H25" s="63">
        <v>769.39</v>
      </c>
    </row>
    <row r="26" spans="1:9">
      <c r="A26" s="50"/>
      <c r="B26" s="64" t="s">
        <v>64</v>
      </c>
      <c r="C26" s="63">
        <v>2038.09</v>
      </c>
      <c r="D26" s="63">
        <v>271.44</v>
      </c>
      <c r="E26" s="63">
        <v>415.99</v>
      </c>
      <c r="F26" s="63">
        <v>391.58</v>
      </c>
      <c r="G26" s="63">
        <v>303.44</v>
      </c>
      <c r="H26" s="63">
        <v>468.89</v>
      </c>
    </row>
    <row r="27" spans="1:9">
      <c r="A27" s="50"/>
      <c r="B27" s="64" t="s">
        <v>65</v>
      </c>
      <c r="C27" s="63">
        <v>810.7</v>
      </c>
      <c r="D27" s="63">
        <v>105.54</v>
      </c>
      <c r="E27" s="63">
        <v>159.6</v>
      </c>
      <c r="F27" s="63">
        <v>320.44</v>
      </c>
      <c r="G27" s="63">
        <v>325.45999999999998</v>
      </c>
      <c r="H27" s="63">
        <v>335.71</v>
      </c>
    </row>
    <row r="28" spans="1:9">
      <c r="A28" s="50"/>
      <c r="B28" s="64" t="s">
        <v>66</v>
      </c>
      <c r="C28" s="63">
        <v>6346.01</v>
      </c>
      <c r="D28" s="63">
        <v>1168.77</v>
      </c>
      <c r="E28" s="63">
        <v>1789.81</v>
      </c>
      <c r="F28" s="63">
        <v>1580.9</v>
      </c>
      <c r="G28" s="63">
        <v>1887.42</v>
      </c>
      <c r="H28" s="63">
        <v>2096.5</v>
      </c>
    </row>
    <row r="29" spans="1:9">
      <c r="A29" s="50"/>
      <c r="B29" s="64" t="s">
        <v>67</v>
      </c>
      <c r="C29" s="63">
        <v>20.14</v>
      </c>
      <c r="D29" s="63">
        <v>3.46</v>
      </c>
      <c r="E29" s="63">
        <v>3.64</v>
      </c>
      <c r="F29" s="63">
        <v>3.76</v>
      </c>
      <c r="G29" s="63">
        <v>1.89</v>
      </c>
      <c r="H29" s="63">
        <v>3.1</v>
      </c>
    </row>
    <row r="30" spans="1:9">
      <c r="A30" s="50"/>
      <c r="B30" s="64" t="s">
        <v>68</v>
      </c>
      <c r="C30" s="63">
        <v>656.71</v>
      </c>
      <c r="D30" s="63">
        <v>129.16999999999999</v>
      </c>
      <c r="E30" s="63">
        <v>173.37</v>
      </c>
      <c r="F30" s="63">
        <v>220.17</v>
      </c>
      <c r="G30" s="63">
        <v>247.47</v>
      </c>
      <c r="H30" s="63">
        <v>264.51</v>
      </c>
    </row>
    <row r="31" spans="1:9">
      <c r="A31" s="50"/>
      <c r="B31" s="64" t="s">
        <v>69</v>
      </c>
      <c r="C31" s="63">
        <v>243.34</v>
      </c>
      <c r="D31" s="63">
        <v>10.65</v>
      </c>
      <c r="E31" s="63">
        <v>26.49</v>
      </c>
      <c r="F31" s="63">
        <v>47.86</v>
      </c>
      <c r="G31" s="63">
        <v>51.91</v>
      </c>
      <c r="H31" s="63">
        <v>55.92</v>
      </c>
    </row>
    <row r="32" spans="1:9">
      <c r="A32" s="50"/>
      <c r="B32" s="64" t="s">
        <v>70</v>
      </c>
      <c r="C32" s="63">
        <v>2980.52</v>
      </c>
      <c r="D32" s="63">
        <v>517.54</v>
      </c>
      <c r="E32" s="63">
        <v>741.72</v>
      </c>
      <c r="F32" s="63">
        <v>966.56</v>
      </c>
      <c r="G32" s="63">
        <v>729.85</v>
      </c>
      <c r="H32" s="63">
        <v>957.27</v>
      </c>
    </row>
    <row r="33" spans="1:9">
      <c r="A33" s="50"/>
      <c r="B33" s="64" t="s">
        <v>71</v>
      </c>
      <c r="C33" s="63">
        <v>1436.19</v>
      </c>
      <c r="D33" s="63">
        <v>124.61</v>
      </c>
      <c r="E33" s="63">
        <v>154.05000000000001</v>
      </c>
      <c r="F33" s="63">
        <v>337.83</v>
      </c>
      <c r="G33" s="63">
        <v>558.78</v>
      </c>
      <c r="H33" s="63">
        <v>610.30999999999995</v>
      </c>
    </row>
    <row r="34" spans="1:9">
      <c r="A34" s="55"/>
      <c r="B34" s="64" t="s">
        <v>71</v>
      </c>
      <c r="C34" s="63">
        <v>1076.47</v>
      </c>
      <c r="D34" s="63">
        <v>45.54</v>
      </c>
      <c r="E34" s="63">
        <v>59.6</v>
      </c>
      <c r="F34" s="63">
        <v>100.34</v>
      </c>
      <c r="G34" s="63">
        <v>588.69000000000005</v>
      </c>
      <c r="H34" s="63">
        <v>734.39</v>
      </c>
    </row>
    <row r="35" spans="1:9">
      <c r="A35" s="55" t="s">
        <v>72</v>
      </c>
      <c r="B35" s="59" t="s">
        <v>73</v>
      </c>
      <c r="C35" s="57">
        <v>624.77</v>
      </c>
      <c r="D35" s="57">
        <v>116.06</v>
      </c>
      <c r="E35" s="57">
        <v>192.42</v>
      </c>
      <c r="F35" s="57">
        <v>234.37</v>
      </c>
      <c r="G35" s="57">
        <v>180.49</v>
      </c>
      <c r="H35" s="57">
        <v>173.24</v>
      </c>
      <c r="I35" s="58"/>
    </row>
    <row r="36" spans="1:9" s="69" customFormat="1" ht="15.75">
      <c r="A36" s="65"/>
      <c r="B36" s="66" t="s">
        <v>74</v>
      </c>
      <c r="C36" s="67">
        <v>63779</v>
      </c>
      <c r="D36" s="67">
        <v>9072.9</v>
      </c>
      <c r="E36" s="67">
        <v>10396.870000000001</v>
      </c>
      <c r="F36" s="67">
        <v>11074.02</v>
      </c>
      <c r="G36" s="67">
        <v>11875.92</v>
      </c>
      <c r="H36" s="67">
        <v>14074.5</v>
      </c>
      <c r="I36" s="68"/>
    </row>
    <row r="37" spans="1:9">
      <c r="A37" s="50"/>
      <c r="B37" s="70" t="s">
        <v>75</v>
      </c>
      <c r="C37" s="71"/>
      <c r="D37" s="63">
        <v>86659</v>
      </c>
      <c r="E37" s="63">
        <v>87506</v>
      </c>
      <c r="F37" s="63">
        <v>88335</v>
      </c>
      <c r="G37" s="63">
        <v>89158</v>
      </c>
      <c r="H37" s="63">
        <v>91348</v>
      </c>
    </row>
    <row r="38" spans="1:9">
      <c r="A38" s="55"/>
      <c r="B38" s="70" t="s">
        <v>76</v>
      </c>
      <c r="C38" s="71"/>
      <c r="D38" s="63">
        <f>D36*10000/D37</f>
        <v>1046.9656931190066</v>
      </c>
      <c r="E38" s="63">
        <f>E36*10000/E37</f>
        <v>1188.1322423605241</v>
      </c>
      <c r="F38" s="63">
        <f>F36*10000/F37</f>
        <v>1253.6389879436238</v>
      </c>
      <c r="G38" s="63">
        <f>G36*10000/G37</f>
        <v>1332.0083447363108</v>
      </c>
      <c r="H38" s="63">
        <f>H36*10000/H37</f>
        <v>1540.7562289267416</v>
      </c>
    </row>
    <row r="39" spans="1:9" ht="16.5">
      <c r="B39" s="3"/>
      <c r="C39" s="72"/>
      <c r="D39" s="72"/>
      <c r="E39" s="72"/>
      <c r="F39" s="73"/>
      <c r="G39" s="74" t="s">
        <v>77</v>
      </c>
      <c r="H39" s="74"/>
    </row>
    <row r="40" spans="1:9" ht="16.5">
      <c r="B40" s="3"/>
      <c r="C40" s="3"/>
      <c r="D40" s="3"/>
      <c r="E40" s="3"/>
      <c r="F40" s="73"/>
      <c r="G40" s="75" t="s">
        <v>78</v>
      </c>
      <c r="H40" s="75"/>
    </row>
    <row r="41" spans="1:9" ht="16.5">
      <c r="B41" s="3"/>
      <c r="C41" s="3"/>
      <c r="D41" s="3"/>
      <c r="E41" s="3"/>
      <c r="F41" s="73"/>
      <c r="G41" s="75" t="s">
        <v>79</v>
      </c>
      <c r="H41" s="75"/>
    </row>
    <row r="42" spans="1:9" ht="16.5">
      <c r="B42" s="3"/>
      <c r="C42" s="3"/>
      <c r="D42" s="3"/>
      <c r="E42" s="3"/>
      <c r="F42" s="73"/>
      <c r="G42" s="76" t="s">
        <v>80</v>
      </c>
      <c r="H42" s="76"/>
    </row>
    <row r="43" spans="1:9" ht="16.5">
      <c r="B43" s="3"/>
      <c r="C43" s="3"/>
      <c r="D43" s="3"/>
      <c r="E43" s="3"/>
      <c r="F43" s="73"/>
      <c r="G43" s="75" t="s">
        <v>81</v>
      </c>
      <c r="H43" s="75"/>
    </row>
  </sheetData>
  <mergeCells count="12">
    <mergeCell ref="B38:C38"/>
    <mergeCell ref="G39:H39"/>
    <mergeCell ref="G40:H40"/>
    <mergeCell ref="G41:H41"/>
    <mergeCell ref="G42:H42"/>
    <mergeCell ref="G43:H43"/>
    <mergeCell ref="B1:H1"/>
    <mergeCell ref="B2:H2"/>
    <mergeCell ref="A4:B6"/>
    <mergeCell ref="D4:H4"/>
    <mergeCell ref="A7:B7"/>
    <mergeCell ref="B37:C37"/>
  </mergeCells>
  <printOptions horizontalCentered="1" verticalCentered="1"/>
  <pageMargins left="0" right="0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Kutools for Excel</vt:lpstr>
      <vt:lpstr>T-23.1</vt:lpstr>
      <vt:lpstr>T-23.2(1)</vt:lpstr>
      <vt:lpstr>Index_Sheet_Kutools</vt:lpstr>
      <vt:lpstr>'T-23.1'!Print_Area</vt:lpstr>
      <vt:lpstr>'T-23.2(1)'!Print_Area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2019-06-13T08:22:07Z</dcterms:created>
  <dcterms:modified xsi:type="dcterms:W3CDTF">2019-06-13T08:22:09Z</dcterms:modified>
</cp:coreProperties>
</file>