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02DB786D-46E0-47AF-90CD-72B7A6B670A4}" xr6:coauthVersionLast="43" xr6:coauthVersionMax="43" xr10:uidLastSave="{00000000-0000-0000-0000-000000000000}"/>
  <bookViews>
    <workbookView xWindow="3120" yWindow="3120" windowWidth="21600" windowHeight="11385" xr2:uid="{ECB8C3E1-1C0C-4DB2-A50E-67809F604521}"/>
  </bookViews>
  <sheets>
    <sheet name="6.3.2" sheetId="1" r:id="rId1"/>
  </sheets>
  <definedNames>
    <definedName name="_xlnm.Print_Area" localSheetId="0">'6.3.2'!$A$1:$G$69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5" i="1" l="1"/>
  <c r="E66" i="1" s="1"/>
  <c r="D65" i="1"/>
  <c r="F65" i="1" s="1"/>
  <c r="C65" i="1"/>
  <c r="C66" i="1" s="1"/>
  <c r="F64" i="1"/>
  <c r="E62" i="1"/>
  <c r="F62" i="1" s="1"/>
  <c r="D62" i="1"/>
  <c r="C62" i="1"/>
  <c r="F61" i="1"/>
  <c r="G59" i="1"/>
  <c r="E59" i="1"/>
  <c r="D59" i="1"/>
  <c r="C59" i="1"/>
  <c r="F58" i="1"/>
  <c r="F57" i="1"/>
  <c r="F59" i="1" s="1"/>
  <c r="G55" i="1"/>
  <c r="E55" i="1"/>
  <c r="D55" i="1"/>
  <c r="C55" i="1"/>
  <c r="F54" i="1"/>
  <c r="F55" i="1" s="1"/>
  <c r="F53" i="1"/>
  <c r="F52" i="1"/>
  <c r="E50" i="1"/>
  <c r="D50" i="1"/>
  <c r="C50" i="1"/>
  <c r="F49" i="1"/>
  <c r="F48" i="1"/>
  <c r="F47" i="1"/>
  <c r="G47" i="1" s="1"/>
  <c r="G46" i="1"/>
  <c r="G50" i="1" s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50" i="1" s="1"/>
  <c r="F14" i="1"/>
  <c r="G12" i="1"/>
  <c r="F12" i="1"/>
  <c r="E12" i="1"/>
  <c r="D12" i="1"/>
  <c r="C12" i="1"/>
  <c r="G9" i="1"/>
  <c r="F9" i="1"/>
  <c r="E9" i="1"/>
  <c r="D9" i="1"/>
  <c r="C9" i="1"/>
  <c r="F66" i="1" l="1"/>
  <c r="G66" i="1"/>
  <c r="D66" i="1"/>
</calcChain>
</file>

<file path=xl/sharedStrings.xml><?xml version="1.0" encoding="utf-8"?>
<sst xmlns="http://schemas.openxmlformats.org/spreadsheetml/2006/main" count="77" uniqueCount="72">
  <si>
    <t>Table : 6.3.2</t>
  </si>
  <si>
    <t>State Plan Schemewise Actual Expenditure during the year 2014-15</t>
  </si>
  <si>
    <t>(₨.in Lakh)</t>
  </si>
  <si>
    <t>Sl. No.</t>
  </si>
  <si>
    <t>Schemes/Projects</t>
  </si>
  <si>
    <t>Actual Expenditure</t>
  </si>
  <si>
    <t>Normal</t>
  </si>
  <si>
    <t>TSP</t>
  </si>
  <si>
    <t>SCP</t>
  </si>
  <si>
    <t>Total</t>
  </si>
  <si>
    <t>Netr Grant</t>
  </si>
  <si>
    <r>
      <t>●2401-Crop Husbandry</t>
    </r>
    <r>
      <rPr>
        <b/>
        <sz val="10"/>
        <rFont val="Calibri"/>
        <family val="2"/>
      </rPr>
      <t>●</t>
    </r>
  </si>
  <si>
    <t>Addl. Central Assistance-RKVY [FR]</t>
  </si>
  <si>
    <t>Total: "2401"</t>
  </si>
  <si>
    <t>●2402-Soil &amp; Water Conservation●</t>
  </si>
  <si>
    <t>Protective Afforestation &amp; Erosion Control [FR]</t>
  </si>
  <si>
    <t>Total: "2402"</t>
  </si>
  <si>
    <t>●2406-Forestry &amp; Wildlife●</t>
  </si>
  <si>
    <t xml:space="preserve"> Forest Resources [FR]</t>
  </si>
  <si>
    <t>Development of Forest Comm. [FR]</t>
  </si>
  <si>
    <t>Buildings [FR]</t>
  </si>
  <si>
    <t>Forest Protection [FR]</t>
  </si>
  <si>
    <t>Working Plan [FR]</t>
  </si>
  <si>
    <t>Management Information System [FR]</t>
  </si>
  <si>
    <t>Integrated Forest Protection Schemes [FR]</t>
  </si>
  <si>
    <t>Preservation of Forest W &amp; D (13th Finance)</t>
  </si>
  <si>
    <t>Coastal Shelter Belt Plantation [FR]</t>
  </si>
  <si>
    <t>Plantation of Quick Growing Spp. [FR]</t>
  </si>
  <si>
    <t>Economic Plantation [FR]</t>
  </si>
  <si>
    <t>Research &amp; Seed Propagation [FR]</t>
  </si>
  <si>
    <t>Consv. Of Nature Res. &amp; Eco. Dev. (Sh-Share) OCASPS [FA]</t>
  </si>
  <si>
    <t>Mangrove Treatment [FR]</t>
  </si>
  <si>
    <t>Forestry Treatment [FR]</t>
  </si>
  <si>
    <t>Community Development [FR]</t>
  </si>
  <si>
    <t>Monitoring and Evaluation [FR]</t>
  </si>
  <si>
    <t xml:space="preserve">Timber Operation by Mech. Logging </t>
  </si>
  <si>
    <t>Economic Rehabilitation of Fringe Population [FR]</t>
  </si>
  <si>
    <t>Intensification of Management [FR]</t>
  </si>
  <si>
    <t>Amenity to Forest Staff &amp; Labours [FR]</t>
  </si>
  <si>
    <t>Publicity-cum-Extension [FR]</t>
  </si>
  <si>
    <t>Protection &amp; Improvement of WL [FR]</t>
  </si>
  <si>
    <t>Control of Poaching [FR]</t>
  </si>
  <si>
    <t>Project Tiger(St-Share) OCASPS [FR]</t>
  </si>
  <si>
    <t>Project Tiger(Cent.-Share) CASPS [FR]</t>
  </si>
  <si>
    <t>Dev. of WL Habitats(ST-Share) OCASPS [FR]</t>
  </si>
  <si>
    <t>Dev. of WL Habitats(Cent.-Share) OCASPS [FR]</t>
  </si>
  <si>
    <t>Dev. of Medicinal &amp; NTFP Plants [FR]</t>
  </si>
  <si>
    <t>Conservation of Wetlands [FR]</t>
  </si>
  <si>
    <t>Development of Eco-Tourism &amp; Nature Education</t>
  </si>
  <si>
    <t xml:space="preserve">Elephant Conservation [FR] </t>
  </si>
  <si>
    <t>Creation &amp; Improvement of P&amp;G [FR]</t>
  </si>
  <si>
    <t>Lloyd Botanic Garden,Darjeeling [FR]</t>
  </si>
  <si>
    <t>Decentralised People's Nursery [FR]</t>
  </si>
  <si>
    <t>Strip Plantation/Farm Forest [FR]</t>
  </si>
  <si>
    <t>Total: "2406"</t>
  </si>
  <si>
    <t>●2551-Hill Areas●</t>
  </si>
  <si>
    <t>Total: "2551"</t>
  </si>
  <si>
    <t>●2415●</t>
  </si>
  <si>
    <t>Forestry Research [FR]</t>
  </si>
  <si>
    <t>Training of Staff [FR]</t>
  </si>
  <si>
    <t>Total: "2415"</t>
  </si>
  <si>
    <t>●4216-Capital Outlaw on Housing●</t>
  </si>
  <si>
    <t>Housing Scheme-EWS of Community [HO]</t>
  </si>
  <si>
    <t>*</t>
  </si>
  <si>
    <t>Total: "4216"</t>
  </si>
  <si>
    <t>●4406●</t>
  </si>
  <si>
    <t>Infrastructural Facilities- RIDE [FR]</t>
  </si>
  <si>
    <t>GRAND TOTAL: STATE PLAN:</t>
  </si>
  <si>
    <t>SCP: Special Component Plan.</t>
  </si>
  <si>
    <t>Source : Principal Chief Conservator of Forests, Government of West Bengal</t>
  </si>
  <si>
    <t>TSP: Tribal Sub-Plan.</t>
  </si>
  <si>
    <t>*Fund from Other Dept. &amp; utilized by Forest Dept., Govt. of W.B.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</si>
</sst>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0"/>
      <name val="Garamond"/>
      <family val="1"/>
    </font>
    <font>
      <sz val="10"/>
      <name val="Garamond"/>
      <family val="1"/>
    </font>
    <font>
      <b/>
      <sz val="14"/>
      <name val="Garamond"/>
      <family val="1"/>
    </font>
    <font>
      <sz val="14"/>
      <name val="Garamond"/>
      <family val="1"/>
    </font>
    <font>
      <b/>
      <sz val="9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Calibri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6337778862885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6" tint="0.79998168889431442"/>
        <bgColor theme="6" tint="0.599963377788628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vertical="center" wrapText="1"/>
    </xf>
    <xf numFmtId="0" fontId="6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1" fillId="0" borderId="0" xfId="1" applyFont="1" applyBorder="1" applyAlignment="1">
      <alignment horizontal="right" vertical="center"/>
    </xf>
    <xf numFmtId="0" fontId="10" fillId="0" borderId="0" xfId="2" applyFont="1" applyBorder="1" applyAlignment="1" applyProtection="1">
      <alignment horizontal="right" vertical="center"/>
    </xf>
    <xf numFmtId="0" fontId="11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" fillId="0" borderId="0" xfId="1"/>
    <xf numFmtId="0" fontId="11" fillId="2" borderId="1" xfId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164" fontId="1" fillId="0" borderId="0" xfId="1" applyNumberFormat="1" applyFont="1"/>
    <xf numFmtId="0" fontId="11" fillId="3" borderId="1" xfId="1" applyFont="1" applyFill="1" applyBorder="1" applyAlignment="1">
      <alignment horizontal="center" vertical="center" wrapText="1"/>
    </xf>
    <xf numFmtId="2" fontId="1" fillId="3" borderId="1" xfId="1" applyNumberFormat="1" applyFont="1" applyFill="1" applyBorder="1" applyAlignment="1">
      <alignment horizontal="center" vertical="center" wrapText="1"/>
    </xf>
    <xf numFmtId="2" fontId="1" fillId="3" borderId="1" xfId="1" applyNumberFormat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left" vertical="center" wrapText="1"/>
    </xf>
    <xf numFmtId="2" fontId="1" fillId="4" borderId="1" xfId="1" applyNumberFormat="1" applyFont="1" applyFill="1" applyBorder="1" applyAlignment="1">
      <alignment horizontal="right" vertical="center" wrapText="1"/>
    </xf>
    <xf numFmtId="2" fontId="11" fillId="3" borderId="1" xfId="1" applyNumberFormat="1" applyFont="1" applyFill="1" applyBorder="1" applyAlignment="1">
      <alignment horizontal="right" vertical="center" wrapText="1"/>
    </xf>
    <xf numFmtId="0" fontId="11" fillId="4" borderId="1" xfId="1" applyFont="1" applyFill="1" applyBorder="1" applyAlignment="1">
      <alignment horizontal="center" vertical="center" wrapText="1"/>
    </xf>
    <xf numFmtId="2" fontId="1" fillId="4" borderId="1" xfId="1" applyNumberFormat="1" applyFont="1" applyFill="1" applyBorder="1" applyAlignment="1">
      <alignment horizontal="right" vertical="center" wrapText="1"/>
    </xf>
    <xf numFmtId="0" fontId="1" fillId="3" borderId="1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left" vertical="center" wrapText="1"/>
    </xf>
    <xf numFmtId="2" fontId="1" fillId="3" borderId="1" xfId="1" applyNumberFormat="1" applyFont="1" applyFill="1" applyBorder="1" applyAlignment="1">
      <alignment horizontal="right" vertical="center" wrapText="1"/>
    </xf>
    <xf numFmtId="2" fontId="1" fillId="3" borderId="1" xfId="1" applyNumberFormat="1" applyFont="1" applyFill="1" applyBorder="1" applyAlignment="1">
      <alignment horizontal="right"/>
    </xf>
    <xf numFmtId="2" fontId="11" fillId="4" borderId="1" xfId="1" applyNumberFormat="1" applyFont="1" applyFill="1" applyBorder="1" applyAlignment="1">
      <alignment horizontal="right" vertical="center" wrapText="1"/>
    </xf>
    <xf numFmtId="2" fontId="1" fillId="3" borderId="1" xfId="1" applyNumberFormat="1" applyFont="1" applyFill="1" applyBorder="1" applyAlignment="1">
      <alignment horizontal="right" vertical="center" wrapText="1"/>
    </xf>
    <xf numFmtId="2" fontId="1" fillId="4" borderId="1" xfId="1" applyNumberFormat="1" applyFont="1" applyFill="1" applyBorder="1" applyAlignment="1">
      <alignment horizontal="right"/>
    </xf>
    <xf numFmtId="2" fontId="1" fillId="5" borderId="1" xfId="1" applyNumberFormat="1" applyFont="1" applyFill="1" applyBorder="1" applyAlignment="1">
      <alignment horizontal="right" vertical="center" wrapText="1"/>
    </xf>
    <xf numFmtId="0" fontId="15" fillId="4" borderId="1" xfId="1" applyFont="1" applyFill="1" applyBorder="1" applyAlignment="1">
      <alignment horizontal="left" vertical="center" wrapText="1"/>
    </xf>
    <xf numFmtId="0" fontId="1" fillId="0" borderId="0" xfId="1" applyBorder="1"/>
    <xf numFmtId="0" fontId="13" fillId="4" borderId="0" xfId="1" applyFont="1" applyFill="1" applyBorder="1" applyAlignment="1">
      <alignment horizontal="left" vertical="center" wrapText="1"/>
    </xf>
    <xf numFmtId="0" fontId="13" fillId="3" borderId="0" xfId="1" applyFont="1" applyFill="1" applyBorder="1" applyAlignment="1">
      <alignment horizontal="left" vertical="center" wrapText="1"/>
    </xf>
    <xf numFmtId="0" fontId="1" fillId="0" borderId="0" xfId="1" applyFill="1"/>
    <xf numFmtId="2" fontId="11" fillId="3" borderId="1" xfId="1" applyNumberFormat="1" applyFont="1" applyFill="1" applyBorder="1" applyAlignment="1">
      <alignment horizontal="right"/>
    </xf>
    <xf numFmtId="2" fontId="11" fillId="4" borderId="1" xfId="1" applyNumberFormat="1" applyFont="1" applyFill="1" applyBorder="1" applyAlignment="1">
      <alignment horizontal="right"/>
    </xf>
    <xf numFmtId="0" fontId="11" fillId="6" borderId="1" xfId="1" applyFont="1" applyFill="1" applyBorder="1" applyAlignment="1">
      <alignment horizontal="center" vertical="center" wrapText="1"/>
    </xf>
    <xf numFmtId="2" fontId="1" fillId="6" borderId="1" xfId="1" applyNumberFormat="1" applyFont="1" applyFill="1" applyBorder="1" applyAlignment="1">
      <alignment horizontal="right" vertical="center" wrapText="1"/>
    </xf>
    <xf numFmtId="0" fontId="1" fillId="7" borderId="1" xfId="1" applyFont="1" applyFill="1" applyBorder="1" applyAlignment="1">
      <alignment horizontal="center" vertical="center"/>
    </xf>
    <xf numFmtId="0" fontId="13" fillId="7" borderId="1" xfId="1" applyFont="1" applyFill="1" applyBorder="1" applyAlignment="1">
      <alignment horizontal="left" vertical="center" wrapText="1"/>
    </xf>
    <xf numFmtId="2" fontId="1" fillId="7" borderId="1" xfId="1" applyNumberFormat="1" applyFont="1" applyFill="1" applyBorder="1" applyAlignment="1">
      <alignment horizontal="right" vertical="center" wrapText="1"/>
    </xf>
    <xf numFmtId="2" fontId="1" fillId="7" borderId="1" xfId="1" applyNumberFormat="1" applyFont="1" applyFill="1" applyBorder="1" applyAlignment="1">
      <alignment horizontal="right"/>
    </xf>
    <xf numFmtId="2" fontId="11" fillId="6" borderId="1" xfId="1" applyNumberFormat="1" applyFont="1" applyFill="1" applyBorder="1" applyAlignment="1">
      <alignment horizontal="right" vertical="center" wrapText="1"/>
    </xf>
    <xf numFmtId="2" fontId="11" fillId="6" borderId="1" xfId="1" applyNumberFormat="1" applyFont="1" applyFill="1" applyBorder="1" applyAlignment="1">
      <alignment horizontal="right"/>
    </xf>
    <xf numFmtId="2" fontId="11" fillId="2" borderId="1" xfId="1" applyNumberFormat="1" applyFont="1" applyFill="1" applyBorder="1" applyAlignment="1">
      <alignment horizontal="right" vertical="center" wrapText="1"/>
    </xf>
    <xf numFmtId="0" fontId="15" fillId="0" borderId="0" xfId="1" applyFont="1" applyFill="1" applyBorder="1" applyAlignment="1">
      <alignment horizontal="left" vertical="center"/>
    </xf>
    <xf numFmtId="2" fontId="16" fillId="0" borderId="0" xfId="1" applyNumberFormat="1" applyFont="1" applyFill="1" applyBorder="1" applyAlignment="1">
      <alignment horizontal="right" vertical="center" wrapText="1"/>
    </xf>
    <xf numFmtId="0" fontId="15" fillId="0" borderId="0" xfId="1" applyFont="1" applyAlignment="1">
      <alignment horizontal="right"/>
    </xf>
    <xf numFmtId="0" fontId="15" fillId="0" borderId="0" xfId="1" applyFont="1"/>
    <xf numFmtId="0" fontId="15" fillId="0" borderId="0" xfId="1" applyFont="1" applyFill="1" applyBorder="1" applyAlignment="1">
      <alignment horizontal="left" vertical="center"/>
    </xf>
    <xf numFmtId="0" fontId="1" fillId="0" borderId="0" xfId="1" applyAlignment="1">
      <alignment horizontal="center" vertical="center"/>
    </xf>
    <xf numFmtId="0" fontId="13" fillId="0" borderId="0" xfId="1" applyFont="1" applyFill="1" applyBorder="1" applyAlignment="1">
      <alignment horizontal="left" vertical="center" wrapText="1"/>
    </xf>
    <xf numFmtId="0" fontId="13" fillId="0" borderId="0" xfId="1" applyFont="1"/>
  </cellXfs>
  <cellStyles count="3">
    <cellStyle name="Hyperlink" xfId="2" builtinId="8"/>
    <cellStyle name="Normal" xfId="0" builtinId="0"/>
    <cellStyle name="Normal 2" xfId="1" xr:uid="{243F3A3A-5C39-4B6E-8260-E2A2B4C55E92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CE4F-1266-4AAF-8927-FFC1282735A0}">
  <sheetPr codeName="Sheet33"/>
  <dimension ref="A1:I71"/>
  <sheetViews>
    <sheetView tabSelected="1" view="pageBreakPreview" topLeftCell="A46" zoomScaleSheetLayoutView="100" workbookViewId="0">
      <selection activeCell="A67" sqref="A67:B68"/>
    </sheetView>
  </sheetViews>
  <sheetFormatPr defaultRowHeight="12.75" x14ac:dyDescent="0.2"/>
  <cols>
    <col min="1" max="1" width="5.28515625" style="58" customWidth="1"/>
    <col min="2" max="2" width="43.28515625" style="60" customWidth="1"/>
    <col min="3" max="5" width="8.5703125" style="15" customWidth="1"/>
    <col min="6" max="6" width="9.7109375" style="15" customWidth="1"/>
    <col min="7" max="7" width="11.7109375" style="15" customWidth="1"/>
    <col min="8" max="8" width="9.140625" style="15"/>
    <col min="9" max="9" width="44.5703125" style="15" customWidth="1"/>
    <col min="10" max="16384" width="9.140625" style="15"/>
  </cols>
  <sheetData>
    <row r="1" spans="1:9" s="3" customFormat="1" ht="16.5" customHeight="1" x14ac:dyDescent="0.25">
      <c r="A1" s="1" t="s">
        <v>0</v>
      </c>
      <c r="B1" s="1"/>
      <c r="C1" s="1"/>
      <c r="D1" s="1"/>
      <c r="E1" s="1"/>
      <c r="F1" s="1"/>
      <c r="G1" s="1"/>
      <c r="H1" s="2"/>
      <c r="I1" s="2"/>
    </row>
    <row r="2" spans="1:9" s="6" customFormat="1" ht="24.75" customHeight="1" x14ac:dyDescent="0.25">
      <c r="A2" s="4" t="s">
        <v>1</v>
      </c>
      <c r="B2" s="4"/>
      <c r="C2" s="4"/>
      <c r="D2" s="4"/>
      <c r="E2" s="4"/>
      <c r="F2" s="4"/>
      <c r="G2" s="4"/>
      <c r="H2" s="5"/>
      <c r="I2" s="5"/>
    </row>
    <row r="3" spans="1:9" s="10" customFormat="1" ht="15" customHeight="1" x14ac:dyDescent="0.25">
      <c r="A3" s="7"/>
      <c r="B3" s="8"/>
      <c r="C3" s="9"/>
      <c r="E3" s="11" t="s">
        <v>2</v>
      </c>
      <c r="F3" s="12"/>
      <c r="G3" s="12"/>
      <c r="H3" s="9"/>
    </row>
    <row r="4" spans="1:9" ht="17.25" customHeight="1" x14ac:dyDescent="0.2">
      <c r="A4" s="13" t="s">
        <v>3</v>
      </c>
      <c r="B4" s="14" t="s">
        <v>4</v>
      </c>
      <c r="C4" s="13" t="s">
        <v>5</v>
      </c>
      <c r="D4" s="13"/>
      <c r="E4" s="13"/>
      <c r="F4" s="13"/>
      <c r="G4" s="13"/>
    </row>
    <row r="5" spans="1:9" ht="15" customHeight="1" x14ac:dyDescent="0.2">
      <c r="A5" s="13"/>
      <c r="B5" s="14"/>
      <c r="C5" s="16" t="s">
        <v>6</v>
      </c>
      <c r="D5" s="16" t="s">
        <v>7</v>
      </c>
      <c r="E5" s="16" t="s">
        <v>8</v>
      </c>
      <c r="F5" s="16" t="s">
        <v>9</v>
      </c>
      <c r="G5" s="16" t="s">
        <v>10</v>
      </c>
    </row>
    <row r="6" spans="1:9" s="19" customFormat="1" ht="12" customHeight="1" x14ac:dyDescent="0.2">
      <c r="A6" s="17">
        <v>1</v>
      </c>
      <c r="B6" s="18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9" ht="12.95" customHeight="1" x14ac:dyDescent="0.2">
      <c r="A7" s="20" t="s">
        <v>11</v>
      </c>
      <c r="B7" s="20"/>
      <c r="C7" s="21"/>
      <c r="D7" s="21"/>
      <c r="E7" s="21"/>
      <c r="F7" s="21"/>
      <c r="G7" s="22"/>
    </row>
    <row r="8" spans="1:9" ht="12.95" customHeight="1" x14ac:dyDescent="0.2">
      <c r="A8" s="23">
        <v>1</v>
      </c>
      <c r="B8" s="24" t="s">
        <v>12</v>
      </c>
      <c r="C8" s="25">
        <v>1507.73</v>
      </c>
      <c r="D8" s="25">
        <v>0</v>
      </c>
      <c r="E8" s="25">
        <v>0</v>
      </c>
      <c r="F8" s="25">
        <v>1507.73</v>
      </c>
      <c r="G8" s="25">
        <v>1500</v>
      </c>
    </row>
    <row r="9" spans="1:9" ht="12.95" customHeight="1" x14ac:dyDescent="0.2">
      <c r="A9" s="20" t="s">
        <v>13</v>
      </c>
      <c r="B9" s="20"/>
      <c r="C9" s="26">
        <f>C8</f>
        <v>1507.73</v>
      </c>
      <c r="D9" s="26">
        <f>D8</f>
        <v>0</v>
      </c>
      <c r="E9" s="26">
        <f>E8</f>
        <v>0</v>
      </c>
      <c r="F9" s="26">
        <f>F8</f>
        <v>1507.73</v>
      </c>
      <c r="G9" s="26">
        <f>G8</f>
        <v>1500</v>
      </c>
    </row>
    <row r="10" spans="1:9" ht="12.95" customHeight="1" x14ac:dyDescent="0.2">
      <c r="A10" s="27" t="s">
        <v>14</v>
      </c>
      <c r="B10" s="27"/>
      <c r="C10" s="28"/>
      <c r="D10" s="28"/>
      <c r="E10" s="28"/>
      <c r="F10" s="28"/>
      <c r="G10" s="25"/>
    </row>
    <row r="11" spans="1:9" ht="12.95" customHeight="1" x14ac:dyDescent="0.2">
      <c r="A11" s="29">
        <v>1</v>
      </c>
      <c r="B11" s="30" t="s">
        <v>15</v>
      </c>
      <c r="C11" s="31">
        <v>27.37</v>
      </c>
      <c r="D11" s="31">
        <v>7</v>
      </c>
      <c r="E11" s="31">
        <v>32.21</v>
      </c>
      <c r="F11" s="32">
        <v>66.58</v>
      </c>
      <c r="G11" s="32">
        <v>69.319999999999993</v>
      </c>
    </row>
    <row r="12" spans="1:9" ht="12.95" customHeight="1" x14ac:dyDescent="0.2">
      <c r="A12" s="27" t="s">
        <v>16</v>
      </c>
      <c r="B12" s="27"/>
      <c r="C12" s="33">
        <f>C11</f>
        <v>27.37</v>
      </c>
      <c r="D12" s="33">
        <f>D11</f>
        <v>7</v>
      </c>
      <c r="E12" s="33">
        <f>E11</f>
        <v>32.21</v>
      </c>
      <c r="F12" s="33">
        <f>F11</f>
        <v>66.58</v>
      </c>
      <c r="G12" s="33">
        <f>G11</f>
        <v>69.319999999999993</v>
      </c>
    </row>
    <row r="13" spans="1:9" ht="12.95" customHeight="1" x14ac:dyDescent="0.2">
      <c r="A13" s="20" t="s">
        <v>17</v>
      </c>
      <c r="B13" s="20"/>
      <c r="C13" s="34"/>
      <c r="D13" s="34"/>
      <c r="E13" s="34"/>
      <c r="F13" s="34"/>
      <c r="G13" s="31"/>
    </row>
    <row r="14" spans="1:9" ht="12.95" customHeight="1" x14ac:dyDescent="0.2">
      <c r="A14" s="23">
        <v>1</v>
      </c>
      <c r="B14" s="24" t="s">
        <v>18</v>
      </c>
      <c r="C14" s="25">
        <v>3.5</v>
      </c>
      <c r="D14" s="25">
        <v>0</v>
      </c>
      <c r="E14" s="25">
        <v>0</v>
      </c>
      <c r="F14" s="35">
        <f t="shared" ref="F14:G46" si="0">SUM(C14:E14)</f>
        <v>3.5</v>
      </c>
      <c r="G14" s="35">
        <v>5</v>
      </c>
    </row>
    <row r="15" spans="1:9" ht="12.95" customHeight="1" x14ac:dyDescent="0.2">
      <c r="A15" s="29">
        <v>2</v>
      </c>
      <c r="B15" s="30" t="s">
        <v>19</v>
      </c>
      <c r="C15" s="31">
        <v>17.260000000000002</v>
      </c>
      <c r="D15" s="31">
        <v>0</v>
      </c>
      <c r="E15" s="31">
        <v>0</v>
      </c>
      <c r="F15" s="32">
        <f t="shared" si="0"/>
        <v>17.260000000000002</v>
      </c>
      <c r="G15" s="32">
        <v>10</v>
      </c>
    </row>
    <row r="16" spans="1:9" ht="12.95" customHeight="1" x14ac:dyDescent="0.2">
      <c r="A16" s="23">
        <v>3</v>
      </c>
      <c r="B16" s="24" t="s">
        <v>20</v>
      </c>
      <c r="C16" s="25">
        <v>252.9</v>
      </c>
      <c r="D16" s="25">
        <v>0</v>
      </c>
      <c r="E16" s="25">
        <v>0</v>
      </c>
      <c r="F16" s="35">
        <f t="shared" si="0"/>
        <v>252.9</v>
      </c>
      <c r="G16" s="35">
        <v>325</v>
      </c>
    </row>
    <row r="17" spans="1:9" ht="12.95" customHeight="1" x14ac:dyDescent="0.2">
      <c r="A17" s="29">
        <v>4</v>
      </c>
      <c r="B17" s="30" t="s">
        <v>21</v>
      </c>
      <c r="C17" s="31">
        <v>125.26</v>
      </c>
      <c r="D17" s="31">
        <v>0</v>
      </c>
      <c r="E17" s="31">
        <v>0</v>
      </c>
      <c r="F17" s="32">
        <f t="shared" si="0"/>
        <v>125.26</v>
      </c>
      <c r="G17" s="32">
        <v>153.5</v>
      </c>
    </row>
    <row r="18" spans="1:9" x14ac:dyDescent="0.2">
      <c r="A18" s="23">
        <v>5</v>
      </c>
      <c r="B18" s="24" t="s">
        <v>22</v>
      </c>
      <c r="C18" s="25">
        <v>20.71</v>
      </c>
      <c r="D18" s="25">
        <v>0</v>
      </c>
      <c r="E18" s="25">
        <v>0</v>
      </c>
      <c r="F18" s="35">
        <f t="shared" si="0"/>
        <v>20.71</v>
      </c>
      <c r="G18" s="35">
        <v>25</v>
      </c>
    </row>
    <row r="19" spans="1:9" x14ac:dyDescent="0.2">
      <c r="A19" s="29">
        <v>6</v>
      </c>
      <c r="B19" s="30" t="s">
        <v>23</v>
      </c>
      <c r="C19" s="31">
        <v>12</v>
      </c>
      <c r="D19" s="31">
        <v>0</v>
      </c>
      <c r="E19" s="31">
        <v>0</v>
      </c>
      <c r="F19" s="32">
        <f t="shared" si="0"/>
        <v>12</v>
      </c>
      <c r="G19" s="32">
        <v>12</v>
      </c>
    </row>
    <row r="20" spans="1:9" x14ac:dyDescent="0.2">
      <c r="A20" s="23">
        <v>7</v>
      </c>
      <c r="B20" s="24" t="s">
        <v>24</v>
      </c>
      <c r="C20" s="25">
        <v>27.35</v>
      </c>
      <c r="D20" s="25">
        <v>0</v>
      </c>
      <c r="E20" s="25">
        <v>0</v>
      </c>
      <c r="F20" s="35">
        <f t="shared" si="0"/>
        <v>27.35</v>
      </c>
      <c r="G20" s="35">
        <v>41.25</v>
      </c>
    </row>
    <row r="21" spans="1:9" x14ac:dyDescent="0.2">
      <c r="A21" s="29">
        <v>8</v>
      </c>
      <c r="B21" s="30" t="s">
        <v>25</v>
      </c>
      <c r="C21" s="31">
        <v>2556.21</v>
      </c>
      <c r="D21" s="31">
        <v>0</v>
      </c>
      <c r="E21" s="31">
        <v>0</v>
      </c>
      <c r="F21" s="32">
        <f t="shared" si="0"/>
        <v>2556.21</v>
      </c>
      <c r="G21" s="32">
        <v>2587.0500000000002</v>
      </c>
    </row>
    <row r="22" spans="1:9" x14ac:dyDescent="0.2">
      <c r="A22" s="23">
        <v>9</v>
      </c>
      <c r="B22" s="24" t="s">
        <v>26</v>
      </c>
      <c r="C22" s="25">
        <v>72.73</v>
      </c>
      <c r="D22" s="25">
        <v>0</v>
      </c>
      <c r="E22" s="25">
        <v>0</v>
      </c>
      <c r="F22" s="35">
        <f t="shared" si="0"/>
        <v>72.73</v>
      </c>
      <c r="G22" s="35">
        <v>75.099999999999994</v>
      </c>
    </row>
    <row r="23" spans="1:9" x14ac:dyDescent="0.2">
      <c r="A23" s="29">
        <v>10</v>
      </c>
      <c r="B23" s="30" t="s">
        <v>27</v>
      </c>
      <c r="C23" s="31">
        <v>1183.79</v>
      </c>
      <c r="D23" s="31">
        <v>30.7</v>
      </c>
      <c r="E23" s="31">
        <v>1329.1</v>
      </c>
      <c r="F23" s="32">
        <f t="shared" si="0"/>
        <v>2543.59</v>
      </c>
      <c r="G23" s="32">
        <v>2577.52</v>
      </c>
    </row>
    <row r="24" spans="1:9" x14ac:dyDescent="0.2">
      <c r="A24" s="23">
        <v>11</v>
      </c>
      <c r="B24" s="24" t="s">
        <v>28</v>
      </c>
      <c r="C24" s="25">
        <v>0</v>
      </c>
      <c r="D24" s="25">
        <v>42.3</v>
      </c>
      <c r="E24" s="25">
        <v>285.48</v>
      </c>
      <c r="F24" s="35">
        <f t="shared" si="0"/>
        <v>327.78000000000003</v>
      </c>
      <c r="G24" s="35">
        <v>344.61</v>
      </c>
    </row>
    <row r="25" spans="1:9" x14ac:dyDescent="0.2">
      <c r="A25" s="29">
        <v>12</v>
      </c>
      <c r="B25" s="30" t="s">
        <v>29</v>
      </c>
      <c r="C25" s="36">
        <v>28.11</v>
      </c>
      <c r="D25" s="31">
        <v>0</v>
      </c>
      <c r="E25" s="31">
        <v>0</v>
      </c>
      <c r="F25" s="32">
        <f t="shared" si="0"/>
        <v>28.11</v>
      </c>
      <c r="G25" s="32">
        <v>20</v>
      </c>
    </row>
    <row r="26" spans="1:9" ht="12.75" customHeight="1" x14ac:dyDescent="0.2">
      <c r="A26" s="23">
        <v>13</v>
      </c>
      <c r="B26" s="37" t="s">
        <v>30</v>
      </c>
      <c r="C26" s="25">
        <v>100.57</v>
      </c>
      <c r="D26" s="25">
        <v>0</v>
      </c>
      <c r="E26" s="25">
        <v>0</v>
      </c>
      <c r="F26" s="35">
        <f t="shared" si="0"/>
        <v>100.57</v>
      </c>
      <c r="G26" s="35">
        <v>246.56</v>
      </c>
      <c r="I26" s="38"/>
    </row>
    <row r="27" spans="1:9" x14ac:dyDescent="0.2">
      <c r="A27" s="29">
        <v>14</v>
      </c>
      <c r="B27" s="30" t="s">
        <v>31</v>
      </c>
      <c r="C27" s="31">
        <v>49.71</v>
      </c>
      <c r="D27" s="31">
        <v>0</v>
      </c>
      <c r="E27" s="31">
        <v>0</v>
      </c>
      <c r="F27" s="32">
        <f t="shared" si="0"/>
        <v>49.71</v>
      </c>
      <c r="G27" s="32">
        <v>51.11</v>
      </c>
      <c r="I27" s="39"/>
    </row>
    <row r="28" spans="1:9" x14ac:dyDescent="0.2">
      <c r="A28" s="23">
        <v>15</v>
      </c>
      <c r="B28" s="24" t="s">
        <v>32</v>
      </c>
      <c r="C28" s="25">
        <v>306.39999999999998</v>
      </c>
      <c r="D28" s="25">
        <v>89.7</v>
      </c>
      <c r="E28" s="25">
        <v>275.2</v>
      </c>
      <c r="F28" s="35">
        <f t="shared" si="0"/>
        <v>671.3</v>
      </c>
      <c r="G28" s="35">
        <v>698.01</v>
      </c>
      <c r="I28" s="40"/>
    </row>
    <row r="29" spans="1:9" x14ac:dyDescent="0.2">
      <c r="A29" s="29">
        <v>16</v>
      </c>
      <c r="B29" s="30" t="s">
        <v>33</v>
      </c>
      <c r="C29" s="31">
        <v>5</v>
      </c>
      <c r="D29" s="31">
        <v>0</v>
      </c>
      <c r="E29" s="31">
        <v>4</v>
      </c>
      <c r="F29" s="32">
        <f t="shared" si="0"/>
        <v>9</v>
      </c>
      <c r="G29" s="32">
        <v>10</v>
      </c>
      <c r="I29" s="39"/>
    </row>
    <row r="30" spans="1:9" x14ac:dyDescent="0.2">
      <c r="A30" s="23">
        <v>17</v>
      </c>
      <c r="B30" s="24" t="s">
        <v>34</v>
      </c>
      <c r="C30" s="25">
        <v>45.52</v>
      </c>
      <c r="D30" s="25">
        <v>0</v>
      </c>
      <c r="E30" s="25">
        <v>0</v>
      </c>
      <c r="F30" s="35">
        <f t="shared" si="0"/>
        <v>45.52</v>
      </c>
      <c r="G30" s="35">
        <v>40</v>
      </c>
      <c r="I30" s="40"/>
    </row>
    <row r="31" spans="1:9" x14ac:dyDescent="0.2">
      <c r="A31" s="29">
        <v>18</v>
      </c>
      <c r="B31" s="30" t="s">
        <v>35</v>
      </c>
      <c r="C31" s="31">
        <v>56.37</v>
      </c>
      <c r="D31" s="31">
        <v>3.52</v>
      </c>
      <c r="E31" s="31">
        <v>0</v>
      </c>
      <c r="F31" s="32">
        <f t="shared" si="0"/>
        <v>59.89</v>
      </c>
      <c r="G31" s="32">
        <v>67</v>
      </c>
      <c r="I31" s="39"/>
    </row>
    <row r="32" spans="1:9" x14ac:dyDescent="0.2">
      <c r="A32" s="23">
        <v>19</v>
      </c>
      <c r="B32" s="24" t="s">
        <v>36</v>
      </c>
      <c r="C32" s="25">
        <v>0.5</v>
      </c>
      <c r="D32" s="25">
        <v>9.5</v>
      </c>
      <c r="E32" s="25">
        <v>0</v>
      </c>
      <c r="F32" s="35">
        <f t="shared" si="0"/>
        <v>10</v>
      </c>
      <c r="G32" s="35">
        <v>10</v>
      </c>
      <c r="I32" s="40"/>
    </row>
    <row r="33" spans="1:9" x14ac:dyDescent="0.2">
      <c r="A33" s="29">
        <v>20</v>
      </c>
      <c r="B33" s="30" t="s">
        <v>37</v>
      </c>
      <c r="C33" s="31">
        <v>48.87</v>
      </c>
      <c r="D33" s="31">
        <v>0</v>
      </c>
      <c r="E33" s="31">
        <v>0</v>
      </c>
      <c r="F33" s="32">
        <f t="shared" si="0"/>
        <v>48.87</v>
      </c>
      <c r="G33" s="32">
        <v>50</v>
      </c>
      <c r="I33" s="39"/>
    </row>
    <row r="34" spans="1:9" x14ac:dyDescent="0.2">
      <c r="A34" s="23">
        <v>21</v>
      </c>
      <c r="B34" s="24" t="s">
        <v>38</v>
      </c>
      <c r="C34" s="25">
        <v>8.42</v>
      </c>
      <c r="D34" s="25">
        <v>0</v>
      </c>
      <c r="E34" s="25">
        <v>0</v>
      </c>
      <c r="F34" s="35">
        <f t="shared" si="0"/>
        <v>8.42</v>
      </c>
      <c r="G34" s="35">
        <v>10</v>
      </c>
      <c r="I34" s="40"/>
    </row>
    <row r="35" spans="1:9" x14ac:dyDescent="0.2">
      <c r="A35" s="29">
        <v>22</v>
      </c>
      <c r="B35" s="30" t="s">
        <v>39</v>
      </c>
      <c r="C35" s="31">
        <v>100.72</v>
      </c>
      <c r="D35" s="31">
        <v>0</v>
      </c>
      <c r="E35" s="31">
        <v>0</v>
      </c>
      <c r="F35" s="32">
        <f t="shared" si="0"/>
        <v>100.72</v>
      </c>
      <c r="G35" s="32">
        <v>100</v>
      </c>
      <c r="I35" s="39"/>
    </row>
    <row r="36" spans="1:9" x14ac:dyDescent="0.2">
      <c r="A36" s="23">
        <v>23</v>
      </c>
      <c r="B36" s="24" t="s">
        <v>40</v>
      </c>
      <c r="C36" s="25">
        <v>488.29</v>
      </c>
      <c r="D36" s="25">
        <v>0</v>
      </c>
      <c r="E36" s="25">
        <v>0</v>
      </c>
      <c r="F36" s="35">
        <f t="shared" si="0"/>
        <v>488.29</v>
      </c>
      <c r="G36" s="35">
        <v>540</v>
      </c>
      <c r="I36" s="40"/>
    </row>
    <row r="37" spans="1:9" x14ac:dyDescent="0.2">
      <c r="A37" s="29">
        <v>24</v>
      </c>
      <c r="B37" s="30" t="s">
        <v>41</v>
      </c>
      <c r="C37" s="31">
        <v>142.19999999999999</v>
      </c>
      <c r="D37" s="31">
        <v>0</v>
      </c>
      <c r="E37" s="31">
        <v>0</v>
      </c>
      <c r="F37" s="32">
        <f t="shared" si="0"/>
        <v>142.19999999999999</v>
      </c>
      <c r="G37" s="32">
        <v>147.5</v>
      </c>
      <c r="I37" s="39"/>
    </row>
    <row r="38" spans="1:9" x14ac:dyDescent="0.2">
      <c r="A38" s="23">
        <v>25</v>
      </c>
      <c r="B38" s="24" t="s">
        <v>42</v>
      </c>
      <c r="C38" s="25">
        <v>159.97</v>
      </c>
      <c r="D38" s="25">
        <v>0</v>
      </c>
      <c r="E38" s="25">
        <v>0</v>
      </c>
      <c r="F38" s="35">
        <f t="shared" si="0"/>
        <v>159.97</v>
      </c>
      <c r="G38" s="35">
        <v>165</v>
      </c>
      <c r="I38" s="40"/>
    </row>
    <row r="39" spans="1:9" x14ac:dyDescent="0.2">
      <c r="A39" s="29">
        <v>26</v>
      </c>
      <c r="B39" s="30" t="s">
        <v>43</v>
      </c>
      <c r="C39" s="31">
        <v>571.67999999999995</v>
      </c>
      <c r="D39" s="31">
        <v>0</v>
      </c>
      <c r="E39" s="31">
        <v>0</v>
      </c>
      <c r="F39" s="32">
        <f t="shared" si="0"/>
        <v>571.67999999999995</v>
      </c>
      <c r="G39" s="32">
        <v>614.21</v>
      </c>
      <c r="I39" s="39"/>
    </row>
    <row r="40" spans="1:9" s="41" customFormat="1" x14ac:dyDescent="0.2">
      <c r="A40" s="23">
        <v>27</v>
      </c>
      <c r="B40" s="24" t="s">
        <v>44</v>
      </c>
      <c r="C40" s="25">
        <v>55.26</v>
      </c>
      <c r="D40" s="25">
        <v>0</v>
      </c>
      <c r="E40" s="25">
        <v>0</v>
      </c>
      <c r="F40" s="35">
        <f t="shared" si="0"/>
        <v>55.26</v>
      </c>
      <c r="G40" s="35">
        <v>4.82</v>
      </c>
      <c r="I40" s="40"/>
    </row>
    <row r="41" spans="1:9" x14ac:dyDescent="0.2">
      <c r="A41" s="29">
        <v>28</v>
      </c>
      <c r="B41" s="30" t="s">
        <v>45</v>
      </c>
      <c r="C41" s="31">
        <v>201.48</v>
      </c>
      <c r="D41" s="31">
        <v>0</v>
      </c>
      <c r="E41" s="31">
        <v>0</v>
      </c>
      <c r="F41" s="32">
        <f t="shared" si="0"/>
        <v>201.48</v>
      </c>
      <c r="G41" s="32">
        <v>229.84</v>
      </c>
      <c r="I41" s="39"/>
    </row>
    <row r="42" spans="1:9" x14ac:dyDescent="0.2">
      <c r="A42" s="23">
        <v>29</v>
      </c>
      <c r="B42" s="24" t="s">
        <v>46</v>
      </c>
      <c r="C42" s="25">
        <v>0</v>
      </c>
      <c r="D42" s="25">
        <v>9.01</v>
      </c>
      <c r="E42" s="25">
        <v>0</v>
      </c>
      <c r="F42" s="35">
        <f t="shared" si="0"/>
        <v>9.01</v>
      </c>
      <c r="G42" s="35">
        <v>30</v>
      </c>
      <c r="I42" s="40"/>
    </row>
    <row r="43" spans="1:9" x14ac:dyDescent="0.2">
      <c r="A43" s="29">
        <v>30</v>
      </c>
      <c r="B43" s="30" t="s">
        <v>47</v>
      </c>
      <c r="C43" s="31">
        <v>0</v>
      </c>
      <c r="D43" s="31">
        <v>17.72</v>
      </c>
      <c r="E43" s="31">
        <v>0</v>
      </c>
      <c r="F43" s="32">
        <f t="shared" si="0"/>
        <v>17.72</v>
      </c>
      <c r="G43" s="32">
        <v>19.07</v>
      </c>
      <c r="I43" s="39"/>
    </row>
    <row r="44" spans="1:9" x14ac:dyDescent="0.2">
      <c r="A44" s="23">
        <v>31</v>
      </c>
      <c r="B44" s="24" t="s">
        <v>48</v>
      </c>
      <c r="C44" s="25">
        <v>0</v>
      </c>
      <c r="D44" s="25">
        <v>25.22</v>
      </c>
      <c r="E44" s="25">
        <v>0</v>
      </c>
      <c r="F44" s="35">
        <f t="shared" si="0"/>
        <v>25.22</v>
      </c>
      <c r="G44" s="35">
        <v>26</v>
      </c>
      <c r="I44" s="40"/>
    </row>
    <row r="45" spans="1:9" x14ac:dyDescent="0.2">
      <c r="A45" s="29">
        <v>32</v>
      </c>
      <c r="B45" s="30" t="s">
        <v>49</v>
      </c>
      <c r="C45" s="31">
        <v>0</v>
      </c>
      <c r="D45" s="31">
        <v>148.46</v>
      </c>
      <c r="E45" s="31">
        <v>0</v>
      </c>
      <c r="F45" s="32">
        <f t="shared" si="0"/>
        <v>148.46</v>
      </c>
      <c r="G45" s="32">
        <v>150</v>
      </c>
      <c r="I45" s="39"/>
    </row>
    <row r="46" spans="1:9" x14ac:dyDescent="0.2">
      <c r="A46" s="23">
        <v>33</v>
      </c>
      <c r="B46" s="24" t="s">
        <v>50</v>
      </c>
      <c r="C46" s="25">
        <v>280</v>
      </c>
      <c r="D46" s="25">
        <v>0</v>
      </c>
      <c r="E46" s="25">
        <v>0</v>
      </c>
      <c r="F46" s="35">
        <f t="shared" si="0"/>
        <v>280</v>
      </c>
      <c r="G46" s="35">
        <f t="shared" si="0"/>
        <v>280</v>
      </c>
      <c r="I46" s="40"/>
    </row>
    <row r="47" spans="1:9" x14ac:dyDescent="0.2">
      <c r="A47" s="29">
        <v>34</v>
      </c>
      <c r="B47" s="30" t="s">
        <v>51</v>
      </c>
      <c r="C47" s="31">
        <v>20</v>
      </c>
      <c r="D47" s="31">
        <v>0</v>
      </c>
      <c r="E47" s="31">
        <v>0</v>
      </c>
      <c r="F47" s="32">
        <f t="shared" ref="F47:G71" si="1">SUM(C47:E47)</f>
        <v>20</v>
      </c>
      <c r="G47" s="32">
        <f t="shared" si="1"/>
        <v>20</v>
      </c>
      <c r="I47" s="39"/>
    </row>
    <row r="48" spans="1:9" x14ac:dyDescent="0.2">
      <c r="A48" s="23">
        <v>35</v>
      </c>
      <c r="B48" s="24" t="s">
        <v>52</v>
      </c>
      <c r="C48" s="25">
        <v>70.31</v>
      </c>
      <c r="D48" s="25">
        <v>0</v>
      </c>
      <c r="E48" s="25">
        <v>104</v>
      </c>
      <c r="F48" s="35">
        <f t="shared" si="1"/>
        <v>174.31</v>
      </c>
      <c r="G48" s="35">
        <v>175.56</v>
      </c>
      <c r="I48" s="40"/>
    </row>
    <row r="49" spans="1:9" x14ac:dyDescent="0.2">
      <c r="A49" s="29">
        <v>36</v>
      </c>
      <c r="B49" s="30" t="s">
        <v>53</v>
      </c>
      <c r="C49" s="31">
        <v>433.3</v>
      </c>
      <c r="D49" s="31">
        <v>0</v>
      </c>
      <c r="E49" s="31">
        <v>0</v>
      </c>
      <c r="F49" s="32">
        <f t="shared" si="1"/>
        <v>433.3</v>
      </c>
      <c r="G49" s="32">
        <v>451.56</v>
      </c>
      <c r="I49" s="39"/>
    </row>
    <row r="50" spans="1:9" ht="15" customHeight="1" x14ac:dyDescent="0.2">
      <c r="A50" s="27" t="s">
        <v>54</v>
      </c>
      <c r="B50" s="27"/>
      <c r="C50" s="33">
        <f>SUM(C14:C49)</f>
        <v>7444.39</v>
      </c>
      <c r="D50" s="33">
        <f>SUM(D14:D49)</f>
        <v>376.13</v>
      </c>
      <c r="E50" s="33">
        <f>SUM(E14:E49)</f>
        <v>1997.78</v>
      </c>
      <c r="F50" s="33">
        <f>SUM(F14:F49)</f>
        <v>9818.2999999999975</v>
      </c>
      <c r="G50" s="33">
        <f>SUM(G14:G49)</f>
        <v>10312.269999999997</v>
      </c>
      <c r="I50" s="40"/>
    </row>
    <row r="51" spans="1:9" ht="15" customHeight="1" x14ac:dyDescent="0.2">
      <c r="A51" s="20" t="s">
        <v>55</v>
      </c>
      <c r="B51" s="20"/>
      <c r="C51" s="34"/>
      <c r="D51" s="34"/>
      <c r="E51" s="34"/>
      <c r="F51" s="34"/>
      <c r="G51" s="31"/>
      <c r="I51" s="38"/>
    </row>
    <row r="52" spans="1:9" x14ac:dyDescent="0.2">
      <c r="A52" s="23">
        <v>1</v>
      </c>
      <c r="B52" s="24" t="s">
        <v>15</v>
      </c>
      <c r="C52" s="25">
        <v>17.670000000000002</v>
      </c>
      <c r="D52" s="25">
        <v>0</v>
      </c>
      <c r="E52" s="25">
        <v>0</v>
      </c>
      <c r="F52" s="35">
        <f t="shared" ref="F52:F58" si="2">SUM(C52:E52)</f>
        <v>17.670000000000002</v>
      </c>
      <c r="G52" s="35">
        <v>19.77</v>
      </c>
      <c r="I52" s="38"/>
    </row>
    <row r="53" spans="1:9" x14ac:dyDescent="0.2">
      <c r="A53" s="29">
        <v>2</v>
      </c>
      <c r="B53" s="30" t="s">
        <v>40</v>
      </c>
      <c r="C53" s="31">
        <v>4.8099999999999996</v>
      </c>
      <c r="D53" s="31">
        <v>0</v>
      </c>
      <c r="E53" s="31">
        <v>0</v>
      </c>
      <c r="F53" s="32">
        <f t="shared" si="2"/>
        <v>4.8099999999999996</v>
      </c>
      <c r="G53" s="32">
        <v>5</v>
      </c>
      <c r="I53" s="38"/>
    </row>
    <row r="54" spans="1:9" x14ac:dyDescent="0.2">
      <c r="A54" s="23">
        <v>3</v>
      </c>
      <c r="B54" s="24" t="s">
        <v>32</v>
      </c>
      <c r="C54" s="25">
        <v>7.5</v>
      </c>
      <c r="D54" s="25">
        <v>0</v>
      </c>
      <c r="E54" s="25">
        <v>0</v>
      </c>
      <c r="F54" s="35">
        <f t="shared" si="2"/>
        <v>7.5</v>
      </c>
      <c r="G54" s="35">
        <v>5</v>
      </c>
    </row>
    <row r="55" spans="1:9" ht="15" customHeight="1" x14ac:dyDescent="0.2">
      <c r="A55" s="20" t="s">
        <v>56</v>
      </c>
      <c r="B55" s="20"/>
      <c r="C55" s="26">
        <f>SUM(C52:C54)</f>
        <v>29.98</v>
      </c>
      <c r="D55" s="26">
        <f>SUM(D52:D54)</f>
        <v>0</v>
      </c>
      <c r="E55" s="26">
        <f>SUM(E52:E54)</f>
        <v>0</v>
      </c>
      <c r="F55" s="42">
        <f>SUM(F52:F54)</f>
        <v>29.98</v>
      </c>
      <c r="G55" s="42">
        <f>SUM(G52:G54)</f>
        <v>29.77</v>
      </c>
    </row>
    <row r="56" spans="1:9" ht="15" customHeight="1" x14ac:dyDescent="0.2">
      <c r="A56" s="27" t="s">
        <v>57</v>
      </c>
      <c r="B56" s="27"/>
      <c r="C56" s="28"/>
      <c r="D56" s="28"/>
      <c r="E56" s="28"/>
      <c r="F56" s="28"/>
      <c r="G56" s="25"/>
    </row>
    <row r="57" spans="1:9" x14ac:dyDescent="0.2">
      <c r="A57" s="29">
        <v>1</v>
      </c>
      <c r="B57" s="30" t="s">
        <v>58</v>
      </c>
      <c r="C57" s="31">
        <v>30</v>
      </c>
      <c r="D57" s="31">
        <v>0</v>
      </c>
      <c r="E57" s="31">
        <v>0</v>
      </c>
      <c r="F57" s="32">
        <f t="shared" si="2"/>
        <v>30</v>
      </c>
      <c r="G57" s="32">
        <v>30</v>
      </c>
    </row>
    <row r="58" spans="1:9" x14ac:dyDescent="0.2">
      <c r="A58" s="23">
        <v>2</v>
      </c>
      <c r="B58" s="24" t="s">
        <v>59</v>
      </c>
      <c r="C58" s="25">
        <v>20</v>
      </c>
      <c r="D58" s="25">
        <v>0</v>
      </c>
      <c r="E58" s="25">
        <v>0</v>
      </c>
      <c r="F58" s="35">
        <f t="shared" si="2"/>
        <v>20</v>
      </c>
      <c r="G58" s="35">
        <v>20</v>
      </c>
    </row>
    <row r="59" spans="1:9" ht="15" customHeight="1" x14ac:dyDescent="0.2">
      <c r="A59" s="20" t="s">
        <v>60</v>
      </c>
      <c r="B59" s="20"/>
      <c r="C59" s="26">
        <f>SUM(C57:C58)</f>
        <v>50</v>
      </c>
      <c r="D59" s="26">
        <f>SUM(D57:D58)</f>
        <v>0</v>
      </c>
      <c r="E59" s="26">
        <f>SUM(E57:E58)</f>
        <v>0</v>
      </c>
      <c r="F59" s="26">
        <f>SUM(F57:F58)</f>
        <v>50</v>
      </c>
      <c r="G59" s="26">
        <f>SUM(G57:G58)</f>
        <v>50</v>
      </c>
    </row>
    <row r="60" spans="1:9" ht="15" customHeight="1" x14ac:dyDescent="0.2">
      <c r="A60" s="27" t="s">
        <v>61</v>
      </c>
      <c r="B60" s="27"/>
      <c r="C60" s="25"/>
      <c r="D60" s="25"/>
      <c r="E60" s="25"/>
      <c r="F60" s="25"/>
      <c r="G60" s="25"/>
    </row>
    <row r="61" spans="1:9" x14ac:dyDescent="0.2">
      <c r="A61" s="29">
        <v>1</v>
      </c>
      <c r="B61" s="30" t="s">
        <v>62</v>
      </c>
      <c r="C61" s="31">
        <v>317.29000000000002</v>
      </c>
      <c r="D61" s="31">
        <v>787.64</v>
      </c>
      <c r="E61" s="31">
        <v>142.15</v>
      </c>
      <c r="F61" s="32">
        <f>SUM(C61:E61)</f>
        <v>1247.0800000000002</v>
      </c>
      <c r="G61" s="32" t="s">
        <v>63</v>
      </c>
    </row>
    <row r="62" spans="1:9" ht="15" customHeight="1" x14ac:dyDescent="0.2">
      <c r="A62" s="27" t="s">
        <v>64</v>
      </c>
      <c r="B62" s="27"/>
      <c r="C62" s="33">
        <f>C61</f>
        <v>317.29000000000002</v>
      </c>
      <c r="D62" s="33">
        <f>D61</f>
        <v>787.64</v>
      </c>
      <c r="E62" s="33">
        <f>E61</f>
        <v>142.15</v>
      </c>
      <c r="F62" s="43">
        <f>SUM(C62:E62)</f>
        <v>1247.0800000000002</v>
      </c>
      <c r="G62" s="43" t="s">
        <v>63</v>
      </c>
    </row>
    <row r="63" spans="1:9" ht="15" customHeight="1" x14ac:dyDescent="0.2">
      <c r="A63" s="44" t="s">
        <v>65</v>
      </c>
      <c r="B63" s="44"/>
      <c r="C63" s="45"/>
      <c r="D63" s="45"/>
      <c r="E63" s="45"/>
      <c r="F63" s="45"/>
      <c r="G63" s="45"/>
    </row>
    <row r="64" spans="1:9" x14ac:dyDescent="0.2">
      <c r="A64" s="46">
        <v>1</v>
      </c>
      <c r="B64" s="47" t="s">
        <v>66</v>
      </c>
      <c r="C64" s="48">
        <v>549.74</v>
      </c>
      <c r="D64" s="48">
        <v>144</v>
      </c>
      <c r="E64" s="48">
        <v>566.59</v>
      </c>
      <c r="F64" s="49">
        <f>SUM(C64:E64)</f>
        <v>1260.33</v>
      </c>
      <c r="G64" s="49">
        <v>1479.35</v>
      </c>
    </row>
    <row r="65" spans="1:7" ht="15" customHeight="1" x14ac:dyDescent="0.2">
      <c r="A65" s="44" t="s">
        <v>64</v>
      </c>
      <c r="B65" s="44"/>
      <c r="C65" s="50">
        <f>C64</f>
        <v>549.74</v>
      </c>
      <c r="D65" s="50">
        <f>D64</f>
        <v>144</v>
      </c>
      <c r="E65" s="50">
        <f>E64</f>
        <v>566.59</v>
      </c>
      <c r="F65" s="51">
        <f>SUM(C65:E65)</f>
        <v>1260.33</v>
      </c>
      <c r="G65" s="51">
        <v>1479.35</v>
      </c>
    </row>
    <row r="66" spans="1:7" ht="18" customHeight="1" x14ac:dyDescent="0.2">
      <c r="A66" s="13" t="s">
        <v>67</v>
      </c>
      <c r="B66" s="13"/>
      <c r="C66" s="52">
        <f>C65+C62+C59+C55+C50+C12+C9</f>
        <v>9926.5</v>
      </c>
      <c r="D66" s="52">
        <f>D65+D62+D59+D55+D50+D12+D9</f>
        <v>1314.77</v>
      </c>
      <c r="E66" s="52">
        <f>E65+E62+E59+E55+E50+E12+E9</f>
        <v>2738.73</v>
      </c>
      <c r="F66" s="52">
        <f>F65+F62+F59+F55+F50+F12+F9</f>
        <v>13979.999999999996</v>
      </c>
      <c r="G66" s="52">
        <f>G65+G59+G55+G50+G12+G9</f>
        <v>13440.709999999995</v>
      </c>
    </row>
    <row r="67" spans="1:7" s="56" customFormat="1" ht="12" customHeight="1" x14ac:dyDescent="0.2">
      <c r="A67" s="53" t="s">
        <v>68</v>
      </c>
      <c r="B67" s="53"/>
      <c r="C67" s="54"/>
      <c r="D67" s="54"/>
      <c r="E67" s="54"/>
      <c r="F67" s="54"/>
      <c r="G67" s="55" t="s">
        <v>69</v>
      </c>
    </row>
    <row r="68" spans="1:7" s="56" customFormat="1" ht="12" customHeight="1" x14ac:dyDescent="0.2">
      <c r="A68" s="57" t="s">
        <v>70</v>
      </c>
      <c r="B68" s="57"/>
      <c r="F68" s="55"/>
    </row>
    <row r="69" spans="1:7" s="56" customFormat="1" ht="12" customHeight="1" x14ac:dyDescent="0.2">
      <c r="A69" s="56" t="s">
        <v>71</v>
      </c>
    </row>
    <row r="70" spans="1:7" x14ac:dyDescent="0.2">
      <c r="B70" s="59"/>
    </row>
    <row r="71" spans="1:7" x14ac:dyDescent="0.2">
      <c r="B71" s="59"/>
    </row>
  </sheetData>
  <mergeCells count="26">
    <mergeCell ref="A68:B68"/>
    <mergeCell ref="A59:B59"/>
    <mergeCell ref="A60:B60"/>
    <mergeCell ref="A62:B62"/>
    <mergeCell ref="A63:B63"/>
    <mergeCell ref="A65:B65"/>
    <mergeCell ref="A66:B66"/>
    <mergeCell ref="A50:B50"/>
    <mergeCell ref="A51:B51"/>
    <mergeCell ref="C51:F51"/>
    <mergeCell ref="A55:B55"/>
    <mergeCell ref="A56:B56"/>
    <mergeCell ref="C56:F56"/>
    <mergeCell ref="A9:B9"/>
    <mergeCell ref="A10:B10"/>
    <mergeCell ref="C10:F10"/>
    <mergeCell ref="A12:B12"/>
    <mergeCell ref="A13:B13"/>
    <mergeCell ref="C13:F13"/>
    <mergeCell ref="A1:G1"/>
    <mergeCell ref="A2:G2"/>
    <mergeCell ref="A4:A5"/>
    <mergeCell ref="B4:B5"/>
    <mergeCell ref="C4:G4"/>
    <mergeCell ref="A7:B7"/>
    <mergeCell ref="C7:F7"/>
  </mergeCells>
  <conditionalFormatting sqref="I3 J1:IR3 B3 F68 G67 F3:G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85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6.3.2</vt:lpstr>
      <vt:lpstr>'6.3.2'!Print_Area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2019-05-31T06:51:57Z</dcterms:created>
  <dcterms:modified xsi:type="dcterms:W3CDTF">2019-05-31T06:51:57Z</dcterms:modified>
</cp:coreProperties>
</file>