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\"/>
    </mc:Choice>
  </mc:AlternateContent>
  <xr:revisionPtr revIDLastSave="0" documentId="8_{35D05772-DA46-4C2C-A9A8-F4792447A564}" xr6:coauthVersionLast="43" xr6:coauthVersionMax="43" xr10:uidLastSave="{00000000-0000-0000-0000-000000000000}"/>
  <bookViews>
    <workbookView xWindow="1425" yWindow="1425" windowWidth="21600" windowHeight="11385" activeTab="2" xr2:uid="{4620B35B-16DF-4C94-9F55-1DFC87F61E0F}"/>
  </bookViews>
  <sheets>
    <sheet name="Kutools for Excel" sheetId="1" r:id="rId1"/>
    <sheet name="T-5.1(1)" sheetId="2" r:id="rId2"/>
    <sheet name="T-5.1(2)" sheetId="3" r:id="rId3"/>
  </sheets>
  <definedNames>
    <definedName name="Index_Sheet_Kutools">'Kutools for Excel'!$A$1</definedName>
    <definedName name="_xlnm.Print_Area" localSheetId="1">'T-5.1(1)'!$A$1:$G$30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G30" i="3"/>
  <c r="F30" i="3"/>
  <c r="D30" i="3"/>
  <c r="C30" i="3"/>
  <c r="B30" i="3"/>
  <c r="C2" i="1" l="1"/>
  <c r="D30" i="2"/>
  <c r="C30" i="2"/>
  <c r="D29" i="2"/>
  <c r="C29" i="2"/>
  <c r="D28" i="2"/>
  <c r="C28" i="2"/>
  <c r="D27" i="2"/>
  <c r="C27" i="2"/>
  <c r="D26" i="2"/>
  <c r="C26" i="2"/>
  <c r="D25" i="2"/>
  <c r="D24" i="2"/>
  <c r="C24" i="2"/>
  <c r="D23" i="2"/>
  <c r="C23" i="2"/>
  <c r="D22" i="2"/>
  <c r="C22" i="2"/>
  <c r="D21" i="2"/>
  <c r="C21" i="2"/>
  <c r="D20" i="2"/>
  <c r="C20" i="2"/>
  <c r="D19" i="2"/>
  <c r="D18" i="2"/>
  <c r="C18" i="2"/>
  <c r="D17" i="2"/>
  <c r="D16" i="2"/>
  <c r="C16" i="2"/>
  <c r="D15" i="2"/>
  <c r="C15" i="2"/>
  <c r="D14" i="2"/>
  <c r="C14" i="2"/>
  <c r="D13" i="2"/>
  <c r="C13" i="2"/>
  <c r="D12" i="2"/>
  <c r="C12" i="2"/>
</calcChain>
</file>

<file path=xl/sharedStrings.xml><?xml version="1.0" encoding="utf-8"?>
<sst xmlns="http://schemas.openxmlformats.org/spreadsheetml/2006/main" count="109" uniqueCount="62">
  <si>
    <t>Final worksheets list</t>
  </si>
  <si>
    <t>Original workbooks list</t>
  </si>
  <si>
    <t>Original worksheets list</t>
  </si>
  <si>
    <t>TABLE 5.1</t>
  </si>
  <si>
    <t>Utilisation of Land in West Bengal by District</t>
  </si>
  <si>
    <t>(2013-14)</t>
  </si>
  <si>
    <t xml:space="preserve">(in hectare) </t>
  </si>
  <si>
    <t>District</t>
  </si>
  <si>
    <t xml:space="preserve">Area </t>
  </si>
  <si>
    <t>Area</t>
  </si>
  <si>
    <t>Other</t>
  </si>
  <si>
    <t xml:space="preserve">Current </t>
  </si>
  <si>
    <t>Net area</t>
  </si>
  <si>
    <t xml:space="preserve">according </t>
  </si>
  <si>
    <t>not</t>
  </si>
  <si>
    <t>uncultivated</t>
  </si>
  <si>
    <t>under</t>
  </si>
  <si>
    <t>fallows</t>
  </si>
  <si>
    <t>sown</t>
  </si>
  <si>
    <t>to village</t>
  </si>
  <si>
    <t>available</t>
  </si>
  <si>
    <t xml:space="preserve">land </t>
  </si>
  <si>
    <t>forest</t>
  </si>
  <si>
    <t>papers</t>
  </si>
  <si>
    <t xml:space="preserve">for </t>
  </si>
  <si>
    <t xml:space="preserve">excluding </t>
  </si>
  <si>
    <t>cultivation</t>
  </si>
  <si>
    <t>current</t>
  </si>
  <si>
    <t>**</t>
  </si>
  <si>
    <t>fallows***</t>
  </si>
  <si>
    <t>Burdwan</t>
  </si>
  <si>
    <t>Birbhum</t>
  </si>
  <si>
    <t>Bankura</t>
  </si>
  <si>
    <t>Purba Medinipur</t>
  </si>
  <si>
    <t>Paschim Medinipur</t>
  </si>
  <si>
    <t>Howrah</t>
  </si>
  <si>
    <t>-</t>
  </si>
  <si>
    <t>Hooghly</t>
  </si>
  <si>
    <t>North 24 Parganas</t>
  </si>
  <si>
    <t>South 24 Parganas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</si>
  <si>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</si>
  <si>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</si>
  <si>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</si>
  <si>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</si>
  <si>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</si>
  <si>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</si>
  <si>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</si>
  <si>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</si>
  <si>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Purulia</t>
  </si>
  <si>
    <t>West Bengal*</t>
  </si>
  <si>
    <t>T-5.1(1)</t>
  </si>
  <si>
    <t>T-5.1(1).xlsx</t>
  </si>
  <si>
    <t>TABLE 5.1 (Contd)</t>
  </si>
  <si>
    <t>(2014-15)</t>
  </si>
  <si>
    <t>* Excluding Kolkata Metropolitan District</t>
  </si>
  <si>
    <t>Source: Directorate of Agriculture(Evaluation Wing)</t>
  </si>
  <si>
    <t>** area under non-agricultural uses, barren and unculturable land.</t>
  </si>
  <si>
    <t xml:space="preserve">                                          Government of West Bengal</t>
  </si>
  <si>
    <t>*** Area under permanent pastures &amp; and other grazing lands, land under misc.tree groves not</t>
  </si>
  <si>
    <t>included in net area sown, culturable waste lands, fallow lands other than current fallows</t>
  </si>
  <si>
    <t>T-5.1(2)</t>
  </si>
  <si>
    <t>T-5.1(2).xlsx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</si>
</sst>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2" fillId="0" borderId="0" xfId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5" fillId="0" borderId="0" xfId="1" applyFont="1" applyAlignment="1">
      <alignment horizontal="right" indent="1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/>
    <xf numFmtId="0" fontId="5" fillId="0" borderId="2" xfId="1" applyFont="1" applyBorder="1" applyAlignment="1">
      <alignment horizontal="center" vertical="center"/>
    </xf>
    <xf numFmtId="0" fontId="5" fillId="0" borderId="2" xfId="1" applyFont="1" applyBorder="1"/>
    <xf numFmtId="0" fontId="5" fillId="0" borderId="2" xfId="1" applyFont="1" applyBorder="1" applyAlignment="1">
      <alignment horizontal="center"/>
    </xf>
    <xf numFmtId="0" fontId="5" fillId="0" borderId="0" xfId="1" applyFont="1" applyAlignment="1">
      <alignment horizontal="center" vertical="center"/>
    </xf>
    <xf numFmtId="164" fontId="5" fillId="0" borderId="3" xfId="1" applyNumberFormat="1" applyFont="1" applyBorder="1" applyAlignment="1">
      <alignment horizontal="center"/>
    </xf>
    <xf numFmtId="0" fontId="5" fillId="0" borderId="0" xfId="1" applyFont="1" applyAlignment="1">
      <alignment horizontal="right" vertical="center" indent="1"/>
    </xf>
    <xf numFmtId="1" fontId="5" fillId="0" borderId="0" xfId="1" applyNumberFormat="1" applyFont="1" applyAlignment="1">
      <alignment horizontal="right" vertical="center" indent="1"/>
    </xf>
    <xf numFmtId="1" fontId="2" fillId="0" borderId="0" xfId="1" applyNumberFormat="1"/>
    <xf numFmtId="0" fontId="5" fillId="0" borderId="0" xfId="1" applyFont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 indent="1"/>
    </xf>
    <xf numFmtId="1" fontId="5" fillId="0" borderId="2" xfId="1" applyNumberFormat="1" applyFont="1" applyBorder="1" applyAlignment="1">
      <alignment horizontal="right" vertical="center" indent="1"/>
    </xf>
    <xf numFmtId="49" fontId="7" fillId="0" borderId="1" xfId="1" applyNumberFormat="1" applyFont="1" applyBorder="1"/>
    <xf numFmtId="0" fontId="7" fillId="0" borderId="0" xfId="1" applyFont="1"/>
    <xf numFmtId="0" fontId="7" fillId="0" borderId="0" xfId="1" applyFont="1" applyAlignment="1">
      <alignment horizontal="left"/>
    </xf>
    <xf numFmtId="0" fontId="8" fillId="0" borderId="0" xfId="2"/>
    <xf numFmtId="0" fontId="2" fillId="0" borderId="0" xfId="1" applyAlignment="1">
      <alignment horizontal="center"/>
    </xf>
    <xf numFmtId="0" fontId="2" fillId="0" borderId="0" xfId="1" applyAlignment="1">
      <alignment horizontal="right" indent="1"/>
    </xf>
    <xf numFmtId="0" fontId="6" fillId="0" borderId="0" xfId="1" applyFont="1"/>
    <xf numFmtId="49" fontId="6" fillId="0" borderId="1" xfId="1" applyNumberFormat="1" applyFont="1" applyBorder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2B0040B3-E021-4075-83CF-94693823C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FC3-F1BC-43E8-8BD4-102F650495FC}">
  <dimension ref="A1:C3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9" t="s">
        <v>50</v>
      </c>
      <c r="B2" t="s">
        <v>51</v>
      </c>
      <c r="C2" s="29" t="str">
        <f>HYPERLINK("C:\Users\MUDIT\Desktop\ps dopspi\new\5\5.1\T-5.1(1).xlsx#'T-5.1(1)'!A1","T-5.1(1)")</f>
        <v>T-5.1(1)</v>
      </c>
    </row>
    <row r="3" spans="1:3" x14ac:dyDescent="0.25">
      <c r="A3" s="29" t="s">
        <v>60</v>
      </c>
      <c r="B3" t="s">
        <v>61</v>
      </c>
      <c r="C3" s="29" t="str">
        <f>HYPERLINK("C:\Users\MUDIT\Desktop\ps dopspi\new\5\5.1\T-5.1(2).xlsx#'T-5.1(2)'!A1","T-5.1(2)")</f>
        <v>T-5.1(2)</v>
      </c>
    </row>
  </sheetData>
  <hyperlinks>
    <hyperlink ref="A2" location="'T-5.1(1)'!A1" display="T-5.1(1)" xr:uid="{258D2C96-0C0F-47B8-A7CA-054CB9AC665F}"/>
    <hyperlink ref="A3" location="'T-5.1(2)'!A1" display="T-5.1(2)" xr:uid="{8AF20259-8B39-4E7F-BB88-882CC77570DB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E9AC-B13B-4B49-85C9-5275181BC173}">
  <sheetPr>
    <tabColor rgb="FF00B050"/>
  </sheetPr>
  <dimension ref="A1:M37"/>
  <sheetViews>
    <sheetView view="pageBreakPreview" topLeftCell="A13" zoomScaleNormal="100" zoomScaleSheetLayoutView="100" workbookViewId="0">
      <selection activeCell="Q40" sqref="Q40"/>
    </sheetView>
  </sheetViews>
  <sheetFormatPr defaultRowHeight="12.75" x14ac:dyDescent="0.2"/>
  <cols>
    <col min="1" max="1" width="16.85546875" style="3" customWidth="1"/>
    <col min="2" max="3" width="9.7109375" style="3" customWidth="1"/>
    <col min="4" max="4" width="10.7109375" style="3" customWidth="1"/>
    <col min="5" max="7" width="9.7109375" style="3" customWidth="1"/>
    <col min="8" max="8" width="7.140625" style="3" customWidth="1"/>
    <col min="9" max="9" width="16.85546875" style="3" customWidth="1"/>
    <col min="10" max="256" width="9.140625" style="3"/>
    <col min="257" max="257" width="16.85546875" style="3" customWidth="1"/>
    <col min="258" max="259" width="9.7109375" style="3" customWidth="1"/>
    <col min="260" max="260" width="10.7109375" style="3" customWidth="1"/>
    <col min="261" max="263" width="9.7109375" style="3" customWidth="1"/>
    <col min="264" max="264" width="7.140625" style="3" customWidth="1"/>
    <col min="265" max="265" width="16.85546875" style="3" customWidth="1"/>
    <col min="266" max="512" width="9.140625" style="3"/>
    <col min="513" max="513" width="16.85546875" style="3" customWidth="1"/>
    <col min="514" max="515" width="9.7109375" style="3" customWidth="1"/>
    <col min="516" max="516" width="10.7109375" style="3" customWidth="1"/>
    <col min="517" max="519" width="9.7109375" style="3" customWidth="1"/>
    <col min="520" max="520" width="7.140625" style="3" customWidth="1"/>
    <col min="521" max="521" width="16.85546875" style="3" customWidth="1"/>
    <col min="522" max="768" width="9.140625" style="3"/>
    <col min="769" max="769" width="16.85546875" style="3" customWidth="1"/>
    <col min="770" max="771" width="9.7109375" style="3" customWidth="1"/>
    <col min="772" max="772" width="10.7109375" style="3" customWidth="1"/>
    <col min="773" max="775" width="9.7109375" style="3" customWidth="1"/>
    <col min="776" max="776" width="7.140625" style="3" customWidth="1"/>
    <col min="777" max="777" width="16.85546875" style="3" customWidth="1"/>
    <col min="778" max="1024" width="9.140625" style="3"/>
    <col min="1025" max="1025" width="16.85546875" style="3" customWidth="1"/>
    <col min="1026" max="1027" width="9.7109375" style="3" customWidth="1"/>
    <col min="1028" max="1028" width="10.7109375" style="3" customWidth="1"/>
    <col min="1029" max="1031" width="9.7109375" style="3" customWidth="1"/>
    <col min="1032" max="1032" width="7.140625" style="3" customWidth="1"/>
    <col min="1033" max="1033" width="16.85546875" style="3" customWidth="1"/>
    <col min="1034" max="1280" width="9.140625" style="3"/>
    <col min="1281" max="1281" width="16.85546875" style="3" customWidth="1"/>
    <col min="1282" max="1283" width="9.7109375" style="3" customWidth="1"/>
    <col min="1284" max="1284" width="10.7109375" style="3" customWidth="1"/>
    <col min="1285" max="1287" width="9.7109375" style="3" customWidth="1"/>
    <col min="1288" max="1288" width="7.140625" style="3" customWidth="1"/>
    <col min="1289" max="1289" width="16.85546875" style="3" customWidth="1"/>
    <col min="1290" max="1536" width="9.140625" style="3"/>
    <col min="1537" max="1537" width="16.85546875" style="3" customWidth="1"/>
    <col min="1538" max="1539" width="9.7109375" style="3" customWidth="1"/>
    <col min="1540" max="1540" width="10.7109375" style="3" customWidth="1"/>
    <col min="1541" max="1543" width="9.7109375" style="3" customWidth="1"/>
    <col min="1544" max="1544" width="7.140625" style="3" customWidth="1"/>
    <col min="1545" max="1545" width="16.85546875" style="3" customWidth="1"/>
    <col min="1546" max="1792" width="9.140625" style="3"/>
    <col min="1793" max="1793" width="16.85546875" style="3" customWidth="1"/>
    <col min="1794" max="1795" width="9.7109375" style="3" customWidth="1"/>
    <col min="1796" max="1796" width="10.7109375" style="3" customWidth="1"/>
    <col min="1797" max="1799" width="9.7109375" style="3" customWidth="1"/>
    <col min="1800" max="1800" width="7.140625" style="3" customWidth="1"/>
    <col min="1801" max="1801" width="16.85546875" style="3" customWidth="1"/>
    <col min="1802" max="2048" width="9.140625" style="3"/>
    <col min="2049" max="2049" width="16.85546875" style="3" customWidth="1"/>
    <col min="2050" max="2051" width="9.7109375" style="3" customWidth="1"/>
    <col min="2052" max="2052" width="10.7109375" style="3" customWidth="1"/>
    <col min="2053" max="2055" width="9.7109375" style="3" customWidth="1"/>
    <col min="2056" max="2056" width="7.140625" style="3" customWidth="1"/>
    <col min="2057" max="2057" width="16.85546875" style="3" customWidth="1"/>
    <col min="2058" max="2304" width="9.140625" style="3"/>
    <col min="2305" max="2305" width="16.85546875" style="3" customWidth="1"/>
    <col min="2306" max="2307" width="9.7109375" style="3" customWidth="1"/>
    <col min="2308" max="2308" width="10.7109375" style="3" customWidth="1"/>
    <col min="2309" max="2311" width="9.7109375" style="3" customWidth="1"/>
    <col min="2312" max="2312" width="7.140625" style="3" customWidth="1"/>
    <col min="2313" max="2313" width="16.85546875" style="3" customWidth="1"/>
    <col min="2314" max="2560" width="9.140625" style="3"/>
    <col min="2561" max="2561" width="16.85546875" style="3" customWidth="1"/>
    <col min="2562" max="2563" width="9.7109375" style="3" customWidth="1"/>
    <col min="2564" max="2564" width="10.7109375" style="3" customWidth="1"/>
    <col min="2565" max="2567" width="9.7109375" style="3" customWidth="1"/>
    <col min="2568" max="2568" width="7.140625" style="3" customWidth="1"/>
    <col min="2569" max="2569" width="16.85546875" style="3" customWidth="1"/>
    <col min="2570" max="2816" width="9.140625" style="3"/>
    <col min="2817" max="2817" width="16.85546875" style="3" customWidth="1"/>
    <col min="2818" max="2819" width="9.7109375" style="3" customWidth="1"/>
    <col min="2820" max="2820" width="10.7109375" style="3" customWidth="1"/>
    <col min="2821" max="2823" width="9.7109375" style="3" customWidth="1"/>
    <col min="2824" max="2824" width="7.140625" style="3" customWidth="1"/>
    <col min="2825" max="2825" width="16.85546875" style="3" customWidth="1"/>
    <col min="2826" max="3072" width="9.140625" style="3"/>
    <col min="3073" max="3073" width="16.85546875" style="3" customWidth="1"/>
    <col min="3074" max="3075" width="9.7109375" style="3" customWidth="1"/>
    <col min="3076" max="3076" width="10.7109375" style="3" customWidth="1"/>
    <col min="3077" max="3079" width="9.7109375" style="3" customWidth="1"/>
    <col min="3080" max="3080" width="7.140625" style="3" customWidth="1"/>
    <col min="3081" max="3081" width="16.85546875" style="3" customWidth="1"/>
    <col min="3082" max="3328" width="9.140625" style="3"/>
    <col min="3329" max="3329" width="16.85546875" style="3" customWidth="1"/>
    <col min="3330" max="3331" width="9.7109375" style="3" customWidth="1"/>
    <col min="3332" max="3332" width="10.7109375" style="3" customWidth="1"/>
    <col min="3333" max="3335" width="9.7109375" style="3" customWidth="1"/>
    <col min="3336" max="3336" width="7.140625" style="3" customWidth="1"/>
    <col min="3337" max="3337" width="16.85546875" style="3" customWidth="1"/>
    <col min="3338" max="3584" width="9.140625" style="3"/>
    <col min="3585" max="3585" width="16.85546875" style="3" customWidth="1"/>
    <col min="3586" max="3587" width="9.7109375" style="3" customWidth="1"/>
    <col min="3588" max="3588" width="10.7109375" style="3" customWidth="1"/>
    <col min="3589" max="3591" width="9.7109375" style="3" customWidth="1"/>
    <col min="3592" max="3592" width="7.140625" style="3" customWidth="1"/>
    <col min="3593" max="3593" width="16.85546875" style="3" customWidth="1"/>
    <col min="3594" max="3840" width="9.140625" style="3"/>
    <col min="3841" max="3841" width="16.85546875" style="3" customWidth="1"/>
    <col min="3842" max="3843" width="9.7109375" style="3" customWidth="1"/>
    <col min="3844" max="3844" width="10.7109375" style="3" customWidth="1"/>
    <col min="3845" max="3847" width="9.7109375" style="3" customWidth="1"/>
    <col min="3848" max="3848" width="7.140625" style="3" customWidth="1"/>
    <col min="3849" max="3849" width="16.85546875" style="3" customWidth="1"/>
    <col min="3850" max="4096" width="9.140625" style="3"/>
    <col min="4097" max="4097" width="16.85546875" style="3" customWidth="1"/>
    <col min="4098" max="4099" width="9.7109375" style="3" customWidth="1"/>
    <col min="4100" max="4100" width="10.7109375" style="3" customWidth="1"/>
    <col min="4101" max="4103" width="9.7109375" style="3" customWidth="1"/>
    <col min="4104" max="4104" width="7.140625" style="3" customWidth="1"/>
    <col min="4105" max="4105" width="16.85546875" style="3" customWidth="1"/>
    <col min="4106" max="4352" width="9.140625" style="3"/>
    <col min="4353" max="4353" width="16.85546875" style="3" customWidth="1"/>
    <col min="4354" max="4355" width="9.7109375" style="3" customWidth="1"/>
    <col min="4356" max="4356" width="10.7109375" style="3" customWidth="1"/>
    <col min="4357" max="4359" width="9.7109375" style="3" customWidth="1"/>
    <col min="4360" max="4360" width="7.140625" style="3" customWidth="1"/>
    <col min="4361" max="4361" width="16.85546875" style="3" customWidth="1"/>
    <col min="4362" max="4608" width="9.140625" style="3"/>
    <col min="4609" max="4609" width="16.85546875" style="3" customWidth="1"/>
    <col min="4610" max="4611" width="9.7109375" style="3" customWidth="1"/>
    <col min="4612" max="4612" width="10.7109375" style="3" customWidth="1"/>
    <col min="4613" max="4615" width="9.7109375" style="3" customWidth="1"/>
    <col min="4616" max="4616" width="7.140625" style="3" customWidth="1"/>
    <col min="4617" max="4617" width="16.85546875" style="3" customWidth="1"/>
    <col min="4618" max="4864" width="9.140625" style="3"/>
    <col min="4865" max="4865" width="16.85546875" style="3" customWidth="1"/>
    <col min="4866" max="4867" width="9.7109375" style="3" customWidth="1"/>
    <col min="4868" max="4868" width="10.7109375" style="3" customWidth="1"/>
    <col min="4869" max="4871" width="9.7109375" style="3" customWidth="1"/>
    <col min="4872" max="4872" width="7.140625" style="3" customWidth="1"/>
    <col min="4873" max="4873" width="16.85546875" style="3" customWidth="1"/>
    <col min="4874" max="5120" width="9.140625" style="3"/>
    <col min="5121" max="5121" width="16.85546875" style="3" customWidth="1"/>
    <col min="5122" max="5123" width="9.7109375" style="3" customWidth="1"/>
    <col min="5124" max="5124" width="10.7109375" style="3" customWidth="1"/>
    <col min="5125" max="5127" width="9.7109375" style="3" customWidth="1"/>
    <col min="5128" max="5128" width="7.140625" style="3" customWidth="1"/>
    <col min="5129" max="5129" width="16.85546875" style="3" customWidth="1"/>
    <col min="5130" max="5376" width="9.140625" style="3"/>
    <col min="5377" max="5377" width="16.85546875" style="3" customWidth="1"/>
    <col min="5378" max="5379" width="9.7109375" style="3" customWidth="1"/>
    <col min="5380" max="5380" width="10.7109375" style="3" customWidth="1"/>
    <col min="5381" max="5383" width="9.7109375" style="3" customWidth="1"/>
    <col min="5384" max="5384" width="7.140625" style="3" customWidth="1"/>
    <col min="5385" max="5385" width="16.85546875" style="3" customWidth="1"/>
    <col min="5386" max="5632" width="9.140625" style="3"/>
    <col min="5633" max="5633" width="16.85546875" style="3" customWidth="1"/>
    <col min="5634" max="5635" width="9.7109375" style="3" customWidth="1"/>
    <col min="5636" max="5636" width="10.7109375" style="3" customWidth="1"/>
    <col min="5637" max="5639" width="9.7109375" style="3" customWidth="1"/>
    <col min="5640" max="5640" width="7.140625" style="3" customWidth="1"/>
    <col min="5641" max="5641" width="16.85546875" style="3" customWidth="1"/>
    <col min="5642" max="5888" width="9.140625" style="3"/>
    <col min="5889" max="5889" width="16.85546875" style="3" customWidth="1"/>
    <col min="5890" max="5891" width="9.7109375" style="3" customWidth="1"/>
    <col min="5892" max="5892" width="10.7109375" style="3" customWidth="1"/>
    <col min="5893" max="5895" width="9.7109375" style="3" customWidth="1"/>
    <col min="5896" max="5896" width="7.140625" style="3" customWidth="1"/>
    <col min="5897" max="5897" width="16.85546875" style="3" customWidth="1"/>
    <col min="5898" max="6144" width="9.140625" style="3"/>
    <col min="6145" max="6145" width="16.85546875" style="3" customWidth="1"/>
    <col min="6146" max="6147" width="9.7109375" style="3" customWidth="1"/>
    <col min="6148" max="6148" width="10.7109375" style="3" customWidth="1"/>
    <col min="6149" max="6151" width="9.7109375" style="3" customWidth="1"/>
    <col min="6152" max="6152" width="7.140625" style="3" customWidth="1"/>
    <col min="6153" max="6153" width="16.85546875" style="3" customWidth="1"/>
    <col min="6154" max="6400" width="9.140625" style="3"/>
    <col min="6401" max="6401" width="16.85546875" style="3" customWidth="1"/>
    <col min="6402" max="6403" width="9.7109375" style="3" customWidth="1"/>
    <col min="6404" max="6404" width="10.7109375" style="3" customWidth="1"/>
    <col min="6405" max="6407" width="9.7109375" style="3" customWidth="1"/>
    <col min="6408" max="6408" width="7.140625" style="3" customWidth="1"/>
    <col min="6409" max="6409" width="16.85546875" style="3" customWidth="1"/>
    <col min="6410" max="6656" width="9.140625" style="3"/>
    <col min="6657" max="6657" width="16.85546875" style="3" customWidth="1"/>
    <col min="6658" max="6659" width="9.7109375" style="3" customWidth="1"/>
    <col min="6660" max="6660" width="10.7109375" style="3" customWidth="1"/>
    <col min="6661" max="6663" width="9.7109375" style="3" customWidth="1"/>
    <col min="6664" max="6664" width="7.140625" style="3" customWidth="1"/>
    <col min="6665" max="6665" width="16.85546875" style="3" customWidth="1"/>
    <col min="6666" max="6912" width="9.140625" style="3"/>
    <col min="6913" max="6913" width="16.85546875" style="3" customWidth="1"/>
    <col min="6914" max="6915" width="9.7109375" style="3" customWidth="1"/>
    <col min="6916" max="6916" width="10.7109375" style="3" customWidth="1"/>
    <col min="6917" max="6919" width="9.7109375" style="3" customWidth="1"/>
    <col min="6920" max="6920" width="7.140625" style="3" customWidth="1"/>
    <col min="6921" max="6921" width="16.85546875" style="3" customWidth="1"/>
    <col min="6922" max="7168" width="9.140625" style="3"/>
    <col min="7169" max="7169" width="16.85546875" style="3" customWidth="1"/>
    <col min="7170" max="7171" width="9.7109375" style="3" customWidth="1"/>
    <col min="7172" max="7172" width="10.7109375" style="3" customWidth="1"/>
    <col min="7173" max="7175" width="9.7109375" style="3" customWidth="1"/>
    <col min="7176" max="7176" width="7.140625" style="3" customWidth="1"/>
    <col min="7177" max="7177" width="16.85546875" style="3" customWidth="1"/>
    <col min="7178" max="7424" width="9.140625" style="3"/>
    <col min="7425" max="7425" width="16.85546875" style="3" customWidth="1"/>
    <col min="7426" max="7427" width="9.7109375" style="3" customWidth="1"/>
    <col min="7428" max="7428" width="10.7109375" style="3" customWidth="1"/>
    <col min="7429" max="7431" width="9.7109375" style="3" customWidth="1"/>
    <col min="7432" max="7432" width="7.140625" style="3" customWidth="1"/>
    <col min="7433" max="7433" width="16.85546875" style="3" customWidth="1"/>
    <col min="7434" max="7680" width="9.140625" style="3"/>
    <col min="7681" max="7681" width="16.85546875" style="3" customWidth="1"/>
    <col min="7682" max="7683" width="9.7109375" style="3" customWidth="1"/>
    <col min="7684" max="7684" width="10.7109375" style="3" customWidth="1"/>
    <col min="7685" max="7687" width="9.7109375" style="3" customWidth="1"/>
    <col min="7688" max="7688" width="7.140625" style="3" customWidth="1"/>
    <col min="7689" max="7689" width="16.85546875" style="3" customWidth="1"/>
    <col min="7690" max="7936" width="9.140625" style="3"/>
    <col min="7937" max="7937" width="16.85546875" style="3" customWidth="1"/>
    <col min="7938" max="7939" width="9.7109375" style="3" customWidth="1"/>
    <col min="7940" max="7940" width="10.7109375" style="3" customWidth="1"/>
    <col min="7941" max="7943" width="9.7109375" style="3" customWidth="1"/>
    <col min="7944" max="7944" width="7.140625" style="3" customWidth="1"/>
    <col min="7945" max="7945" width="16.85546875" style="3" customWidth="1"/>
    <col min="7946" max="8192" width="9.140625" style="3"/>
    <col min="8193" max="8193" width="16.85546875" style="3" customWidth="1"/>
    <col min="8194" max="8195" width="9.7109375" style="3" customWidth="1"/>
    <col min="8196" max="8196" width="10.7109375" style="3" customWidth="1"/>
    <col min="8197" max="8199" width="9.7109375" style="3" customWidth="1"/>
    <col min="8200" max="8200" width="7.140625" style="3" customWidth="1"/>
    <col min="8201" max="8201" width="16.85546875" style="3" customWidth="1"/>
    <col min="8202" max="8448" width="9.140625" style="3"/>
    <col min="8449" max="8449" width="16.85546875" style="3" customWidth="1"/>
    <col min="8450" max="8451" width="9.7109375" style="3" customWidth="1"/>
    <col min="8452" max="8452" width="10.7109375" style="3" customWidth="1"/>
    <col min="8453" max="8455" width="9.7109375" style="3" customWidth="1"/>
    <col min="8456" max="8456" width="7.140625" style="3" customWidth="1"/>
    <col min="8457" max="8457" width="16.85546875" style="3" customWidth="1"/>
    <col min="8458" max="8704" width="9.140625" style="3"/>
    <col min="8705" max="8705" width="16.85546875" style="3" customWidth="1"/>
    <col min="8706" max="8707" width="9.7109375" style="3" customWidth="1"/>
    <col min="8708" max="8708" width="10.7109375" style="3" customWidth="1"/>
    <col min="8709" max="8711" width="9.7109375" style="3" customWidth="1"/>
    <col min="8712" max="8712" width="7.140625" style="3" customWidth="1"/>
    <col min="8713" max="8713" width="16.85546875" style="3" customWidth="1"/>
    <col min="8714" max="8960" width="9.140625" style="3"/>
    <col min="8961" max="8961" width="16.85546875" style="3" customWidth="1"/>
    <col min="8962" max="8963" width="9.7109375" style="3" customWidth="1"/>
    <col min="8964" max="8964" width="10.7109375" style="3" customWidth="1"/>
    <col min="8965" max="8967" width="9.7109375" style="3" customWidth="1"/>
    <col min="8968" max="8968" width="7.140625" style="3" customWidth="1"/>
    <col min="8969" max="8969" width="16.85546875" style="3" customWidth="1"/>
    <col min="8970" max="9216" width="9.140625" style="3"/>
    <col min="9217" max="9217" width="16.85546875" style="3" customWidth="1"/>
    <col min="9218" max="9219" width="9.7109375" style="3" customWidth="1"/>
    <col min="9220" max="9220" width="10.7109375" style="3" customWidth="1"/>
    <col min="9221" max="9223" width="9.7109375" style="3" customWidth="1"/>
    <col min="9224" max="9224" width="7.140625" style="3" customWidth="1"/>
    <col min="9225" max="9225" width="16.85546875" style="3" customWidth="1"/>
    <col min="9226" max="9472" width="9.140625" style="3"/>
    <col min="9473" max="9473" width="16.85546875" style="3" customWidth="1"/>
    <col min="9474" max="9475" width="9.7109375" style="3" customWidth="1"/>
    <col min="9476" max="9476" width="10.7109375" style="3" customWidth="1"/>
    <col min="9477" max="9479" width="9.7109375" style="3" customWidth="1"/>
    <col min="9480" max="9480" width="7.140625" style="3" customWidth="1"/>
    <col min="9481" max="9481" width="16.85546875" style="3" customWidth="1"/>
    <col min="9482" max="9728" width="9.140625" style="3"/>
    <col min="9729" max="9729" width="16.85546875" style="3" customWidth="1"/>
    <col min="9730" max="9731" width="9.7109375" style="3" customWidth="1"/>
    <col min="9732" max="9732" width="10.7109375" style="3" customWidth="1"/>
    <col min="9733" max="9735" width="9.7109375" style="3" customWidth="1"/>
    <col min="9736" max="9736" width="7.140625" style="3" customWidth="1"/>
    <col min="9737" max="9737" width="16.85546875" style="3" customWidth="1"/>
    <col min="9738" max="9984" width="9.140625" style="3"/>
    <col min="9985" max="9985" width="16.85546875" style="3" customWidth="1"/>
    <col min="9986" max="9987" width="9.7109375" style="3" customWidth="1"/>
    <col min="9988" max="9988" width="10.7109375" style="3" customWidth="1"/>
    <col min="9989" max="9991" width="9.7109375" style="3" customWidth="1"/>
    <col min="9992" max="9992" width="7.140625" style="3" customWidth="1"/>
    <col min="9993" max="9993" width="16.85546875" style="3" customWidth="1"/>
    <col min="9994" max="10240" width="9.140625" style="3"/>
    <col min="10241" max="10241" width="16.85546875" style="3" customWidth="1"/>
    <col min="10242" max="10243" width="9.7109375" style="3" customWidth="1"/>
    <col min="10244" max="10244" width="10.7109375" style="3" customWidth="1"/>
    <col min="10245" max="10247" width="9.7109375" style="3" customWidth="1"/>
    <col min="10248" max="10248" width="7.140625" style="3" customWidth="1"/>
    <col min="10249" max="10249" width="16.85546875" style="3" customWidth="1"/>
    <col min="10250" max="10496" width="9.140625" style="3"/>
    <col min="10497" max="10497" width="16.85546875" style="3" customWidth="1"/>
    <col min="10498" max="10499" width="9.7109375" style="3" customWidth="1"/>
    <col min="10500" max="10500" width="10.7109375" style="3" customWidth="1"/>
    <col min="10501" max="10503" width="9.7109375" style="3" customWidth="1"/>
    <col min="10504" max="10504" width="7.140625" style="3" customWidth="1"/>
    <col min="10505" max="10505" width="16.85546875" style="3" customWidth="1"/>
    <col min="10506" max="10752" width="9.140625" style="3"/>
    <col min="10753" max="10753" width="16.85546875" style="3" customWidth="1"/>
    <col min="10754" max="10755" width="9.7109375" style="3" customWidth="1"/>
    <col min="10756" max="10756" width="10.7109375" style="3" customWidth="1"/>
    <col min="10757" max="10759" width="9.7109375" style="3" customWidth="1"/>
    <col min="10760" max="10760" width="7.140625" style="3" customWidth="1"/>
    <col min="10761" max="10761" width="16.85546875" style="3" customWidth="1"/>
    <col min="10762" max="11008" width="9.140625" style="3"/>
    <col min="11009" max="11009" width="16.85546875" style="3" customWidth="1"/>
    <col min="11010" max="11011" width="9.7109375" style="3" customWidth="1"/>
    <col min="11012" max="11012" width="10.7109375" style="3" customWidth="1"/>
    <col min="11013" max="11015" width="9.7109375" style="3" customWidth="1"/>
    <col min="11016" max="11016" width="7.140625" style="3" customWidth="1"/>
    <col min="11017" max="11017" width="16.85546875" style="3" customWidth="1"/>
    <col min="11018" max="11264" width="9.140625" style="3"/>
    <col min="11265" max="11265" width="16.85546875" style="3" customWidth="1"/>
    <col min="11266" max="11267" width="9.7109375" style="3" customWidth="1"/>
    <col min="11268" max="11268" width="10.7109375" style="3" customWidth="1"/>
    <col min="11269" max="11271" width="9.7109375" style="3" customWidth="1"/>
    <col min="11272" max="11272" width="7.140625" style="3" customWidth="1"/>
    <col min="11273" max="11273" width="16.85546875" style="3" customWidth="1"/>
    <col min="11274" max="11520" width="9.140625" style="3"/>
    <col min="11521" max="11521" width="16.85546875" style="3" customWidth="1"/>
    <col min="11522" max="11523" width="9.7109375" style="3" customWidth="1"/>
    <col min="11524" max="11524" width="10.7109375" style="3" customWidth="1"/>
    <col min="11525" max="11527" width="9.7109375" style="3" customWidth="1"/>
    <col min="11528" max="11528" width="7.140625" style="3" customWidth="1"/>
    <col min="11529" max="11529" width="16.85546875" style="3" customWidth="1"/>
    <col min="11530" max="11776" width="9.140625" style="3"/>
    <col min="11777" max="11777" width="16.85546875" style="3" customWidth="1"/>
    <col min="11778" max="11779" width="9.7109375" style="3" customWidth="1"/>
    <col min="11780" max="11780" width="10.7109375" style="3" customWidth="1"/>
    <col min="11781" max="11783" width="9.7109375" style="3" customWidth="1"/>
    <col min="11784" max="11784" width="7.140625" style="3" customWidth="1"/>
    <col min="11785" max="11785" width="16.85546875" style="3" customWidth="1"/>
    <col min="11786" max="12032" width="9.140625" style="3"/>
    <col min="12033" max="12033" width="16.85546875" style="3" customWidth="1"/>
    <col min="12034" max="12035" width="9.7109375" style="3" customWidth="1"/>
    <col min="12036" max="12036" width="10.7109375" style="3" customWidth="1"/>
    <col min="12037" max="12039" width="9.7109375" style="3" customWidth="1"/>
    <col min="12040" max="12040" width="7.140625" style="3" customWidth="1"/>
    <col min="12041" max="12041" width="16.85546875" style="3" customWidth="1"/>
    <col min="12042" max="12288" width="9.140625" style="3"/>
    <col min="12289" max="12289" width="16.85546875" style="3" customWidth="1"/>
    <col min="12290" max="12291" width="9.7109375" style="3" customWidth="1"/>
    <col min="12292" max="12292" width="10.7109375" style="3" customWidth="1"/>
    <col min="12293" max="12295" width="9.7109375" style="3" customWidth="1"/>
    <col min="12296" max="12296" width="7.140625" style="3" customWidth="1"/>
    <col min="12297" max="12297" width="16.85546875" style="3" customWidth="1"/>
    <col min="12298" max="12544" width="9.140625" style="3"/>
    <col min="12545" max="12545" width="16.85546875" style="3" customWidth="1"/>
    <col min="12546" max="12547" width="9.7109375" style="3" customWidth="1"/>
    <col min="12548" max="12548" width="10.7109375" style="3" customWidth="1"/>
    <col min="12549" max="12551" width="9.7109375" style="3" customWidth="1"/>
    <col min="12552" max="12552" width="7.140625" style="3" customWidth="1"/>
    <col min="12553" max="12553" width="16.85546875" style="3" customWidth="1"/>
    <col min="12554" max="12800" width="9.140625" style="3"/>
    <col min="12801" max="12801" width="16.85546875" style="3" customWidth="1"/>
    <col min="12802" max="12803" width="9.7109375" style="3" customWidth="1"/>
    <col min="12804" max="12804" width="10.7109375" style="3" customWidth="1"/>
    <col min="12805" max="12807" width="9.7109375" style="3" customWidth="1"/>
    <col min="12808" max="12808" width="7.140625" style="3" customWidth="1"/>
    <col min="12809" max="12809" width="16.85546875" style="3" customWidth="1"/>
    <col min="12810" max="13056" width="9.140625" style="3"/>
    <col min="13057" max="13057" width="16.85546875" style="3" customWidth="1"/>
    <col min="13058" max="13059" width="9.7109375" style="3" customWidth="1"/>
    <col min="13060" max="13060" width="10.7109375" style="3" customWidth="1"/>
    <col min="13061" max="13063" width="9.7109375" style="3" customWidth="1"/>
    <col min="13064" max="13064" width="7.140625" style="3" customWidth="1"/>
    <col min="13065" max="13065" width="16.85546875" style="3" customWidth="1"/>
    <col min="13066" max="13312" width="9.140625" style="3"/>
    <col min="13313" max="13313" width="16.85546875" style="3" customWidth="1"/>
    <col min="13314" max="13315" width="9.7109375" style="3" customWidth="1"/>
    <col min="13316" max="13316" width="10.7109375" style="3" customWidth="1"/>
    <col min="13317" max="13319" width="9.7109375" style="3" customWidth="1"/>
    <col min="13320" max="13320" width="7.140625" style="3" customWidth="1"/>
    <col min="13321" max="13321" width="16.85546875" style="3" customWidth="1"/>
    <col min="13322" max="13568" width="9.140625" style="3"/>
    <col min="13569" max="13569" width="16.85546875" style="3" customWidth="1"/>
    <col min="13570" max="13571" width="9.7109375" style="3" customWidth="1"/>
    <col min="13572" max="13572" width="10.7109375" style="3" customWidth="1"/>
    <col min="13573" max="13575" width="9.7109375" style="3" customWidth="1"/>
    <col min="13576" max="13576" width="7.140625" style="3" customWidth="1"/>
    <col min="13577" max="13577" width="16.85546875" style="3" customWidth="1"/>
    <col min="13578" max="13824" width="9.140625" style="3"/>
    <col min="13825" max="13825" width="16.85546875" style="3" customWidth="1"/>
    <col min="13826" max="13827" width="9.7109375" style="3" customWidth="1"/>
    <col min="13828" max="13828" width="10.7109375" style="3" customWidth="1"/>
    <col min="13829" max="13831" width="9.7109375" style="3" customWidth="1"/>
    <col min="13832" max="13832" width="7.140625" style="3" customWidth="1"/>
    <col min="13833" max="13833" width="16.85546875" style="3" customWidth="1"/>
    <col min="13834" max="14080" width="9.140625" style="3"/>
    <col min="14081" max="14081" width="16.85546875" style="3" customWidth="1"/>
    <col min="14082" max="14083" width="9.7109375" style="3" customWidth="1"/>
    <col min="14084" max="14084" width="10.7109375" style="3" customWidth="1"/>
    <col min="14085" max="14087" width="9.7109375" style="3" customWidth="1"/>
    <col min="14088" max="14088" width="7.140625" style="3" customWidth="1"/>
    <col min="14089" max="14089" width="16.85546875" style="3" customWidth="1"/>
    <col min="14090" max="14336" width="9.140625" style="3"/>
    <col min="14337" max="14337" width="16.85546875" style="3" customWidth="1"/>
    <col min="14338" max="14339" width="9.7109375" style="3" customWidth="1"/>
    <col min="14340" max="14340" width="10.7109375" style="3" customWidth="1"/>
    <col min="14341" max="14343" width="9.7109375" style="3" customWidth="1"/>
    <col min="14344" max="14344" width="7.140625" style="3" customWidth="1"/>
    <col min="14345" max="14345" width="16.85546875" style="3" customWidth="1"/>
    <col min="14346" max="14592" width="9.140625" style="3"/>
    <col min="14593" max="14593" width="16.85546875" style="3" customWidth="1"/>
    <col min="14594" max="14595" width="9.7109375" style="3" customWidth="1"/>
    <col min="14596" max="14596" width="10.7109375" style="3" customWidth="1"/>
    <col min="14597" max="14599" width="9.7109375" style="3" customWidth="1"/>
    <col min="14600" max="14600" width="7.140625" style="3" customWidth="1"/>
    <col min="14601" max="14601" width="16.85546875" style="3" customWidth="1"/>
    <col min="14602" max="14848" width="9.140625" style="3"/>
    <col min="14849" max="14849" width="16.85546875" style="3" customWidth="1"/>
    <col min="14850" max="14851" width="9.7109375" style="3" customWidth="1"/>
    <col min="14852" max="14852" width="10.7109375" style="3" customWidth="1"/>
    <col min="14853" max="14855" width="9.7109375" style="3" customWidth="1"/>
    <col min="14856" max="14856" width="7.140625" style="3" customWidth="1"/>
    <col min="14857" max="14857" width="16.85546875" style="3" customWidth="1"/>
    <col min="14858" max="15104" width="9.140625" style="3"/>
    <col min="15105" max="15105" width="16.85546875" style="3" customWidth="1"/>
    <col min="15106" max="15107" width="9.7109375" style="3" customWidth="1"/>
    <col min="15108" max="15108" width="10.7109375" style="3" customWidth="1"/>
    <col min="15109" max="15111" width="9.7109375" style="3" customWidth="1"/>
    <col min="15112" max="15112" width="7.140625" style="3" customWidth="1"/>
    <col min="15113" max="15113" width="16.85546875" style="3" customWidth="1"/>
    <col min="15114" max="15360" width="9.140625" style="3"/>
    <col min="15361" max="15361" width="16.85546875" style="3" customWidth="1"/>
    <col min="15362" max="15363" width="9.7109375" style="3" customWidth="1"/>
    <col min="15364" max="15364" width="10.7109375" style="3" customWidth="1"/>
    <col min="15365" max="15367" width="9.7109375" style="3" customWidth="1"/>
    <col min="15368" max="15368" width="7.140625" style="3" customWidth="1"/>
    <col min="15369" max="15369" width="16.85546875" style="3" customWidth="1"/>
    <col min="15370" max="15616" width="9.140625" style="3"/>
    <col min="15617" max="15617" width="16.85546875" style="3" customWidth="1"/>
    <col min="15618" max="15619" width="9.7109375" style="3" customWidth="1"/>
    <col min="15620" max="15620" width="10.7109375" style="3" customWidth="1"/>
    <col min="15621" max="15623" width="9.7109375" style="3" customWidth="1"/>
    <col min="15624" max="15624" width="7.140625" style="3" customWidth="1"/>
    <col min="15625" max="15625" width="16.85546875" style="3" customWidth="1"/>
    <col min="15626" max="15872" width="9.140625" style="3"/>
    <col min="15873" max="15873" width="16.85546875" style="3" customWidth="1"/>
    <col min="15874" max="15875" width="9.7109375" style="3" customWidth="1"/>
    <col min="15876" max="15876" width="10.7109375" style="3" customWidth="1"/>
    <col min="15877" max="15879" width="9.7109375" style="3" customWidth="1"/>
    <col min="15880" max="15880" width="7.140625" style="3" customWidth="1"/>
    <col min="15881" max="15881" width="16.85546875" style="3" customWidth="1"/>
    <col min="15882" max="16128" width="9.140625" style="3"/>
    <col min="16129" max="16129" width="16.85546875" style="3" customWidth="1"/>
    <col min="16130" max="16131" width="9.7109375" style="3" customWidth="1"/>
    <col min="16132" max="16132" width="10.7109375" style="3" customWidth="1"/>
    <col min="16133" max="16135" width="9.7109375" style="3" customWidth="1"/>
    <col min="16136" max="16136" width="7.140625" style="3" customWidth="1"/>
    <col min="16137" max="16137" width="16.85546875" style="3" customWidth="1"/>
    <col min="16138" max="16384" width="9.140625" style="3"/>
  </cols>
  <sheetData>
    <row r="1" spans="1:13" ht="16.5" x14ac:dyDescent="0.3">
      <c r="A1" s="2" t="s">
        <v>3</v>
      </c>
      <c r="B1" s="2"/>
      <c r="C1" s="2"/>
      <c r="D1" s="2"/>
      <c r="E1" s="2"/>
      <c r="F1" s="2"/>
      <c r="G1" s="2"/>
    </row>
    <row r="2" spans="1:13" ht="16.5" x14ac:dyDescent="0.3">
      <c r="A2" s="4" t="s">
        <v>4</v>
      </c>
      <c r="B2" s="4"/>
      <c r="C2" s="4"/>
      <c r="D2" s="4"/>
      <c r="E2" s="4"/>
      <c r="F2" s="4"/>
      <c r="G2" s="4"/>
    </row>
    <row r="3" spans="1:13" x14ac:dyDescent="0.2">
      <c r="A3" s="5" t="s">
        <v>5</v>
      </c>
      <c r="B3" s="5"/>
      <c r="C3" s="5"/>
      <c r="D3" s="5"/>
      <c r="E3" s="5"/>
      <c r="F3" s="5"/>
      <c r="G3" s="5"/>
    </row>
    <row r="4" spans="1:13" ht="13.5" x14ac:dyDescent="0.25">
      <c r="A4" s="6" t="s">
        <v>6</v>
      </c>
      <c r="B4" s="6"/>
      <c r="C4" s="6"/>
      <c r="D4" s="6"/>
      <c r="E4" s="6"/>
      <c r="F4" s="6"/>
      <c r="G4" s="6"/>
      <c r="J4" s="7"/>
      <c r="K4" s="7"/>
      <c r="L4" s="7"/>
      <c r="M4" s="7"/>
    </row>
    <row r="5" spans="1:13" x14ac:dyDescent="0.2">
      <c r="A5" s="8" t="s">
        <v>7</v>
      </c>
      <c r="B5" s="9" t="s">
        <v>8</v>
      </c>
      <c r="C5" s="9" t="s">
        <v>9</v>
      </c>
      <c r="D5" s="9" t="s">
        <v>10</v>
      </c>
      <c r="E5" s="9" t="s">
        <v>9</v>
      </c>
      <c r="F5" s="9" t="s">
        <v>11</v>
      </c>
      <c r="G5" s="9" t="s">
        <v>12</v>
      </c>
      <c r="J5" s="7"/>
      <c r="K5" s="7"/>
      <c r="L5" s="7"/>
      <c r="M5" s="7"/>
    </row>
    <row r="6" spans="1:13" x14ac:dyDescent="0.2">
      <c r="A6" s="10"/>
      <c r="B6" s="11" t="s">
        <v>13</v>
      </c>
      <c r="C6" s="11" t="s">
        <v>14</v>
      </c>
      <c r="D6" s="11" t="s">
        <v>15</v>
      </c>
      <c r="E6" s="11" t="s">
        <v>16</v>
      </c>
      <c r="F6" s="11" t="s">
        <v>17</v>
      </c>
      <c r="G6" s="11" t="s">
        <v>18</v>
      </c>
      <c r="J6" s="7"/>
      <c r="K6" s="7"/>
      <c r="L6" s="7"/>
      <c r="M6" s="7"/>
    </row>
    <row r="7" spans="1:13" x14ac:dyDescent="0.2">
      <c r="A7" s="10"/>
      <c r="B7" s="11" t="s">
        <v>19</v>
      </c>
      <c r="C7" s="11" t="s">
        <v>20</v>
      </c>
      <c r="D7" s="11" t="s">
        <v>21</v>
      </c>
      <c r="E7" s="11" t="s">
        <v>22</v>
      </c>
      <c r="F7" s="12"/>
      <c r="G7" s="12"/>
      <c r="J7" s="7"/>
      <c r="K7" s="7"/>
      <c r="L7" s="7"/>
      <c r="M7" s="7"/>
    </row>
    <row r="8" spans="1:13" x14ac:dyDescent="0.2">
      <c r="A8" s="10"/>
      <c r="B8" s="11" t="s">
        <v>23</v>
      </c>
      <c r="C8" s="11" t="s">
        <v>24</v>
      </c>
      <c r="D8" s="11" t="s">
        <v>25</v>
      </c>
      <c r="J8" s="7"/>
      <c r="K8" s="7"/>
      <c r="L8" s="7"/>
      <c r="M8" s="7"/>
    </row>
    <row r="9" spans="1:13" x14ac:dyDescent="0.2">
      <c r="A9" s="10"/>
      <c r="B9" s="12"/>
      <c r="C9" s="11" t="s">
        <v>26</v>
      </c>
      <c r="D9" s="11" t="s">
        <v>27</v>
      </c>
      <c r="E9" s="11"/>
      <c r="F9" s="12"/>
      <c r="G9" s="12"/>
      <c r="J9" s="7"/>
      <c r="K9" s="7"/>
      <c r="L9" s="7"/>
      <c r="M9" s="7"/>
    </row>
    <row r="10" spans="1:13" x14ac:dyDescent="0.2">
      <c r="A10" s="13"/>
      <c r="B10" s="14"/>
      <c r="C10" s="15" t="s">
        <v>28</v>
      </c>
      <c r="D10" s="15" t="s">
        <v>29</v>
      </c>
      <c r="E10" s="15"/>
      <c r="F10" s="14"/>
      <c r="G10" s="14"/>
      <c r="J10" s="7"/>
      <c r="K10" s="7"/>
      <c r="L10" s="16"/>
      <c r="M10" s="7"/>
    </row>
    <row r="11" spans="1:13" x14ac:dyDescent="0.2">
      <c r="A11" s="17">
        <v>-1</v>
      </c>
      <c r="B11" s="17">
        <v>-2</v>
      </c>
      <c r="C11" s="17">
        <v>-3</v>
      </c>
      <c r="D11" s="17">
        <v>-4</v>
      </c>
      <c r="E11" s="17">
        <v>-5</v>
      </c>
      <c r="F11" s="17">
        <v>-6</v>
      </c>
      <c r="G11" s="17">
        <v>-7</v>
      </c>
      <c r="J11" s="7"/>
      <c r="K11" s="7"/>
      <c r="L11" s="16"/>
      <c r="M11" s="7"/>
    </row>
    <row r="12" spans="1:13" ht="18" customHeight="1" x14ac:dyDescent="0.2">
      <c r="A12" s="12" t="s">
        <v>30</v>
      </c>
      <c r="B12" s="16">
        <v>698762</v>
      </c>
      <c r="C12" s="18">
        <f>214186+435</f>
        <v>214621</v>
      </c>
      <c r="D12" s="19">
        <f>61+982+3746+1087</f>
        <v>5876</v>
      </c>
      <c r="E12" s="18">
        <v>21165</v>
      </c>
      <c r="F12" s="18">
        <v>3310</v>
      </c>
      <c r="G12" s="19">
        <v>453790</v>
      </c>
      <c r="H12" s="20"/>
      <c r="J12" s="7"/>
      <c r="K12" s="19"/>
      <c r="L12" s="7"/>
      <c r="M12" s="7"/>
    </row>
    <row r="13" spans="1:13" ht="18" customHeight="1" x14ac:dyDescent="0.2">
      <c r="A13" s="12" t="s">
        <v>31</v>
      </c>
      <c r="B13" s="16">
        <v>451118</v>
      </c>
      <c r="C13" s="18">
        <f>101301+150</f>
        <v>101451</v>
      </c>
      <c r="D13" s="19">
        <f>101+801+1372+934</f>
        <v>3208</v>
      </c>
      <c r="E13" s="18">
        <v>15853</v>
      </c>
      <c r="F13" s="18">
        <v>3593</v>
      </c>
      <c r="G13" s="19">
        <v>327013</v>
      </c>
      <c r="J13" s="7"/>
      <c r="K13" s="19"/>
      <c r="L13" s="7"/>
      <c r="M13" s="7"/>
    </row>
    <row r="14" spans="1:13" ht="18" customHeight="1" x14ac:dyDescent="0.2">
      <c r="A14" s="12" t="s">
        <v>32</v>
      </c>
      <c r="B14" s="16">
        <v>687998</v>
      </c>
      <c r="C14" s="18">
        <f>161561+1620</f>
        <v>163181</v>
      </c>
      <c r="D14" s="19">
        <f>894+1627+1404+978</f>
        <v>4903</v>
      </c>
      <c r="E14" s="18">
        <v>148930</v>
      </c>
      <c r="F14" s="18">
        <v>34638</v>
      </c>
      <c r="G14" s="19">
        <v>336346</v>
      </c>
      <c r="J14" s="7"/>
      <c r="K14" s="19"/>
      <c r="L14" s="7"/>
      <c r="M14" s="7"/>
    </row>
    <row r="15" spans="1:13" ht="18" customHeight="1" x14ac:dyDescent="0.2">
      <c r="A15" s="12" t="s">
        <v>33</v>
      </c>
      <c r="B15" s="16">
        <v>396594</v>
      </c>
      <c r="C15" s="18">
        <f>103212+195</f>
        <v>103407</v>
      </c>
      <c r="D15" s="19">
        <f>44+2032+80+33</f>
        <v>2189</v>
      </c>
      <c r="E15" s="18">
        <v>899</v>
      </c>
      <c r="F15" s="18">
        <v>947</v>
      </c>
      <c r="G15" s="19">
        <v>289152</v>
      </c>
      <c r="J15" s="7"/>
      <c r="K15" s="19"/>
      <c r="L15" s="7"/>
      <c r="M15" s="7"/>
    </row>
    <row r="16" spans="1:13" ht="18" customHeight="1" x14ac:dyDescent="0.2">
      <c r="A16" s="12" t="s">
        <v>34</v>
      </c>
      <c r="B16" s="16">
        <v>928581</v>
      </c>
      <c r="C16" s="19">
        <f>160023+998</f>
        <v>161021</v>
      </c>
      <c r="D16" s="19">
        <f>234+4856+2901+1629</f>
        <v>9620</v>
      </c>
      <c r="E16" s="18">
        <v>171935</v>
      </c>
      <c r="F16" s="18">
        <v>69640</v>
      </c>
      <c r="G16" s="19">
        <v>516365</v>
      </c>
      <c r="J16" s="7"/>
      <c r="K16" s="19"/>
      <c r="L16" s="7"/>
      <c r="M16" s="7"/>
    </row>
    <row r="17" spans="1:13" ht="18" customHeight="1" x14ac:dyDescent="0.2">
      <c r="A17" s="12" t="s">
        <v>35</v>
      </c>
      <c r="B17" s="16">
        <v>138676</v>
      </c>
      <c r="C17" s="18">
        <v>50770</v>
      </c>
      <c r="D17" s="19">
        <f>1033+41+123</f>
        <v>1197</v>
      </c>
      <c r="E17" s="18" t="s">
        <v>36</v>
      </c>
      <c r="F17" s="18">
        <v>3507</v>
      </c>
      <c r="G17" s="19">
        <v>83202</v>
      </c>
      <c r="J17" s="7"/>
      <c r="K17" s="19"/>
      <c r="L17" s="7"/>
      <c r="M17" s="7"/>
    </row>
    <row r="18" spans="1:13" ht="18" customHeight="1" x14ac:dyDescent="0.2">
      <c r="A18" s="12" t="s">
        <v>37</v>
      </c>
      <c r="B18" s="16">
        <v>313379</v>
      </c>
      <c r="C18" s="18">
        <f>97143+62</f>
        <v>97205</v>
      </c>
      <c r="D18" s="19">
        <f>1318+789+286</f>
        <v>2393</v>
      </c>
      <c r="E18" s="18">
        <v>530</v>
      </c>
      <c r="F18" s="18">
        <v>676</v>
      </c>
      <c r="G18" s="19">
        <v>212575</v>
      </c>
      <c r="J18" s="7"/>
      <c r="K18" s="19"/>
      <c r="L18" s="7"/>
      <c r="M18" s="7"/>
    </row>
    <row r="19" spans="1:13" ht="18" customHeight="1" x14ac:dyDescent="0.2">
      <c r="A19" s="12" t="s">
        <v>38</v>
      </c>
      <c r="B19" s="16">
        <v>386524</v>
      </c>
      <c r="C19" s="18">
        <v>126191</v>
      </c>
      <c r="D19" s="19">
        <f>3952+200+352</f>
        <v>4504</v>
      </c>
      <c r="E19" s="10">
        <v>426300</v>
      </c>
      <c r="F19" s="18">
        <v>23026</v>
      </c>
      <c r="G19" s="19">
        <v>232803</v>
      </c>
      <c r="J19" s="7"/>
      <c r="K19" s="19"/>
      <c r="L19" s="7"/>
      <c r="M19" s="7"/>
    </row>
    <row r="20" spans="1:13" ht="18" customHeight="1" x14ac:dyDescent="0.2">
      <c r="A20" s="12" t="s">
        <v>39</v>
      </c>
      <c r="B20" s="16">
        <v>948710</v>
      </c>
      <c r="C20" s="18">
        <f>144832+198</f>
        <v>145030</v>
      </c>
      <c r="D20" s="19">
        <f>3408+396+182</f>
        <v>3986</v>
      </c>
      <c r="E20" s="10"/>
      <c r="F20" s="16">
        <v>11849</v>
      </c>
      <c r="G20" s="19">
        <v>361545</v>
      </c>
      <c r="J20" s="7"/>
      <c r="K20" s="19"/>
      <c r="L20" s="7"/>
      <c r="M20" s="7"/>
    </row>
    <row r="21" spans="1:13" ht="18" customHeight="1" x14ac:dyDescent="0.2">
      <c r="A21" s="12" t="s">
        <v>40</v>
      </c>
      <c r="B21" s="16">
        <v>390655</v>
      </c>
      <c r="C21" s="18">
        <f>89154+28</f>
        <v>89182</v>
      </c>
      <c r="D21" s="19">
        <f>2275+307+433</f>
        <v>3015</v>
      </c>
      <c r="E21" s="18">
        <v>1216</v>
      </c>
      <c r="F21" s="18">
        <v>2941</v>
      </c>
      <c r="G21" s="19">
        <v>294301</v>
      </c>
      <c r="J21" s="7"/>
      <c r="K21" s="19"/>
      <c r="L21" s="7"/>
      <c r="M21" s="7"/>
    </row>
    <row r="22" spans="1:13" ht="18" customHeight="1" x14ac:dyDescent="0.2">
      <c r="A22" s="21" t="s">
        <v>41</v>
      </c>
      <c r="B22" s="16">
        <v>532499</v>
      </c>
      <c r="C22" s="18">
        <f>131339+1523</f>
        <v>132862</v>
      </c>
      <c r="D22" s="18">
        <f>2+1134+804+112</f>
        <v>2052</v>
      </c>
      <c r="E22" s="18">
        <v>771</v>
      </c>
      <c r="F22" s="18">
        <v>835</v>
      </c>
      <c r="G22" s="19">
        <v>395979</v>
      </c>
      <c r="K22" s="19"/>
    </row>
    <row r="23" spans="1:13" ht="18" customHeight="1" x14ac:dyDescent="0.2">
      <c r="A23" s="21" t="s">
        <v>42</v>
      </c>
      <c r="B23" s="16">
        <v>312466</v>
      </c>
      <c r="C23" s="18">
        <f>31455+69</f>
        <v>31524</v>
      </c>
      <c r="D23" s="18">
        <f>31+3210+11+64</f>
        <v>3316</v>
      </c>
      <c r="E23" s="18">
        <v>580</v>
      </c>
      <c r="F23" s="18">
        <v>258</v>
      </c>
      <c r="G23" s="19">
        <v>276788</v>
      </c>
      <c r="K23" s="19"/>
    </row>
    <row r="24" spans="1:13" ht="18" customHeight="1" x14ac:dyDescent="0.2">
      <c r="A24" s="21" t="s">
        <v>43</v>
      </c>
      <c r="B24" s="16">
        <v>221909</v>
      </c>
      <c r="C24" s="18">
        <f>32642+9</f>
        <v>32651</v>
      </c>
      <c r="D24" s="18">
        <f>1686+6</f>
        <v>1692</v>
      </c>
      <c r="E24" s="18">
        <v>932</v>
      </c>
      <c r="F24" s="18">
        <v>39</v>
      </c>
      <c r="G24" s="19">
        <v>186595</v>
      </c>
      <c r="K24" s="19"/>
    </row>
    <row r="25" spans="1:13" ht="18" customHeight="1" x14ac:dyDescent="0.2">
      <c r="A25" s="21" t="s">
        <v>44</v>
      </c>
      <c r="B25" s="16">
        <v>370862</v>
      </c>
      <c r="C25" s="18">
        <v>81253</v>
      </c>
      <c r="D25" s="18">
        <f>2994+92+270</f>
        <v>3356</v>
      </c>
      <c r="E25" s="18">
        <v>1679</v>
      </c>
      <c r="F25" s="18">
        <v>52418</v>
      </c>
      <c r="G25" s="19">
        <v>232156</v>
      </c>
      <c r="K25" s="19"/>
    </row>
    <row r="26" spans="1:13" ht="18" customHeight="1" x14ac:dyDescent="0.2">
      <c r="A26" s="21" t="s">
        <v>45</v>
      </c>
      <c r="B26" s="16">
        <v>622700</v>
      </c>
      <c r="C26" s="18">
        <f>91323+2390</f>
        <v>93713</v>
      </c>
      <c r="D26" s="18">
        <f>4775+69+113</f>
        <v>4957</v>
      </c>
      <c r="E26" s="18">
        <v>179000</v>
      </c>
      <c r="F26" s="18">
        <v>9006</v>
      </c>
      <c r="G26" s="19">
        <v>336024</v>
      </c>
      <c r="K26" s="19"/>
    </row>
    <row r="27" spans="1:13" ht="18" customHeight="1" x14ac:dyDescent="0.2">
      <c r="A27" s="21" t="s">
        <v>46</v>
      </c>
      <c r="B27" s="16">
        <v>325469</v>
      </c>
      <c r="C27" s="18">
        <f>39389+2302</f>
        <v>41691</v>
      </c>
      <c r="D27" s="18">
        <f>478+2963+1055+2755</f>
        <v>7251</v>
      </c>
      <c r="E27" s="18">
        <v>124575</v>
      </c>
      <c r="F27" s="18">
        <v>15260</v>
      </c>
      <c r="G27" s="19">
        <v>136692</v>
      </c>
      <c r="K27" s="19"/>
    </row>
    <row r="28" spans="1:13" ht="18" customHeight="1" x14ac:dyDescent="0.2">
      <c r="A28" s="21" t="s">
        <v>47</v>
      </c>
      <c r="B28" s="16">
        <v>331565</v>
      </c>
      <c r="C28" s="18">
        <f>65225+100</f>
        <v>65325</v>
      </c>
      <c r="D28" s="18">
        <f>7+6632+1223+37</f>
        <v>7899</v>
      </c>
      <c r="E28" s="18">
        <v>4256</v>
      </c>
      <c r="F28" s="18">
        <v>829</v>
      </c>
      <c r="G28" s="19">
        <v>253256</v>
      </c>
      <c r="K28" s="19"/>
    </row>
    <row r="29" spans="1:13" ht="18" customHeight="1" x14ac:dyDescent="0.2">
      <c r="A29" s="21" t="s">
        <v>48</v>
      </c>
      <c r="B29" s="16">
        <v>625646</v>
      </c>
      <c r="C29" s="18">
        <f>113441+1251</f>
        <v>114692</v>
      </c>
      <c r="D29" s="19">
        <f>429+3506+3473+2823</f>
        <v>10231</v>
      </c>
      <c r="E29" s="18">
        <v>75048</v>
      </c>
      <c r="F29" s="18">
        <v>116531</v>
      </c>
      <c r="G29" s="19">
        <v>309144</v>
      </c>
      <c r="K29" s="19"/>
    </row>
    <row r="30" spans="1:13" ht="18" customHeight="1" x14ac:dyDescent="0.2">
      <c r="A30" s="22" t="s">
        <v>49</v>
      </c>
      <c r="B30" s="23">
        <v>8684113</v>
      </c>
      <c r="C30" s="23">
        <f>1834440+11330</f>
        <v>1845770</v>
      </c>
      <c r="D30" s="24">
        <f>2281+49184+17963+12217</f>
        <v>81645</v>
      </c>
      <c r="E30" s="24">
        <v>1173669</v>
      </c>
      <c r="F30" s="24">
        <v>349303</v>
      </c>
      <c r="G30" s="25">
        <v>5233726</v>
      </c>
      <c r="K30" s="19"/>
    </row>
    <row r="31" spans="1:13" x14ac:dyDescent="0.2">
      <c r="A31" s="26"/>
      <c r="B31" s="26"/>
      <c r="C31" s="26"/>
      <c r="D31" s="26"/>
      <c r="E31" s="26"/>
      <c r="F31" s="26"/>
      <c r="G31" s="26"/>
    </row>
    <row r="32" spans="1:13" x14ac:dyDescent="0.2">
      <c r="A32" s="27"/>
      <c r="B32" s="27"/>
      <c r="C32" s="27"/>
      <c r="D32" s="27"/>
      <c r="E32" s="27"/>
      <c r="F32" s="27"/>
      <c r="G32" s="27"/>
    </row>
    <row r="33" spans="1:7" x14ac:dyDescent="0.2">
      <c r="A33" s="27"/>
      <c r="B33" s="27"/>
      <c r="C33" s="27"/>
      <c r="D33" s="27"/>
      <c r="E33" s="27"/>
      <c r="F33" s="27"/>
      <c r="G33" s="27"/>
    </row>
    <row r="34" spans="1:7" x14ac:dyDescent="0.2">
      <c r="A34" s="27"/>
      <c r="B34" s="27"/>
      <c r="C34" s="27"/>
      <c r="D34" s="27"/>
      <c r="E34" s="27"/>
      <c r="F34" s="27"/>
      <c r="G34" s="27"/>
    </row>
    <row r="35" spans="1:7" x14ac:dyDescent="0.2">
      <c r="A35" s="27"/>
      <c r="B35" s="27"/>
      <c r="C35" s="27"/>
      <c r="D35" s="27"/>
      <c r="E35" s="27"/>
      <c r="F35" s="27"/>
      <c r="G35" s="27"/>
    </row>
    <row r="36" spans="1:7" x14ac:dyDescent="0.2">
      <c r="A36" s="28"/>
      <c r="B36" s="28"/>
      <c r="C36" s="28"/>
      <c r="D36" s="27"/>
      <c r="E36" s="27"/>
      <c r="F36" s="27"/>
      <c r="G36" s="27"/>
    </row>
    <row r="37" spans="1:7" x14ac:dyDescent="0.2">
      <c r="D37" s="27"/>
      <c r="E37" s="27"/>
      <c r="F37" s="27"/>
      <c r="G37" s="27"/>
    </row>
  </sheetData>
  <mergeCells count="6">
    <mergeCell ref="A1:G1"/>
    <mergeCell ref="A2:G2"/>
    <mergeCell ref="A3:G3"/>
    <mergeCell ref="A4:G4"/>
    <mergeCell ref="A5:A10"/>
    <mergeCell ref="E19:E20"/>
  </mergeCells>
  <printOptions horizontalCentered="1" verticalCentered="1"/>
  <pageMargins left="0.7" right="0.7" top="0.75" bottom="0.75" header="0.3" footer="0.3"/>
  <pageSetup paperSize="9" orientation="portrait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30CB-6737-49F2-A41A-0E09021A2B8D}">
  <sheetPr>
    <tabColor rgb="FF00B050"/>
  </sheetPr>
  <dimension ref="A1:L37"/>
  <sheetViews>
    <sheetView tabSelected="1" view="pageBreakPreview" topLeftCell="A16" zoomScaleNormal="100" zoomScaleSheetLayoutView="100" workbookViewId="0">
      <selection activeCell="Q40" sqref="Q40"/>
    </sheetView>
  </sheetViews>
  <sheetFormatPr defaultRowHeight="12.75" x14ac:dyDescent="0.2"/>
  <cols>
    <col min="1" max="1" width="17.140625" style="3" bestFit="1" customWidth="1"/>
    <col min="2" max="2" width="11.5703125" style="3" bestFit="1" customWidth="1"/>
    <col min="3" max="3" width="10.5703125" style="3" bestFit="1" customWidth="1"/>
    <col min="4" max="4" width="9.42578125" style="3" bestFit="1" customWidth="1"/>
    <col min="5" max="5" width="10.5703125" style="3" bestFit="1" customWidth="1"/>
    <col min="6" max="6" width="10.42578125" style="3" bestFit="1" customWidth="1"/>
    <col min="7" max="7" width="11.140625" style="3" bestFit="1" customWidth="1"/>
    <col min="8" max="256" width="9.140625" style="3"/>
    <col min="257" max="257" width="17.140625" style="3" bestFit="1" customWidth="1"/>
    <col min="258" max="258" width="11.5703125" style="3" bestFit="1" customWidth="1"/>
    <col min="259" max="259" width="10.5703125" style="3" bestFit="1" customWidth="1"/>
    <col min="260" max="260" width="9.42578125" style="3" bestFit="1" customWidth="1"/>
    <col min="261" max="261" width="10.5703125" style="3" bestFit="1" customWidth="1"/>
    <col min="262" max="262" width="10.42578125" style="3" bestFit="1" customWidth="1"/>
    <col min="263" max="263" width="11.140625" style="3" bestFit="1" customWidth="1"/>
    <col min="264" max="512" width="9.140625" style="3"/>
    <col min="513" max="513" width="17.140625" style="3" bestFit="1" customWidth="1"/>
    <col min="514" max="514" width="11.5703125" style="3" bestFit="1" customWidth="1"/>
    <col min="515" max="515" width="10.5703125" style="3" bestFit="1" customWidth="1"/>
    <col min="516" max="516" width="9.42578125" style="3" bestFit="1" customWidth="1"/>
    <col min="517" max="517" width="10.5703125" style="3" bestFit="1" customWidth="1"/>
    <col min="518" max="518" width="10.42578125" style="3" bestFit="1" customWidth="1"/>
    <col min="519" max="519" width="11.140625" style="3" bestFit="1" customWidth="1"/>
    <col min="520" max="768" width="9.140625" style="3"/>
    <col min="769" max="769" width="17.140625" style="3" bestFit="1" customWidth="1"/>
    <col min="770" max="770" width="11.5703125" style="3" bestFit="1" customWidth="1"/>
    <col min="771" max="771" width="10.5703125" style="3" bestFit="1" customWidth="1"/>
    <col min="772" max="772" width="9.42578125" style="3" bestFit="1" customWidth="1"/>
    <col min="773" max="773" width="10.5703125" style="3" bestFit="1" customWidth="1"/>
    <col min="774" max="774" width="10.42578125" style="3" bestFit="1" customWidth="1"/>
    <col min="775" max="775" width="11.140625" style="3" bestFit="1" customWidth="1"/>
    <col min="776" max="1024" width="9.140625" style="3"/>
    <col min="1025" max="1025" width="17.140625" style="3" bestFit="1" customWidth="1"/>
    <col min="1026" max="1026" width="11.5703125" style="3" bestFit="1" customWidth="1"/>
    <col min="1027" max="1027" width="10.5703125" style="3" bestFit="1" customWidth="1"/>
    <col min="1028" max="1028" width="9.42578125" style="3" bestFit="1" customWidth="1"/>
    <col min="1029" max="1029" width="10.5703125" style="3" bestFit="1" customWidth="1"/>
    <col min="1030" max="1030" width="10.42578125" style="3" bestFit="1" customWidth="1"/>
    <col min="1031" max="1031" width="11.140625" style="3" bestFit="1" customWidth="1"/>
    <col min="1032" max="1280" width="9.140625" style="3"/>
    <col min="1281" max="1281" width="17.140625" style="3" bestFit="1" customWidth="1"/>
    <col min="1282" max="1282" width="11.5703125" style="3" bestFit="1" customWidth="1"/>
    <col min="1283" max="1283" width="10.5703125" style="3" bestFit="1" customWidth="1"/>
    <col min="1284" max="1284" width="9.42578125" style="3" bestFit="1" customWidth="1"/>
    <col min="1285" max="1285" width="10.5703125" style="3" bestFit="1" customWidth="1"/>
    <col min="1286" max="1286" width="10.42578125" style="3" bestFit="1" customWidth="1"/>
    <col min="1287" max="1287" width="11.140625" style="3" bestFit="1" customWidth="1"/>
    <col min="1288" max="1536" width="9.140625" style="3"/>
    <col min="1537" max="1537" width="17.140625" style="3" bestFit="1" customWidth="1"/>
    <col min="1538" max="1538" width="11.5703125" style="3" bestFit="1" customWidth="1"/>
    <col min="1539" max="1539" width="10.5703125" style="3" bestFit="1" customWidth="1"/>
    <col min="1540" max="1540" width="9.42578125" style="3" bestFit="1" customWidth="1"/>
    <col min="1541" max="1541" width="10.5703125" style="3" bestFit="1" customWidth="1"/>
    <col min="1542" max="1542" width="10.42578125" style="3" bestFit="1" customWidth="1"/>
    <col min="1543" max="1543" width="11.140625" style="3" bestFit="1" customWidth="1"/>
    <col min="1544" max="1792" width="9.140625" style="3"/>
    <col min="1793" max="1793" width="17.140625" style="3" bestFit="1" customWidth="1"/>
    <col min="1794" max="1794" width="11.5703125" style="3" bestFit="1" customWidth="1"/>
    <col min="1795" max="1795" width="10.5703125" style="3" bestFit="1" customWidth="1"/>
    <col min="1796" max="1796" width="9.42578125" style="3" bestFit="1" customWidth="1"/>
    <col min="1797" max="1797" width="10.5703125" style="3" bestFit="1" customWidth="1"/>
    <col min="1798" max="1798" width="10.42578125" style="3" bestFit="1" customWidth="1"/>
    <col min="1799" max="1799" width="11.140625" style="3" bestFit="1" customWidth="1"/>
    <col min="1800" max="2048" width="9.140625" style="3"/>
    <col min="2049" max="2049" width="17.140625" style="3" bestFit="1" customWidth="1"/>
    <col min="2050" max="2050" width="11.5703125" style="3" bestFit="1" customWidth="1"/>
    <col min="2051" max="2051" width="10.5703125" style="3" bestFit="1" customWidth="1"/>
    <col min="2052" max="2052" width="9.42578125" style="3" bestFit="1" customWidth="1"/>
    <col min="2053" max="2053" width="10.5703125" style="3" bestFit="1" customWidth="1"/>
    <col min="2054" max="2054" width="10.42578125" style="3" bestFit="1" customWidth="1"/>
    <col min="2055" max="2055" width="11.140625" style="3" bestFit="1" customWidth="1"/>
    <col min="2056" max="2304" width="9.140625" style="3"/>
    <col min="2305" max="2305" width="17.140625" style="3" bestFit="1" customWidth="1"/>
    <col min="2306" max="2306" width="11.5703125" style="3" bestFit="1" customWidth="1"/>
    <col min="2307" max="2307" width="10.5703125" style="3" bestFit="1" customWidth="1"/>
    <col min="2308" max="2308" width="9.42578125" style="3" bestFit="1" customWidth="1"/>
    <col min="2309" max="2309" width="10.5703125" style="3" bestFit="1" customWidth="1"/>
    <col min="2310" max="2310" width="10.42578125" style="3" bestFit="1" customWidth="1"/>
    <col min="2311" max="2311" width="11.140625" style="3" bestFit="1" customWidth="1"/>
    <col min="2312" max="2560" width="9.140625" style="3"/>
    <col min="2561" max="2561" width="17.140625" style="3" bestFit="1" customWidth="1"/>
    <col min="2562" max="2562" width="11.5703125" style="3" bestFit="1" customWidth="1"/>
    <col min="2563" max="2563" width="10.5703125" style="3" bestFit="1" customWidth="1"/>
    <col min="2564" max="2564" width="9.42578125" style="3" bestFit="1" customWidth="1"/>
    <col min="2565" max="2565" width="10.5703125" style="3" bestFit="1" customWidth="1"/>
    <col min="2566" max="2566" width="10.42578125" style="3" bestFit="1" customWidth="1"/>
    <col min="2567" max="2567" width="11.140625" style="3" bestFit="1" customWidth="1"/>
    <col min="2568" max="2816" width="9.140625" style="3"/>
    <col min="2817" max="2817" width="17.140625" style="3" bestFit="1" customWidth="1"/>
    <col min="2818" max="2818" width="11.5703125" style="3" bestFit="1" customWidth="1"/>
    <col min="2819" max="2819" width="10.5703125" style="3" bestFit="1" customWidth="1"/>
    <col min="2820" max="2820" width="9.42578125" style="3" bestFit="1" customWidth="1"/>
    <col min="2821" max="2821" width="10.5703125" style="3" bestFit="1" customWidth="1"/>
    <col min="2822" max="2822" width="10.42578125" style="3" bestFit="1" customWidth="1"/>
    <col min="2823" max="2823" width="11.140625" style="3" bestFit="1" customWidth="1"/>
    <col min="2824" max="3072" width="9.140625" style="3"/>
    <col min="3073" max="3073" width="17.140625" style="3" bestFit="1" customWidth="1"/>
    <col min="3074" max="3074" width="11.5703125" style="3" bestFit="1" customWidth="1"/>
    <col min="3075" max="3075" width="10.5703125" style="3" bestFit="1" customWidth="1"/>
    <col min="3076" max="3076" width="9.42578125" style="3" bestFit="1" customWidth="1"/>
    <col min="3077" max="3077" width="10.5703125" style="3" bestFit="1" customWidth="1"/>
    <col min="3078" max="3078" width="10.42578125" style="3" bestFit="1" customWidth="1"/>
    <col min="3079" max="3079" width="11.140625" style="3" bestFit="1" customWidth="1"/>
    <col min="3080" max="3328" width="9.140625" style="3"/>
    <col min="3329" max="3329" width="17.140625" style="3" bestFit="1" customWidth="1"/>
    <col min="3330" max="3330" width="11.5703125" style="3" bestFit="1" customWidth="1"/>
    <col min="3331" max="3331" width="10.5703125" style="3" bestFit="1" customWidth="1"/>
    <col min="3332" max="3332" width="9.42578125" style="3" bestFit="1" customWidth="1"/>
    <col min="3333" max="3333" width="10.5703125" style="3" bestFit="1" customWidth="1"/>
    <col min="3334" max="3334" width="10.42578125" style="3" bestFit="1" customWidth="1"/>
    <col min="3335" max="3335" width="11.140625" style="3" bestFit="1" customWidth="1"/>
    <col min="3336" max="3584" width="9.140625" style="3"/>
    <col min="3585" max="3585" width="17.140625" style="3" bestFit="1" customWidth="1"/>
    <col min="3586" max="3586" width="11.5703125" style="3" bestFit="1" customWidth="1"/>
    <col min="3587" max="3587" width="10.5703125" style="3" bestFit="1" customWidth="1"/>
    <col min="3588" max="3588" width="9.42578125" style="3" bestFit="1" customWidth="1"/>
    <col min="3589" max="3589" width="10.5703125" style="3" bestFit="1" customWidth="1"/>
    <col min="3590" max="3590" width="10.42578125" style="3" bestFit="1" customWidth="1"/>
    <col min="3591" max="3591" width="11.140625" style="3" bestFit="1" customWidth="1"/>
    <col min="3592" max="3840" width="9.140625" style="3"/>
    <col min="3841" max="3841" width="17.140625" style="3" bestFit="1" customWidth="1"/>
    <col min="3842" max="3842" width="11.5703125" style="3" bestFit="1" customWidth="1"/>
    <col min="3843" max="3843" width="10.5703125" style="3" bestFit="1" customWidth="1"/>
    <col min="3844" max="3844" width="9.42578125" style="3" bestFit="1" customWidth="1"/>
    <col min="3845" max="3845" width="10.5703125" style="3" bestFit="1" customWidth="1"/>
    <col min="3846" max="3846" width="10.42578125" style="3" bestFit="1" customWidth="1"/>
    <col min="3847" max="3847" width="11.140625" style="3" bestFit="1" customWidth="1"/>
    <col min="3848" max="4096" width="9.140625" style="3"/>
    <col min="4097" max="4097" width="17.140625" style="3" bestFit="1" customWidth="1"/>
    <col min="4098" max="4098" width="11.5703125" style="3" bestFit="1" customWidth="1"/>
    <col min="4099" max="4099" width="10.5703125" style="3" bestFit="1" customWidth="1"/>
    <col min="4100" max="4100" width="9.42578125" style="3" bestFit="1" customWidth="1"/>
    <col min="4101" max="4101" width="10.5703125" style="3" bestFit="1" customWidth="1"/>
    <col min="4102" max="4102" width="10.42578125" style="3" bestFit="1" customWidth="1"/>
    <col min="4103" max="4103" width="11.140625" style="3" bestFit="1" customWidth="1"/>
    <col min="4104" max="4352" width="9.140625" style="3"/>
    <col min="4353" max="4353" width="17.140625" style="3" bestFit="1" customWidth="1"/>
    <col min="4354" max="4354" width="11.5703125" style="3" bestFit="1" customWidth="1"/>
    <col min="4355" max="4355" width="10.5703125" style="3" bestFit="1" customWidth="1"/>
    <col min="4356" max="4356" width="9.42578125" style="3" bestFit="1" customWidth="1"/>
    <col min="4357" max="4357" width="10.5703125" style="3" bestFit="1" customWidth="1"/>
    <col min="4358" max="4358" width="10.42578125" style="3" bestFit="1" customWidth="1"/>
    <col min="4359" max="4359" width="11.140625" style="3" bestFit="1" customWidth="1"/>
    <col min="4360" max="4608" width="9.140625" style="3"/>
    <col min="4609" max="4609" width="17.140625" style="3" bestFit="1" customWidth="1"/>
    <col min="4610" max="4610" width="11.5703125" style="3" bestFit="1" customWidth="1"/>
    <col min="4611" max="4611" width="10.5703125" style="3" bestFit="1" customWidth="1"/>
    <col min="4612" max="4612" width="9.42578125" style="3" bestFit="1" customWidth="1"/>
    <col min="4613" max="4613" width="10.5703125" style="3" bestFit="1" customWidth="1"/>
    <col min="4614" max="4614" width="10.42578125" style="3" bestFit="1" customWidth="1"/>
    <col min="4615" max="4615" width="11.140625" style="3" bestFit="1" customWidth="1"/>
    <col min="4616" max="4864" width="9.140625" style="3"/>
    <col min="4865" max="4865" width="17.140625" style="3" bestFit="1" customWidth="1"/>
    <col min="4866" max="4866" width="11.5703125" style="3" bestFit="1" customWidth="1"/>
    <col min="4867" max="4867" width="10.5703125" style="3" bestFit="1" customWidth="1"/>
    <col min="4868" max="4868" width="9.42578125" style="3" bestFit="1" customWidth="1"/>
    <col min="4869" max="4869" width="10.5703125" style="3" bestFit="1" customWidth="1"/>
    <col min="4870" max="4870" width="10.42578125" style="3" bestFit="1" customWidth="1"/>
    <col min="4871" max="4871" width="11.140625" style="3" bestFit="1" customWidth="1"/>
    <col min="4872" max="5120" width="9.140625" style="3"/>
    <col min="5121" max="5121" width="17.140625" style="3" bestFit="1" customWidth="1"/>
    <col min="5122" max="5122" width="11.5703125" style="3" bestFit="1" customWidth="1"/>
    <col min="5123" max="5123" width="10.5703125" style="3" bestFit="1" customWidth="1"/>
    <col min="5124" max="5124" width="9.42578125" style="3" bestFit="1" customWidth="1"/>
    <col min="5125" max="5125" width="10.5703125" style="3" bestFit="1" customWidth="1"/>
    <col min="5126" max="5126" width="10.42578125" style="3" bestFit="1" customWidth="1"/>
    <col min="5127" max="5127" width="11.140625" style="3" bestFit="1" customWidth="1"/>
    <col min="5128" max="5376" width="9.140625" style="3"/>
    <col min="5377" max="5377" width="17.140625" style="3" bestFit="1" customWidth="1"/>
    <col min="5378" max="5378" width="11.5703125" style="3" bestFit="1" customWidth="1"/>
    <col min="5379" max="5379" width="10.5703125" style="3" bestFit="1" customWidth="1"/>
    <col min="5380" max="5380" width="9.42578125" style="3" bestFit="1" customWidth="1"/>
    <col min="5381" max="5381" width="10.5703125" style="3" bestFit="1" customWidth="1"/>
    <col min="5382" max="5382" width="10.42578125" style="3" bestFit="1" customWidth="1"/>
    <col min="5383" max="5383" width="11.140625" style="3" bestFit="1" customWidth="1"/>
    <col min="5384" max="5632" width="9.140625" style="3"/>
    <col min="5633" max="5633" width="17.140625" style="3" bestFit="1" customWidth="1"/>
    <col min="5634" max="5634" width="11.5703125" style="3" bestFit="1" customWidth="1"/>
    <col min="5635" max="5635" width="10.5703125" style="3" bestFit="1" customWidth="1"/>
    <col min="5636" max="5636" width="9.42578125" style="3" bestFit="1" customWidth="1"/>
    <col min="5637" max="5637" width="10.5703125" style="3" bestFit="1" customWidth="1"/>
    <col min="5638" max="5638" width="10.42578125" style="3" bestFit="1" customWidth="1"/>
    <col min="5639" max="5639" width="11.140625" style="3" bestFit="1" customWidth="1"/>
    <col min="5640" max="5888" width="9.140625" style="3"/>
    <col min="5889" max="5889" width="17.140625" style="3" bestFit="1" customWidth="1"/>
    <col min="5890" max="5890" width="11.5703125" style="3" bestFit="1" customWidth="1"/>
    <col min="5891" max="5891" width="10.5703125" style="3" bestFit="1" customWidth="1"/>
    <col min="5892" max="5892" width="9.42578125" style="3" bestFit="1" customWidth="1"/>
    <col min="5893" max="5893" width="10.5703125" style="3" bestFit="1" customWidth="1"/>
    <col min="5894" max="5894" width="10.42578125" style="3" bestFit="1" customWidth="1"/>
    <col min="5895" max="5895" width="11.140625" style="3" bestFit="1" customWidth="1"/>
    <col min="5896" max="6144" width="9.140625" style="3"/>
    <col min="6145" max="6145" width="17.140625" style="3" bestFit="1" customWidth="1"/>
    <col min="6146" max="6146" width="11.5703125" style="3" bestFit="1" customWidth="1"/>
    <col min="6147" max="6147" width="10.5703125" style="3" bestFit="1" customWidth="1"/>
    <col min="6148" max="6148" width="9.42578125" style="3" bestFit="1" customWidth="1"/>
    <col min="6149" max="6149" width="10.5703125" style="3" bestFit="1" customWidth="1"/>
    <col min="6150" max="6150" width="10.42578125" style="3" bestFit="1" customWidth="1"/>
    <col min="6151" max="6151" width="11.140625" style="3" bestFit="1" customWidth="1"/>
    <col min="6152" max="6400" width="9.140625" style="3"/>
    <col min="6401" max="6401" width="17.140625" style="3" bestFit="1" customWidth="1"/>
    <col min="6402" max="6402" width="11.5703125" style="3" bestFit="1" customWidth="1"/>
    <col min="6403" max="6403" width="10.5703125" style="3" bestFit="1" customWidth="1"/>
    <col min="6404" max="6404" width="9.42578125" style="3" bestFit="1" customWidth="1"/>
    <col min="6405" max="6405" width="10.5703125" style="3" bestFit="1" customWidth="1"/>
    <col min="6406" max="6406" width="10.42578125" style="3" bestFit="1" customWidth="1"/>
    <col min="6407" max="6407" width="11.140625" style="3" bestFit="1" customWidth="1"/>
    <col min="6408" max="6656" width="9.140625" style="3"/>
    <col min="6657" max="6657" width="17.140625" style="3" bestFit="1" customWidth="1"/>
    <col min="6658" max="6658" width="11.5703125" style="3" bestFit="1" customWidth="1"/>
    <col min="6659" max="6659" width="10.5703125" style="3" bestFit="1" customWidth="1"/>
    <col min="6660" max="6660" width="9.42578125" style="3" bestFit="1" customWidth="1"/>
    <col min="6661" max="6661" width="10.5703125" style="3" bestFit="1" customWidth="1"/>
    <col min="6662" max="6662" width="10.42578125" style="3" bestFit="1" customWidth="1"/>
    <col min="6663" max="6663" width="11.140625" style="3" bestFit="1" customWidth="1"/>
    <col min="6664" max="6912" width="9.140625" style="3"/>
    <col min="6913" max="6913" width="17.140625" style="3" bestFit="1" customWidth="1"/>
    <col min="6914" max="6914" width="11.5703125" style="3" bestFit="1" customWidth="1"/>
    <col min="6915" max="6915" width="10.5703125" style="3" bestFit="1" customWidth="1"/>
    <col min="6916" max="6916" width="9.42578125" style="3" bestFit="1" customWidth="1"/>
    <col min="6917" max="6917" width="10.5703125" style="3" bestFit="1" customWidth="1"/>
    <col min="6918" max="6918" width="10.42578125" style="3" bestFit="1" customWidth="1"/>
    <col min="6919" max="6919" width="11.140625" style="3" bestFit="1" customWidth="1"/>
    <col min="6920" max="7168" width="9.140625" style="3"/>
    <col min="7169" max="7169" width="17.140625" style="3" bestFit="1" customWidth="1"/>
    <col min="7170" max="7170" width="11.5703125" style="3" bestFit="1" customWidth="1"/>
    <col min="7171" max="7171" width="10.5703125" style="3" bestFit="1" customWidth="1"/>
    <col min="7172" max="7172" width="9.42578125" style="3" bestFit="1" customWidth="1"/>
    <col min="7173" max="7173" width="10.5703125" style="3" bestFit="1" customWidth="1"/>
    <col min="7174" max="7174" width="10.42578125" style="3" bestFit="1" customWidth="1"/>
    <col min="7175" max="7175" width="11.140625" style="3" bestFit="1" customWidth="1"/>
    <col min="7176" max="7424" width="9.140625" style="3"/>
    <col min="7425" max="7425" width="17.140625" style="3" bestFit="1" customWidth="1"/>
    <col min="7426" max="7426" width="11.5703125" style="3" bestFit="1" customWidth="1"/>
    <col min="7427" max="7427" width="10.5703125" style="3" bestFit="1" customWidth="1"/>
    <col min="7428" max="7428" width="9.42578125" style="3" bestFit="1" customWidth="1"/>
    <col min="7429" max="7429" width="10.5703125" style="3" bestFit="1" customWidth="1"/>
    <col min="7430" max="7430" width="10.42578125" style="3" bestFit="1" customWidth="1"/>
    <col min="7431" max="7431" width="11.140625" style="3" bestFit="1" customWidth="1"/>
    <col min="7432" max="7680" width="9.140625" style="3"/>
    <col min="7681" max="7681" width="17.140625" style="3" bestFit="1" customWidth="1"/>
    <col min="7682" max="7682" width="11.5703125" style="3" bestFit="1" customWidth="1"/>
    <col min="7683" max="7683" width="10.5703125" style="3" bestFit="1" customWidth="1"/>
    <col min="7684" max="7684" width="9.42578125" style="3" bestFit="1" customWidth="1"/>
    <col min="7685" max="7685" width="10.5703125" style="3" bestFit="1" customWidth="1"/>
    <col min="7686" max="7686" width="10.42578125" style="3" bestFit="1" customWidth="1"/>
    <col min="7687" max="7687" width="11.140625" style="3" bestFit="1" customWidth="1"/>
    <col min="7688" max="7936" width="9.140625" style="3"/>
    <col min="7937" max="7937" width="17.140625" style="3" bestFit="1" customWidth="1"/>
    <col min="7938" max="7938" width="11.5703125" style="3" bestFit="1" customWidth="1"/>
    <col min="7939" max="7939" width="10.5703125" style="3" bestFit="1" customWidth="1"/>
    <col min="7940" max="7940" width="9.42578125" style="3" bestFit="1" customWidth="1"/>
    <col min="7941" max="7941" width="10.5703125" style="3" bestFit="1" customWidth="1"/>
    <col min="7942" max="7942" width="10.42578125" style="3" bestFit="1" customWidth="1"/>
    <col min="7943" max="7943" width="11.140625" style="3" bestFit="1" customWidth="1"/>
    <col min="7944" max="8192" width="9.140625" style="3"/>
    <col min="8193" max="8193" width="17.140625" style="3" bestFit="1" customWidth="1"/>
    <col min="8194" max="8194" width="11.5703125" style="3" bestFit="1" customWidth="1"/>
    <col min="8195" max="8195" width="10.5703125" style="3" bestFit="1" customWidth="1"/>
    <col min="8196" max="8196" width="9.42578125" style="3" bestFit="1" customWidth="1"/>
    <col min="8197" max="8197" width="10.5703125" style="3" bestFit="1" customWidth="1"/>
    <col min="8198" max="8198" width="10.42578125" style="3" bestFit="1" customWidth="1"/>
    <col min="8199" max="8199" width="11.140625" style="3" bestFit="1" customWidth="1"/>
    <col min="8200" max="8448" width="9.140625" style="3"/>
    <col min="8449" max="8449" width="17.140625" style="3" bestFit="1" customWidth="1"/>
    <col min="8450" max="8450" width="11.5703125" style="3" bestFit="1" customWidth="1"/>
    <col min="8451" max="8451" width="10.5703125" style="3" bestFit="1" customWidth="1"/>
    <col min="8452" max="8452" width="9.42578125" style="3" bestFit="1" customWidth="1"/>
    <col min="8453" max="8453" width="10.5703125" style="3" bestFit="1" customWidth="1"/>
    <col min="8454" max="8454" width="10.42578125" style="3" bestFit="1" customWidth="1"/>
    <col min="8455" max="8455" width="11.140625" style="3" bestFit="1" customWidth="1"/>
    <col min="8456" max="8704" width="9.140625" style="3"/>
    <col min="8705" max="8705" width="17.140625" style="3" bestFit="1" customWidth="1"/>
    <col min="8706" max="8706" width="11.5703125" style="3" bestFit="1" customWidth="1"/>
    <col min="8707" max="8707" width="10.5703125" style="3" bestFit="1" customWidth="1"/>
    <col min="8708" max="8708" width="9.42578125" style="3" bestFit="1" customWidth="1"/>
    <col min="8709" max="8709" width="10.5703125" style="3" bestFit="1" customWidth="1"/>
    <col min="8710" max="8710" width="10.42578125" style="3" bestFit="1" customWidth="1"/>
    <col min="8711" max="8711" width="11.140625" style="3" bestFit="1" customWidth="1"/>
    <col min="8712" max="8960" width="9.140625" style="3"/>
    <col min="8961" max="8961" width="17.140625" style="3" bestFit="1" customWidth="1"/>
    <col min="8962" max="8962" width="11.5703125" style="3" bestFit="1" customWidth="1"/>
    <col min="8963" max="8963" width="10.5703125" style="3" bestFit="1" customWidth="1"/>
    <col min="8964" max="8964" width="9.42578125" style="3" bestFit="1" customWidth="1"/>
    <col min="8965" max="8965" width="10.5703125" style="3" bestFit="1" customWidth="1"/>
    <col min="8966" max="8966" width="10.42578125" style="3" bestFit="1" customWidth="1"/>
    <col min="8967" max="8967" width="11.140625" style="3" bestFit="1" customWidth="1"/>
    <col min="8968" max="9216" width="9.140625" style="3"/>
    <col min="9217" max="9217" width="17.140625" style="3" bestFit="1" customWidth="1"/>
    <col min="9218" max="9218" width="11.5703125" style="3" bestFit="1" customWidth="1"/>
    <col min="9219" max="9219" width="10.5703125" style="3" bestFit="1" customWidth="1"/>
    <col min="9220" max="9220" width="9.42578125" style="3" bestFit="1" customWidth="1"/>
    <col min="9221" max="9221" width="10.5703125" style="3" bestFit="1" customWidth="1"/>
    <col min="9222" max="9222" width="10.42578125" style="3" bestFit="1" customWidth="1"/>
    <col min="9223" max="9223" width="11.140625" style="3" bestFit="1" customWidth="1"/>
    <col min="9224" max="9472" width="9.140625" style="3"/>
    <col min="9473" max="9473" width="17.140625" style="3" bestFit="1" customWidth="1"/>
    <col min="9474" max="9474" width="11.5703125" style="3" bestFit="1" customWidth="1"/>
    <col min="9475" max="9475" width="10.5703125" style="3" bestFit="1" customWidth="1"/>
    <col min="9476" max="9476" width="9.42578125" style="3" bestFit="1" customWidth="1"/>
    <col min="9477" max="9477" width="10.5703125" style="3" bestFit="1" customWidth="1"/>
    <col min="9478" max="9478" width="10.42578125" style="3" bestFit="1" customWidth="1"/>
    <col min="9479" max="9479" width="11.140625" style="3" bestFit="1" customWidth="1"/>
    <col min="9480" max="9728" width="9.140625" style="3"/>
    <col min="9729" max="9729" width="17.140625" style="3" bestFit="1" customWidth="1"/>
    <col min="9730" max="9730" width="11.5703125" style="3" bestFit="1" customWidth="1"/>
    <col min="9731" max="9731" width="10.5703125" style="3" bestFit="1" customWidth="1"/>
    <col min="9732" max="9732" width="9.42578125" style="3" bestFit="1" customWidth="1"/>
    <col min="9733" max="9733" width="10.5703125" style="3" bestFit="1" customWidth="1"/>
    <col min="9734" max="9734" width="10.42578125" style="3" bestFit="1" customWidth="1"/>
    <col min="9735" max="9735" width="11.140625" style="3" bestFit="1" customWidth="1"/>
    <col min="9736" max="9984" width="9.140625" style="3"/>
    <col min="9985" max="9985" width="17.140625" style="3" bestFit="1" customWidth="1"/>
    <col min="9986" max="9986" width="11.5703125" style="3" bestFit="1" customWidth="1"/>
    <col min="9987" max="9987" width="10.5703125" style="3" bestFit="1" customWidth="1"/>
    <col min="9988" max="9988" width="9.42578125" style="3" bestFit="1" customWidth="1"/>
    <col min="9989" max="9989" width="10.5703125" style="3" bestFit="1" customWidth="1"/>
    <col min="9990" max="9990" width="10.42578125" style="3" bestFit="1" customWidth="1"/>
    <col min="9991" max="9991" width="11.140625" style="3" bestFit="1" customWidth="1"/>
    <col min="9992" max="10240" width="9.140625" style="3"/>
    <col min="10241" max="10241" width="17.140625" style="3" bestFit="1" customWidth="1"/>
    <col min="10242" max="10242" width="11.5703125" style="3" bestFit="1" customWidth="1"/>
    <col min="10243" max="10243" width="10.5703125" style="3" bestFit="1" customWidth="1"/>
    <col min="10244" max="10244" width="9.42578125" style="3" bestFit="1" customWidth="1"/>
    <col min="10245" max="10245" width="10.5703125" style="3" bestFit="1" customWidth="1"/>
    <col min="10246" max="10246" width="10.42578125" style="3" bestFit="1" customWidth="1"/>
    <col min="10247" max="10247" width="11.140625" style="3" bestFit="1" customWidth="1"/>
    <col min="10248" max="10496" width="9.140625" style="3"/>
    <col min="10497" max="10497" width="17.140625" style="3" bestFit="1" customWidth="1"/>
    <col min="10498" max="10498" width="11.5703125" style="3" bestFit="1" customWidth="1"/>
    <col min="10499" max="10499" width="10.5703125" style="3" bestFit="1" customWidth="1"/>
    <col min="10500" max="10500" width="9.42578125" style="3" bestFit="1" customWidth="1"/>
    <col min="10501" max="10501" width="10.5703125" style="3" bestFit="1" customWidth="1"/>
    <col min="10502" max="10502" width="10.42578125" style="3" bestFit="1" customWidth="1"/>
    <col min="10503" max="10503" width="11.140625" style="3" bestFit="1" customWidth="1"/>
    <col min="10504" max="10752" width="9.140625" style="3"/>
    <col min="10753" max="10753" width="17.140625" style="3" bestFit="1" customWidth="1"/>
    <col min="10754" max="10754" width="11.5703125" style="3" bestFit="1" customWidth="1"/>
    <col min="10755" max="10755" width="10.5703125" style="3" bestFit="1" customWidth="1"/>
    <col min="10756" max="10756" width="9.42578125" style="3" bestFit="1" customWidth="1"/>
    <col min="10757" max="10757" width="10.5703125" style="3" bestFit="1" customWidth="1"/>
    <col min="10758" max="10758" width="10.42578125" style="3" bestFit="1" customWidth="1"/>
    <col min="10759" max="10759" width="11.140625" style="3" bestFit="1" customWidth="1"/>
    <col min="10760" max="11008" width="9.140625" style="3"/>
    <col min="11009" max="11009" width="17.140625" style="3" bestFit="1" customWidth="1"/>
    <col min="11010" max="11010" width="11.5703125" style="3" bestFit="1" customWidth="1"/>
    <col min="11011" max="11011" width="10.5703125" style="3" bestFit="1" customWidth="1"/>
    <col min="11012" max="11012" width="9.42578125" style="3" bestFit="1" customWidth="1"/>
    <col min="11013" max="11013" width="10.5703125" style="3" bestFit="1" customWidth="1"/>
    <col min="11014" max="11014" width="10.42578125" style="3" bestFit="1" customWidth="1"/>
    <col min="11015" max="11015" width="11.140625" style="3" bestFit="1" customWidth="1"/>
    <col min="11016" max="11264" width="9.140625" style="3"/>
    <col min="11265" max="11265" width="17.140625" style="3" bestFit="1" customWidth="1"/>
    <col min="11266" max="11266" width="11.5703125" style="3" bestFit="1" customWidth="1"/>
    <col min="11267" max="11267" width="10.5703125" style="3" bestFit="1" customWidth="1"/>
    <col min="11268" max="11268" width="9.42578125" style="3" bestFit="1" customWidth="1"/>
    <col min="11269" max="11269" width="10.5703125" style="3" bestFit="1" customWidth="1"/>
    <col min="11270" max="11270" width="10.42578125" style="3" bestFit="1" customWidth="1"/>
    <col min="11271" max="11271" width="11.140625" style="3" bestFit="1" customWidth="1"/>
    <col min="11272" max="11520" width="9.140625" style="3"/>
    <col min="11521" max="11521" width="17.140625" style="3" bestFit="1" customWidth="1"/>
    <col min="11522" max="11522" width="11.5703125" style="3" bestFit="1" customWidth="1"/>
    <col min="11523" max="11523" width="10.5703125" style="3" bestFit="1" customWidth="1"/>
    <col min="11524" max="11524" width="9.42578125" style="3" bestFit="1" customWidth="1"/>
    <col min="11525" max="11525" width="10.5703125" style="3" bestFit="1" customWidth="1"/>
    <col min="11526" max="11526" width="10.42578125" style="3" bestFit="1" customWidth="1"/>
    <col min="11527" max="11527" width="11.140625" style="3" bestFit="1" customWidth="1"/>
    <col min="11528" max="11776" width="9.140625" style="3"/>
    <col min="11777" max="11777" width="17.140625" style="3" bestFit="1" customWidth="1"/>
    <col min="11778" max="11778" width="11.5703125" style="3" bestFit="1" customWidth="1"/>
    <col min="11779" max="11779" width="10.5703125" style="3" bestFit="1" customWidth="1"/>
    <col min="11780" max="11780" width="9.42578125" style="3" bestFit="1" customWidth="1"/>
    <col min="11781" max="11781" width="10.5703125" style="3" bestFit="1" customWidth="1"/>
    <col min="11782" max="11782" width="10.42578125" style="3" bestFit="1" customWidth="1"/>
    <col min="11783" max="11783" width="11.140625" style="3" bestFit="1" customWidth="1"/>
    <col min="11784" max="12032" width="9.140625" style="3"/>
    <col min="12033" max="12033" width="17.140625" style="3" bestFit="1" customWidth="1"/>
    <col min="12034" max="12034" width="11.5703125" style="3" bestFit="1" customWidth="1"/>
    <col min="12035" max="12035" width="10.5703125" style="3" bestFit="1" customWidth="1"/>
    <col min="12036" max="12036" width="9.42578125" style="3" bestFit="1" customWidth="1"/>
    <col min="12037" max="12037" width="10.5703125" style="3" bestFit="1" customWidth="1"/>
    <col min="12038" max="12038" width="10.42578125" style="3" bestFit="1" customWidth="1"/>
    <col min="12039" max="12039" width="11.140625" style="3" bestFit="1" customWidth="1"/>
    <col min="12040" max="12288" width="9.140625" style="3"/>
    <col min="12289" max="12289" width="17.140625" style="3" bestFit="1" customWidth="1"/>
    <col min="12290" max="12290" width="11.5703125" style="3" bestFit="1" customWidth="1"/>
    <col min="12291" max="12291" width="10.5703125" style="3" bestFit="1" customWidth="1"/>
    <col min="12292" max="12292" width="9.42578125" style="3" bestFit="1" customWidth="1"/>
    <col min="12293" max="12293" width="10.5703125" style="3" bestFit="1" customWidth="1"/>
    <col min="12294" max="12294" width="10.42578125" style="3" bestFit="1" customWidth="1"/>
    <col min="12295" max="12295" width="11.140625" style="3" bestFit="1" customWidth="1"/>
    <col min="12296" max="12544" width="9.140625" style="3"/>
    <col min="12545" max="12545" width="17.140625" style="3" bestFit="1" customWidth="1"/>
    <col min="12546" max="12546" width="11.5703125" style="3" bestFit="1" customWidth="1"/>
    <col min="12547" max="12547" width="10.5703125" style="3" bestFit="1" customWidth="1"/>
    <col min="12548" max="12548" width="9.42578125" style="3" bestFit="1" customWidth="1"/>
    <col min="12549" max="12549" width="10.5703125" style="3" bestFit="1" customWidth="1"/>
    <col min="12550" max="12550" width="10.42578125" style="3" bestFit="1" customWidth="1"/>
    <col min="12551" max="12551" width="11.140625" style="3" bestFit="1" customWidth="1"/>
    <col min="12552" max="12800" width="9.140625" style="3"/>
    <col min="12801" max="12801" width="17.140625" style="3" bestFit="1" customWidth="1"/>
    <col min="12802" max="12802" width="11.5703125" style="3" bestFit="1" customWidth="1"/>
    <col min="12803" max="12803" width="10.5703125" style="3" bestFit="1" customWidth="1"/>
    <col min="12804" max="12804" width="9.42578125" style="3" bestFit="1" customWidth="1"/>
    <col min="12805" max="12805" width="10.5703125" style="3" bestFit="1" customWidth="1"/>
    <col min="12806" max="12806" width="10.42578125" style="3" bestFit="1" customWidth="1"/>
    <col min="12807" max="12807" width="11.140625" style="3" bestFit="1" customWidth="1"/>
    <col min="12808" max="13056" width="9.140625" style="3"/>
    <col min="13057" max="13057" width="17.140625" style="3" bestFit="1" customWidth="1"/>
    <col min="13058" max="13058" width="11.5703125" style="3" bestFit="1" customWidth="1"/>
    <col min="13059" max="13059" width="10.5703125" style="3" bestFit="1" customWidth="1"/>
    <col min="13060" max="13060" width="9.42578125" style="3" bestFit="1" customWidth="1"/>
    <col min="13061" max="13061" width="10.5703125" style="3" bestFit="1" customWidth="1"/>
    <col min="13062" max="13062" width="10.42578125" style="3" bestFit="1" customWidth="1"/>
    <col min="13063" max="13063" width="11.140625" style="3" bestFit="1" customWidth="1"/>
    <col min="13064" max="13312" width="9.140625" style="3"/>
    <col min="13313" max="13313" width="17.140625" style="3" bestFit="1" customWidth="1"/>
    <col min="13314" max="13314" width="11.5703125" style="3" bestFit="1" customWidth="1"/>
    <col min="13315" max="13315" width="10.5703125" style="3" bestFit="1" customWidth="1"/>
    <col min="13316" max="13316" width="9.42578125" style="3" bestFit="1" customWidth="1"/>
    <col min="13317" max="13317" width="10.5703125" style="3" bestFit="1" customWidth="1"/>
    <col min="13318" max="13318" width="10.42578125" style="3" bestFit="1" customWidth="1"/>
    <col min="13319" max="13319" width="11.140625" style="3" bestFit="1" customWidth="1"/>
    <col min="13320" max="13568" width="9.140625" style="3"/>
    <col min="13569" max="13569" width="17.140625" style="3" bestFit="1" customWidth="1"/>
    <col min="13570" max="13570" width="11.5703125" style="3" bestFit="1" customWidth="1"/>
    <col min="13571" max="13571" width="10.5703125" style="3" bestFit="1" customWidth="1"/>
    <col min="13572" max="13572" width="9.42578125" style="3" bestFit="1" customWidth="1"/>
    <col min="13573" max="13573" width="10.5703125" style="3" bestFit="1" customWidth="1"/>
    <col min="13574" max="13574" width="10.42578125" style="3" bestFit="1" customWidth="1"/>
    <col min="13575" max="13575" width="11.140625" style="3" bestFit="1" customWidth="1"/>
    <col min="13576" max="13824" width="9.140625" style="3"/>
    <col min="13825" max="13825" width="17.140625" style="3" bestFit="1" customWidth="1"/>
    <col min="13826" max="13826" width="11.5703125" style="3" bestFit="1" customWidth="1"/>
    <col min="13827" max="13827" width="10.5703125" style="3" bestFit="1" customWidth="1"/>
    <col min="13828" max="13828" width="9.42578125" style="3" bestFit="1" customWidth="1"/>
    <col min="13829" max="13829" width="10.5703125" style="3" bestFit="1" customWidth="1"/>
    <col min="13830" max="13830" width="10.42578125" style="3" bestFit="1" customWidth="1"/>
    <col min="13831" max="13831" width="11.140625" style="3" bestFit="1" customWidth="1"/>
    <col min="13832" max="14080" width="9.140625" style="3"/>
    <col min="14081" max="14081" width="17.140625" style="3" bestFit="1" customWidth="1"/>
    <col min="14082" max="14082" width="11.5703125" style="3" bestFit="1" customWidth="1"/>
    <col min="14083" max="14083" width="10.5703125" style="3" bestFit="1" customWidth="1"/>
    <col min="14084" max="14084" width="9.42578125" style="3" bestFit="1" customWidth="1"/>
    <col min="14085" max="14085" width="10.5703125" style="3" bestFit="1" customWidth="1"/>
    <col min="14086" max="14086" width="10.42578125" style="3" bestFit="1" customWidth="1"/>
    <col min="14087" max="14087" width="11.140625" style="3" bestFit="1" customWidth="1"/>
    <col min="14088" max="14336" width="9.140625" style="3"/>
    <col min="14337" max="14337" width="17.140625" style="3" bestFit="1" customWidth="1"/>
    <col min="14338" max="14338" width="11.5703125" style="3" bestFit="1" customWidth="1"/>
    <col min="14339" max="14339" width="10.5703125" style="3" bestFit="1" customWidth="1"/>
    <col min="14340" max="14340" width="9.42578125" style="3" bestFit="1" customWidth="1"/>
    <col min="14341" max="14341" width="10.5703125" style="3" bestFit="1" customWidth="1"/>
    <col min="14342" max="14342" width="10.42578125" style="3" bestFit="1" customWidth="1"/>
    <col min="14343" max="14343" width="11.140625" style="3" bestFit="1" customWidth="1"/>
    <col min="14344" max="14592" width="9.140625" style="3"/>
    <col min="14593" max="14593" width="17.140625" style="3" bestFit="1" customWidth="1"/>
    <col min="14594" max="14594" width="11.5703125" style="3" bestFit="1" customWidth="1"/>
    <col min="14595" max="14595" width="10.5703125" style="3" bestFit="1" customWidth="1"/>
    <col min="14596" max="14596" width="9.42578125" style="3" bestFit="1" customWidth="1"/>
    <col min="14597" max="14597" width="10.5703125" style="3" bestFit="1" customWidth="1"/>
    <col min="14598" max="14598" width="10.42578125" style="3" bestFit="1" customWidth="1"/>
    <col min="14599" max="14599" width="11.140625" style="3" bestFit="1" customWidth="1"/>
    <col min="14600" max="14848" width="9.140625" style="3"/>
    <col min="14849" max="14849" width="17.140625" style="3" bestFit="1" customWidth="1"/>
    <col min="14850" max="14850" width="11.5703125" style="3" bestFit="1" customWidth="1"/>
    <col min="14851" max="14851" width="10.5703125" style="3" bestFit="1" customWidth="1"/>
    <col min="14852" max="14852" width="9.42578125" style="3" bestFit="1" customWidth="1"/>
    <col min="14853" max="14853" width="10.5703125" style="3" bestFit="1" customWidth="1"/>
    <col min="14854" max="14854" width="10.42578125" style="3" bestFit="1" customWidth="1"/>
    <col min="14855" max="14855" width="11.140625" style="3" bestFit="1" customWidth="1"/>
    <col min="14856" max="15104" width="9.140625" style="3"/>
    <col min="15105" max="15105" width="17.140625" style="3" bestFit="1" customWidth="1"/>
    <col min="15106" max="15106" width="11.5703125" style="3" bestFit="1" customWidth="1"/>
    <col min="15107" max="15107" width="10.5703125" style="3" bestFit="1" customWidth="1"/>
    <col min="15108" max="15108" width="9.42578125" style="3" bestFit="1" customWidth="1"/>
    <col min="15109" max="15109" width="10.5703125" style="3" bestFit="1" customWidth="1"/>
    <col min="15110" max="15110" width="10.42578125" style="3" bestFit="1" customWidth="1"/>
    <col min="15111" max="15111" width="11.140625" style="3" bestFit="1" customWidth="1"/>
    <col min="15112" max="15360" width="9.140625" style="3"/>
    <col min="15361" max="15361" width="17.140625" style="3" bestFit="1" customWidth="1"/>
    <col min="15362" max="15362" width="11.5703125" style="3" bestFit="1" customWidth="1"/>
    <col min="15363" max="15363" width="10.5703125" style="3" bestFit="1" customWidth="1"/>
    <col min="15364" max="15364" width="9.42578125" style="3" bestFit="1" customWidth="1"/>
    <col min="15365" max="15365" width="10.5703125" style="3" bestFit="1" customWidth="1"/>
    <col min="15366" max="15366" width="10.42578125" style="3" bestFit="1" customWidth="1"/>
    <col min="15367" max="15367" width="11.140625" style="3" bestFit="1" customWidth="1"/>
    <col min="15368" max="15616" width="9.140625" style="3"/>
    <col min="15617" max="15617" width="17.140625" style="3" bestFit="1" customWidth="1"/>
    <col min="15618" max="15618" width="11.5703125" style="3" bestFit="1" customWidth="1"/>
    <col min="15619" max="15619" width="10.5703125" style="3" bestFit="1" customWidth="1"/>
    <col min="15620" max="15620" width="9.42578125" style="3" bestFit="1" customWidth="1"/>
    <col min="15621" max="15621" width="10.5703125" style="3" bestFit="1" customWidth="1"/>
    <col min="15622" max="15622" width="10.42578125" style="3" bestFit="1" customWidth="1"/>
    <col min="15623" max="15623" width="11.140625" style="3" bestFit="1" customWidth="1"/>
    <col min="15624" max="15872" width="9.140625" style="3"/>
    <col min="15873" max="15873" width="17.140625" style="3" bestFit="1" customWidth="1"/>
    <col min="15874" max="15874" width="11.5703125" style="3" bestFit="1" customWidth="1"/>
    <col min="15875" max="15875" width="10.5703125" style="3" bestFit="1" customWidth="1"/>
    <col min="15876" max="15876" width="9.42578125" style="3" bestFit="1" customWidth="1"/>
    <col min="15877" max="15877" width="10.5703125" style="3" bestFit="1" customWidth="1"/>
    <col min="15878" max="15878" width="10.42578125" style="3" bestFit="1" customWidth="1"/>
    <col min="15879" max="15879" width="11.140625" style="3" bestFit="1" customWidth="1"/>
    <col min="15880" max="16128" width="9.140625" style="3"/>
    <col min="16129" max="16129" width="17.140625" style="3" bestFit="1" customWidth="1"/>
    <col min="16130" max="16130" width="11.5703125" style="3" bestFit="1" customWidth="1"/>
    <col min="16131" max="16131" width="10.5703125" style="3" bestFit="1" customWidth="1"/>
    <col min="16132" max="16132" width="9.42578125" style="3" bestFit="1" customWidth="1"/>
    <col min="16133" max="16133" width="10.5703125" style="3" bestFit="1" customWidth="1"/>
    <col min="16134" max="16134" width="10.42578125" style="3" bestFit="1" customWidth="1"/>
    <col min="16135" max="16135" width="11.140625" style="3" bestFit="1" customWidth="1"/>
    <col min="16136" max="16384" width="9.140625" style="3"/>
  </cols>
  <sheetData>
    <row r="1" spans="1:7" ht="16.5" x14ac:dyDescent="0.3">
      <c r="A1" s="2" t="s">
        <v>52</v>
      </c>
      <c r="B1" s="2"/>
      <c r="C1" s="2"/>
      <c r="D1" s="2"/>
      <c r="E1" s="2"/>
      <c r="F1" s="2"/>
      <c r="G1" s="2"/>
    </row>
    <row r="2" spans="1:7" ht="16.5" x14ac:dyDescent="0.3">
      <c r="A2" s="4" t="s">
        <v>4</v>
      </c>
      <c r="B2" s="4"/>
      <c r="C2" s="4"/>
      <c r="D2" s="4"/>
      <c r="E2" s="4"/>
      <c r="F2" s="4"/>
      <c r="G2" s="4"/>
    </row>
    <row r="3" spans="1:7" x14ac:dyDescent="0.2">
      <c r="A3" s="5" t="s">
        <v>53</v>
      </c>
      <c r="B3" s="5"/>
      <c r="C3" s="5"/>
      <c r="D3" s="5"/>
      <c r="E3" s="5"/>
      <c r="F3" s="5"/>
      <c r="G3" s="5"/>
    </row>
    <row r="4" spans="1:7" ht="13.5" x14ac:dyDescent="0.25">
      <c r="A4" s="6" t="s">
        <v>6</v>
      </c>
      <c r="B4" s="6"/>
      <c r="C4" s="6"/>
      <c r="D4" s="6"/>
      <c r="E4" s="6"/>
      <c r="F4" s="6"/>
      <c r="G4" s="6"/>
    </row>
    <row r="5" spans="1:7" x14ac:dyDescent="0.2">
      <c r="A5" s="8" t="s">
        <v>7</v>
      </c>
      <c r="B5" s="9" t="s">
        <v>8</v>
      </c>
      <c r="C5" s="9" t="s">
        <v>9</v>
      </c>
      <c r="D5" s="9" t="s">
        <v>10</v>
      </c>
      <c r="E5" s="9" t="s">
        <v>9</v>
      </c>
      <c r="F5" s="9" t="s">
        <v>11</v>
      </c>
      <c r="G5" s="9" t="s">
        <v>12</v>
      </c>
    </row>
    <row r="6" spans="1:7" x14ac:dyDescent="0.2">
      <c r="A6" s="10"/>
      <c r="B6" s="11" t="s">
        <v>13</v>
      </c>
      <c r="C6" s="11" t="s">
        <v>14</v>
      </c>
      <c r="D6" s="11" t="s">
        <v>15</v>
      </c>
      <c r="E6" s="11" t="s">
        <v>16</v>
      </c>
      <c r="F6" s="11" t="s">
        <v>17</v>
      </c>
      <c r="G6" s="11" t="s">
        <v>18</v>
      </c>
    </row>
    <row r="7" spans="1:7" x14ac:dyDescent="0.2">
      <c r="A7" s="10"/>
      <c r="B7" s="11" t="s">
        <v>19</v>
      </c>
      <c r="C7" s="11" t="s">
        <v>20</v>
      </c>
      <c r="D7" s="11" t="s">
        <v>21</v>
      </c>
      <c r="E7" s="11" t="s">
        <v>22</v>
      </c>
      <c r="F7" s="12"/>
      <c r="G7" s="12"/>
    </row>
    <row r="8" spans="1:7" x14ac:dyDescent="0.2">
      <c r="A8" s="10"/>
      <c r="B8" s="11" t="s">
        <v>23</v>
      </c>
      <c r="C8" s="11" t="s">
        <v>24</v>
      </c>
      <c r="D8" s="11" t="s">
        <v>25</v>
      </c>
    </row>
    <row r="9" spans="1:7" x14ac:dyDescent="0.2">
      <c r="A9" s="10"/>
      <c r="B9" s="12"/>
      <c r="C9" s="11" t="s">
        <v>26</v>
      </c>
      <c r="D9" s="11" t="s">
        <v>27</v>
      </c>
      <c r="E9" s="11"/>
      <c r="F9" s="12"/>
      <c r="G9" s="12"/>
    </row>
    <row r="10" spans="1:7" x14ac:dyDescent="0.2">
      <c r="A10" s="13"/>
      <c r="B10" s="14"/>
      <c r="C10" s="15" t="s">
        <v>28</v>
      </c>
      <c r="D10" s="15" t="s">
        <v>29</v>
      </c>
      <c r="E10" s="15"/>
      <c r="F10" s="14"/>
      <c r="G10" s="14"/>
    </row>
    <row r="11" spans="1:7" x14ac:dyDescent="0.2">
      <c r="A11" s="17">
        <v>-1</v>
      </c>
      <c r="B11" s="17">
        <v>-2</v>
      </c>
      <c r="C11" s="17">
        <v>-3</v>
      </c>
      <c r="D11" s="17">
        <v>-4</v>
      </c>
      <c r="E11" s="17">
        <v>-5</v>
      </c>
      <c r="F11" s="17">
        <v>-6</v>
      </c>
      <c r="G11" s="17">
        <v>-7</v>
      </c>
    </row>
    <row r="12" spans="1:7" ht="18" customHeight="1" x14ac:dyDescent="0.2">
      <c r="A12" s="12" t="s">
        <v>30</v>
      </c>
      <c r="B12" s="16">
        <v>698762</v>
      </c>
      <c r="C12" s="30">
        <v>215096</v>
      </c>
      <c r="D12" s="19">
        <v>4638</v>
      </c>
      <c r="E12" s="18">
        <v>21165</v>
      </c>
      <c r="F12" s="18">
        <v>2483</v>
      </c>
      <c r="G12" s="19">
        <v>455380</v>
      </c>
    </row>
    <row r="13" spans="1:7" ht="18" customHeight="1" x14ac:dyDescent="0.2">
      <c r="A13" s="12" t="s">
        <v>31</v>
      </c>
      <c r="B13" s="16">
        <v>451118</v>
      </c>
      <c r="C13" s="18">
        <v>101937</v>
      </c>
      <c r="D13" s="19">
        <v>2981</v>
      </c>
      <c r="E13" s="18">
        <v>15853</v>
      </c>
      <c r="F13" s="18">
        <v>3015</v>
      </c>
      <c r="G13" s="19">
        <v>327332</v>
      </c>
    </row>
    <row r="14" spans="1:7" ht="18" customHeight="1" x14ac:dyDescent="0.2">
      <c r="A14" s="12" t="s">
        <v>32</v>
      </c>
      <c r="B14" s="16">
        <v>687998</v>
      </c>
      <c r="C14" s="18">
        <v>164800</v>
      </c>
      <c r="D14" s="19">
        <v>3846</v>
      </c>
      <c r="E14" s="31">
        <v>148930</v>
      </c>
      <c r="F14" s="18">
        <v>33110</v>
      </c>
      <c r="G14" s="19">
        <v>337312</v>
      </c>
    </row>
    <row r="15" spans="1:7" ht="18" customHeight="1" x14ac:dyDescent="0.2">
      <c r="A15" s="12" t="s">
        <v>33</v>
      </c>
      <c r="B15" s="16">
        <v>396594</v>
      </c>
      <c r="C15" s="18">
        <v>104509</v>
      </c>
      <c r="D15" s="19">
        <v>1944</v>
      </c>
      <c r="E15" s="31">
        <v>899</v>
      </c>
      <c r="F15" s="18">
        <v>755</v>
      </c>
      <c r="G15" s="19">
        <v>288487</v>
      </c>
    </row>
    <row r="16" spans="1:7" ht="18" customHeight="1" x14ac:dyDescent="0.2">
      <c r="A16" s="12" t="s">
        <v>34</v>
      </c>
      <c r="B16" s="16">
        <v>928581</v>
      </c>
      <c r="C16" s="19">
        <v>162496</v>
      </c>
      <c r="D16" s="19">
        <v>8957</v>
      </c>
      <c r="E16" s="18">
        <v>171935</v>
      </c>
      <c r="F16" s="18">
        <v>68193</v>
      </c>
      <c r="G16" s="19">
        <v>517000</v>
      </c>
    </row>
    <row r="17" spans="1:12" ht="18" customHeight="1" x14ac:dyDescent="0.2">
      <c r="A17" s="12" t="s">
        <v>35</v>
      </c>
      <c r="B17" s="16">
        <v>138676</v>
      </c>
      <c r="C17" s="18">
        <v>50740</v>
      </c>
      <c r="D17" s="19">
        <v>1508</v>
      </c>
      <c r="E17" s="18" t="s">
        <v>36</v>
      </c>
      <c r="F17" s="18">
        <v>3450</v>
      </c>
      <c r="G17" s="19">
        <v>82978</v>
      </c>
    </row>
    <row r="18" spans="1:12" ht="18" customHeight="1" x14ac:dyDescent="0.2">
      <c r="A18" s="12" t="s">
        <v>37</v>
      </c>
      <c r="B18" s="16">
        <v>313379</v>
      </c>
      <c r="C18" s="18">
        <v>97922</v>
      </c>
      <c r="D18" s="19">
        <v>2200</v>
      </c>
      <c r="E18" s="18">
        <v>530</v>
      </c>
      <c r="F18" s="18">
        <v>757</v>
      </c>
      <c r="G18" s="19">
        <v>211970</v>
      </c>
    </row>
    <row r="19" spans="1:12" ht="18" customHeight="1" x14ac:dyDescent="0.2">
      <c r="A19" s="12" t="s">
        <v>38</v>
      </c>
      <c r="B19" s="16">
        <v>386524</v>
      </c>
      <c r="C19" s="18">
        <v>127682</v>
      </c>
      <c r="D19" s="19">
        <v>4487</v>
      </c>
      <c r="E19" s="10">
        <v>426300</v>
      </c>
      <c r="F19" s="18">
        <v>22267</v>
      </c>
      <c r="G19" s="19">
        <v>232088</v>
      </c>
    </row>
    <row r="20" spans="1:12" ht="18" customHeight="1" x14ac:dyDescent="0.2">
      <c r="A20" s="12" t="s">
        <v>39</v>
      </c>
      <c r="B20" s="16">
        <v>948710</v>
      </c>
      <c r="C20" s="18">
        <v>145426</v>
      </c>
      <c r="D20" s="19">
        <v>4266</v>
      </c>
      <c r="E20" s="10"/>
      <c r="F20" s="16">
        <v>10842</v>
      </c>
      <c r="G20" s="19">
        <v>361876</v>
      </c>
      <c r="L20" s="30"/>
    </row>
    <row r="21" spans="1:12" ht="18" customHeight="1" x14ac:dyDescent="0.2">
      <c r="A21" s="12" t="s">
        <v>40</v>
      </c>
      <c r="B21" s="16">
        <v>390655</v>
      </c>
      <c r="C21" s="18">
        <v>89783</v>
      </c>
      <c r="D21" s="19">
        <v>2912</v>
      </c>
      <c r="E21" s="18">
        <v>1216</v>
      </c>
      <c r="F21" s="18">
        <v>2865</v>
      </c>
      <c r="G21" s="19">
        <v>293879</v>
      </c>
    </row>
    <row r="22" spans="1:12" ht="18" customHeight="1" x14ac:dyDescent="0.2">
      <c r="A22" s="21" t="s">
        <v>41</v>
      </c>
      <c r="B22" s="16">
        <v>532499</v>
      </c>
      <c r="C22" s="18">
        <v>131935</v>
      </c>
      <c r="D22" s="18">
        <v>1940</v>
      </c>
      <c r="E22" s="18">
        <v>771</v>
      </c>
      <c r="F22" s="18">
        <v>846</v>
      </c>
      <c r="G22" s="19">
        <v>397007</v>
      </c>
    </row>
    <row r="23" spans="1:12" ht="18" customHeight="1" x14ac:dyDescent="0.2">
      <c r="A23" s="21" t="s">
        <v>42</v>
      </c>
      <c r="B23" s="16">
        <v>312466</v>
      </c>
      <c r="C23" s="18">
        <v>33142</v>
      </c>
      <c r="D23" s="18">
        <v>2839</v>
      </c>
      <c r="E23" s="18">
        <v>580</v>
      </c>
      <c r="F23" s="18">
        <v>250</v>
      </c>
      <c r="G23" s="19">
        <v>275655</v>
      </c>
    </row>
    <row r="24" spans="1:12" ht="18" customHeight="1" x14ac:dyDescent="0.2">
      <c r="A24" s="21" t="s">
        <v>43</v>
      </c>
      <c r="B24" s="16">
        <v>221909</v>
      </c>
      <c r="C24" s="18">
        <v>32190</v>
      </c>
      <c r="D24" s="18">
        <v>1350</v>
      </c>
      <c r="E24" s="18">
        <v>932</v>
      </c>
      <c r="F24" s="18">
        <v>58</v>
      </c>
      <c r="G24" s="19">
        <v>187379</v>
      </c>
    </row>
    <row r="25" spans="1:12" ht="18" customHeight="1" x14ac:dyDescent="0.2">
      <c r="A25" s="21" t="s">
        <v>44</v>
      </c>
      <c r="B25" s="16">
        <v>370862</v>
      </c>
      <c r="C25" s="18">
        <v>81767</v>
      </c>
      <c r="D25" s="18">
        <v>3143</v>
      </c>
      <c r="E25" s="18">
        <v>1679</v>
      </c>
      <c r="F25" s="18">
        <v>49954</v>
      </c>
      <c r="G25" s="19">
        <v>234319</v>
      </c>
    </row>
    <row r="26" spans="1:12" ht="18" customHeight="1" x14ac:dyDescent="0.2">
      <c r="A26" s="21" t="s">
        <v>45</v>
      </c>
      <c r="B26" s="16">
        <v>622700</v>
      </c>
      <c r="C26" s="18">
        <v>93634</v>
      </c>
      <c r="D26" s="18">
        <v>4885</v>
      </c>
      <c r="E26" s="18">
        <v>179000</v>
      </c>
      <c r="F26" s="18">
        <v>8465</v>
      </c>
      <c r="G26" s="19">
        <v>336716</v>
      </c>
    </row>
    <row r="27" spans="1:12" ht="18" customHeight="1" x14ac:dyDescent="0.2">
      <c r="A27" s="21" t="s">
        <v>46</v>
      </c>
      <c r="B27" s="16">
        <v>325469</v>
      </c>
      <c r="C27" s="18">
        <v>43136</v>
      </c>
      <c r="D27" s="18">
        <v>6958</v>
      </c>
      <c r="E27" s="18">
        <v>124575</v>
      </c>
      <c r="F27" s="18">
        <v>15141</v>
      </c>
      <c r="G27" s="19">
        <v>135659</v>
      </c>
    </row>
    <row r="28" spans="1:12" ht="18" customHeight="1" x14ac:dyDescent="0.2">
      <c r="A28" s="21" t="s">
        <v>47</v>
      </c>
      <c r="B28" s="16">
        <v>331565</v>
      </c>
      <c r="C28" s="18">
        <v>64727</v>
      </c>
      <c r="D28" s="18">
        <v>7226</v>
      </c>
      <c r="E28" s="18">
        <v>4256</v>
      </c>
      <c r="F28" s="18">
        <v>815</v>
      </c>
      <c r="G28" s="19">
        <v>254541</v>
      </c>
    </row>
    <row r="29" spans="1:12" ht="18" customHeight="1" x14ac:dyDescent="0.2">
      <c r="A29" s="21" t="s">
        <v>48</v>
      </c>
      <c r="B29" s="16">
        <v>625646</v>
      </c>
      <c r="C29" s="18">
        <v>114549</v>
      </c>
      <c r="D29" s="19">
        <v>11790</v>
      </c>
      <c r="E29" s="18">
        <v>75048</v>
      </c>
      <c r="F29" s="18">
        <v>115451</v>
      </c>
      <c r="G29" s="19">
        <v>308808</v>
      </c>
    </row>
    <row r="30" spans="1:12" ht="18" customHeight="1" x14ac:dyDescent="0.2">
      <c r="A30" s="22" t="s">
        <v>49</v>
      </c>
      <c r="B30" s="23">
        <f>SUM(B12:B29)</f>
        <v>8684113</v>
      </c>
      <c r="C30" s="23">
        <f>SUM(C12:C29)</f>
        <v>1855471</v>
      </c>
      <c r="D30" s="25">
        <f>SUM(D12:D29)</f>
        <v>77870</v>
      </c>
      <c r="E30" s="24">
        <v>1173669</v>
      </c>
      <c r="F30" s="24">
        <f>SUM(F12:F29)</f>
        <v>338717</v>
      </c>
      <c r="G30" s="25">
        <f>SUM(G12:G29)</f>
        <v>5238386</v>
      </c>
    </row>
    <row r="31" spans="1:12" ht="13.5" x14ac:dyDescent="0.25">
      <c r="A31" s="32" t="s">
        <v>54</v>
      </c>
      <c r="B31" s="32"/>
      <c r="C31" s="33"/>
      <c r="D31" s="6" t="s">
        <v>55</v>
      </c>
      <c r="E31" s="6"/>
      <c r="F31" s="6"/>
      <c r="G31" s="6"/>
    </row>
    <row r="32" spans="1:12" ht="13.5" x14ac:dyDescent="0.25">
      <c r="A32" s="32" t="s">
        <v>56</v>
      </c>
      <c r="C32" s="32"/>
      <c r="D32" s="34" t="s">
        <v>57</v>
      </c>
      <c r="E32" s="34"/>
      <c r="F32" s="34"/>
      <c r="G32" s="34"/>
    </row>
    <row r="33" spans="1:7" ht="13.5" x14ac:dyDescent="0.25">
      <c r="A33" s="32" t="s">
        <v>58</v>
      </c>
      <c r="B33" s="32"/>
      <c r="C33" s="32"/>
      <c r="D33" s="32"/>
      <c r="E33" s="32"/>
      <c r="F33" s="32"/>
      <c r="G33" s="32"/>
    </row>
    <row r="34" spans="1:7" ht="13.5" x14ac:dyDescent="0.25">
      <c r="A34" s="32" t="s">
        <v>59</v>
      </c>
      <c r="B34" s="32"/>
      <c r="C34" s="32"/>
      <c r="D34" s="32"/>
      <c r="E34" s="32"/>
      <c r="F34" s="32"/>
      <c r="G34" s="32"/>
    </row>
    <row r="35" spans="1:7" ht="13.5" x14ac:dyDescent="0.25">
      <c r="B35" s="32"/>
      <c r="C35" s="32"/>
      <c r="D35" s="32"/>
      <c r="E35" s="32"/>
      <c r="F35" s="32"/>
      <c r="G35" s="32"/>
    </row>
    <row r="36" spans="1:7" ht="13.5" x14ac:dyDescent="0.25">
      <c r="A36" s="35"/>
      <c r="B36" s="35"/>
      <c r="C36" s="35"/>
    </row>
    <row r="37" spans="1:7" ht="13.5" x14ac:dyDescent="0.25">
      <c r="A37" s="32"/>
      <c r="B37" s="32"/>
      <c r="C37" s="32"/>
    </row>
  </sheetData>
  <mergeCells count="8">
    <mergeCell ref="D31:G31"/>
    <mergeCell ref="D32:G32"/>
    <mergeCell ref="A1:G1"/>
    <mergeCell ref="A2:G2"/>
    <mergeCell ref="A3:G3"/>
    <mergeCell ref="A4:G4"/>
    <mergeCell ref="A5:A10"/>
    <mergeCell ref="E19:E20"/>
  </mergeCells>
  <printOptions horizontalCentered="1" verticalCentered="1"/>
  <pageMargins left="0.7" right="0.7" top="0.75" bottom="0.75" header="0.3" footer="0.3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Kutools for Excel</vt:lpstr>
      <vt:lpstr>T-5.1(1)</vt:lpstr>
      <vt:lpstr>T-5.1(2)</vt:lpstr>
      <vt:lpstr>Index_Sheet_Kutools</vt:lpstr>
      <vt:lpstr>'T-5.1(1)'!Print_Area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2019-06-13T07:14:44Z</dcterms:created>
  <dcterms:modified xsi:type="dcterms:W3CDTF">2019-06-13T07:14:46Z</dcterms:modified>
</cp:coreProperties>
</file>