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fillis/Documents/02 MA Data Journalism/Semester 3/Major Project/data analysis/"/>
    </mc:Choice>
  </mc:AlternateContent>
  <xr:revisionPtr revIDLastSave="0" documentId="13_ncr:40009_{B789F3DB-0A36-2A40-8C19-5306F67ED9D6}" xr6:coauthVersionLast="47" xr6:coauthVersionMax="47" xr10:uidLastSave="{00000000-0000-0000-0000-000000000000}"/>
  <bookViews>
    <workbookView xWindow="780" yWindow="1000" windowWidth="27640" windowHeight="15480"/>
  </bookViews>
  <sheets>
    <sheet name="MHSDS-referrals-England" sheetId="1" r:id="rId1"/>
    <sheet name="new referrals" sheetId="2" r:id="rId2"/>
    <sheet name="Sheet2" sheetId="3" r:id="rId3"/>
  </sheets>
  <definedNames>
    <definedName name="_xlnm._FilterDatabase" localSheetId="0" hidden="1">'MHSDS-referrals-England'!$A$1:$D$101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  <c r="E98" i="1"/>
  <c r="F98" i="1" s="1"/>
</calcChain>
</file>

<file path=xl/sharedStrings.xml><?xml version="1.0" encoding="utf-8"?>
<sst xmlns="http://schemas.openxmlformats.org/spreadsheetml/2006/main" count="110" uniqueCount="12">
  <si>
    <t>start.reporting.period</t>
  </si>
  <si>
    <t>end.reporting.period</t>
  </si>
  <si>
    <t>MEASURE_NAME</t>
  </si>
  <si>
    <t>New referrals</t>
  </si>
  <si>
    <t>New Emergency Referrals to Crisis Care teams in the Reporting Period</t>
  </si>
  <si>
    <t>New Urgent Referrals to Crisis Care teams in the Reporting Period</t>
  </si>
  <si>
    <t>Referrals starting in RP</t>
  </si>
  <si>
    <t>Number of referrals</t>
  </si>
  <si>
    <t>Number of new referrals</t>
  </si>
  <si>
    <t>Days in the month</t>
  </si>
  <si>
    <t>Month</t>
  </si>
  <si>
    <t>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</si>
</sst>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workbookViewId="0">
      <selection activeCell="A6" sqref="A6"/>
    </sheetView>
  </sheetViews>
  <sheetFormatPr baseColWidth="10" defaultRowHeight="16" x14ac:dyDescent="0.2"/>
  <cols>
    <col min="3" max="3" width="60.1640625" bestFit="1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hidden="1" x14ac:dyDescent="0.2">
      <c r="A2" s="1">
        <v>43497</v>
      </c>
      <c r="B2" s="1">
        <v>43585</v>
      </c>
      <c r="C2" t="s">
        <v>3</v>
      </c>
      <c r="D2">
        <v>915013</v>
      </c>
    </row>
    <row r="3" spans="1:4" hidden="1" x14ac:dyDescent="0.2">
      <c r="A3" s="1">
        <v>43525</v>
      </c>
      <c r="B3" s="1">
        <v>43616</v>
      </c>
      <c r="C3" t="s">
        <v>3</v>
      </c>
      <c r="D3">
        <v>945077</v>
      </c>
    </row>
    <row r="4" spans="1:4" hidden="1" x14ac:dyDescent="0.2">
      <c r="A4" s="1">
        <v>43922</v>
      </c>
      <c r="B4" s="1">
        <v>43951</v>
      </c>
      <c r="C4" t="s">
        <v>4</v>
      </c>
      <c r="D4">
        <v>5495</v>
      </c>
    </row>
    <row r="5" spans="1:4" hidden="1" x14ac:dyDescent="0.2">
      <c r="A5" s="1">
        <v>43922</v>
      </c>
      <c r="B5" s="1">
        <v>43951</v>
      </c>
      <c r="C5" t="s">
        <v>5</v>
      </c>
      <c r="D5">
        <v>15729</v>
      </c>
    </row>
    <row r="6" spans="1:4" x14ac:dyDescent="0.2">
      <c r="A6" s="1">
        <v>43556</v>
      </c>
      <c r="B6" s="1">
        <v>43585</v>
      </c>
      <c r="C6" t="s">
        <v>6</v>
      </c>
      <c r="D6">
        <v>301477</v>
      </c>
    </row>
    <row r="7" spans="1:4" hidden="1" x14ac:dyDescent="0.2">
      <c r="A7" s="1">
        <v>43556</v>
      </c>
      <c r="B7" s="1">
        <v>43646</v>
      </c>
      <c r="C7" t="s">
        <v>3</v>
      </c>
      <c r="D7">
        <v>933390</v>
      </c>
    </row>
    <row r="8" spans="1:4" hidden="1" x14ac:dyDescent="0.2">
      <c r="A8" s="1">
        <v>43556</v>
      </c>
      <c r="B8" s="1">
        <v>43585</v>
      </c>
      <c r="C8" t="s">
        <v>4</v>
      </c>
      <c r="D8">
        <v>5679</v>
      </c>
    </row>
    <row r="9" spans="1:4" hidden="1" x14ac:dyDescent="0.2">
      <c r="A9" s="1">
        <v>43556</v>
      </c>
      <c r="B9" s="1">
        <v>43585</v>
      </c>
      <c r="C9" t="s">
        <v>5</v>
      </c>
      <c r="D9">
        <v>18402</v>
      </c>
    </row>
    <row r="10" spans="1:4" x14ac:dyDescent="0.2">
      <c r="A10" s="1">
        <v>43586</v>
      </c>
      <c r="B10" s="1">
        <v>43616</v>
      </c>
      <c r="C10" t="s">
        <v>6</v>
      </c>
      <c r="D10">
        <v>328420</v>
      </c>
    </row>
    <row r="11" spans="1:4" hidden="1" x14ac:dyDescent="0.2">
      <c r="A11" s="1">
        <v>44044</v>
      </c>
      <c r="B11" s="1">
        <v>44074</v>
      </c>
      <c r="C11" t="s">
        <v>4</v>
      </c>
      <c r="D11">
        <v>7135</v>
      </c>
    </row>
    <row r="12" spans="1:4" hidden="1" x14ac:dyDescent="0.2">
      <c r="A12" s="1">
        <v>44044</v>
      </c>
      <c r="B12" s="1">
        <v>44074</v>
      </c>
      <c r="C12" t="s">
        <v>5</v>
      </c>
      <c r="D12">
        <v>19798</v>
      </c>
    </row>
    <row r="13" spans="1:4" hidden="1" x14ac:dyDescent="0.2">
      <c r="A13" s="1">
        <v>43586</v>
      </c>
      <c r="B13" s="1">
        <v>43677</v>
      </c>
      <c r="C13" t="s">
        <v>3</v>
      </c>
      <c r="D13">
        <v>973768</v>
      </c>
    </row>
    <row r="14" spans="1:4" x14ac:dyDescent="0.2">
      <c r="A14" s="1">
        <v>43617</v>
      </c>
      <c r="B14" s="1">
        <v>43646</v>
      </c>
      <c r="C14" t="s">
        <v>6</v>
      </c>
      <c r="D14">
        <v>313240</v>
      </c>
    </row>
    <row r="15" spans="1:4" hidden="1" x14ac:dyDescent="0.2">
      <c r="A15" s="1">
        <v>43617</v>
      </c>
      <c r="B15" s="1">
        <v>43708</v>
      </c>
      <c r="C15" t="s">
        <v>3</v>
      </c>
      <c r="D15">
        <v>929579</v>
      </c>
    </row>
    <row r="16" spans="1:4" hidden="1" x14ac:dyDescent="0.2">
      <c r="A16" s="1">
        <v>43678</v>
      </c>
      <c r="B16" s="1">
        <v>43708</v>
      </c>
      <c r="C16" t="s">
        <v>4</v>
      </c>
      <c r="D16">
        <v>6166</v>
      </c>
    </row>
    <row r="17" spans="1:4" x14ac:dyDescent="0.2">
      <c r="A17" s="1">
        <v>43647</v>
      </c>
      <c r="B17" s="1">
        <v>43677</v>
      </c>
      <c r="C17" t="s">
        <v>6</v>
      </c>
      <c r="D17">
        <v>339958</v>
      </c>
    </row>
    <row r="18" spans="1:4" hidden="1" x14ac:dyDescent="0.2">
      <c r="A18" s="1">
        <v>43678</v>
      </c>
      <c r="B18" s="1">
        <v>43708</v>
      </c>
      <c r="C18" t="s">
        <v>5</v>
      </c>
      <c r="D18">
        <v>17591</v>
      </c>
    </row>
    <row r="19" spans="1:4" hidden="1" x14ac:dyDescent="0.2">
      <c r="A19" s="1">
        <v>44166</v>
      </c>
      <c r="B19" s="1">
        <v>44196</v>
      </c>
      <c r="C19" t="s">
        <v>4</v>
      </c>
      <c r="D19">
        <v>6666</v>
      </c>
    </row>
    <row r="20" spans="1:4" hidden="1" x14ac:dyDescent="0.2">
      <c r="A20" s="1">
        <v>44166</v>
      </c>
      <c r="B20" s="1">
        <v>44196</v>
      </c>
      <c r="C20" t="s">
        <v>5</v>
      </c>
      <c r="D20">
        <v>19291</v>
      </c>
    </row>
    <row r="21" spans="1:4" hidden="1" x14ac:dyDescent="0.2">
      <c r="A21" s="1">
        <v>43647</v>
      </c>
      <c r="B21" s="1">
        <v>43738</v>
      </c>
      <c r="C21" t="s">
        <v>3</v>
      </c>
      <c r="D21">
        <v>929173</v>
      </c>
    </row>
    <row r="22" spans="1:4" x14ac:dyDescent="0.2">
      <c r="A22" s="1">
        <v>43678</v>
      </c>
      <c r="B22" s="1">
        <v>43708</v>
      </c>
      <c r="C22" t="s">
        <v>6</v>
      </c>
      <c r="D22">
        <v>286850</v>
      </c>
    </row>
    <row r="23" spans="1:4" hidden="1" x14ac:dyDescent="0.2">
      <c r="A23" s="1">
        <v>43678</v>
      </c>
      <c r="B23" s="1">
        <v>43769</v>
      </c>
      <c r="C23" t="s">
        <v>3</v>
      </c>
      <c r="D23">
        <v>946269</v>
      </c>
    </row>
    <row r="24" spans="1:4" hidden="1" x14ac:dyDescent="0.2">
      <c r="A24" s="1">
        <v>43800</v>
      </c>
      <c r="B24" s="1">
        <v>43830</v>
      </c>
      <c r="C24" t="s">
        <v>4</v>
      </c>
      <c r="D24">
        <v>6157</v>
      </c>
    </row>
    <row r="25" spans="1:4" x14ac:dyDescent="0.2">
      <c r="A25" s="1">
        <v>43709</v>
      </c>
      <c r="B25" s="1">
        <v>43738</v>
      </c>
      <c r="C25" t="s">
        <v>6</v>
      </c>
      <c r="D25">
        <v>309713</v>
      </c>
    </row>
    <row r="26" spans="1:4" hidden="1" x14ac:dyDescent="0.2">
      <c r="A26" s="1">
        <v>43800</v>
      </c>
      <c r="B26" s="1">
        <v>43830</v>
      </c>
      <c r="C26" t="s">
        <v>5</v>
      </c>
      <c r="D26">
        <v>17205</v>
      </c>
    </row>
    <row r="27" spans="1:4" hidden="1" x14ac:dyDescent="0.2">
      <c r="A27" s="1">
        <v>44228</v>
      </c>
      <c r="B27" s="1">
        <v>44255</v>
      </c>
      <c r="C27" t="s">
        <v>4</v>
      </c>
      <c r="D27">
        <v>6048</v>
      </c>
    </row>
    <row r="28" spans="1:4" hidden="1" x14ac:dyDescent="0.2">
      <c r="A28" s="1">
        <v>44228</v>
      </c>
      <c r="B28" s="1">
        <v>44255</v>
      </c>
      <c r="C28" t="s">
        <v>5</v>
      </c>
      <c r="D28">
        <v>18818</v>
      </c>
    </row>
    <row r="29" spans="1:4" hidden="1" x14ac:dyDescent="0.2">
      <c r="A29" s="1">
        <v>43709</v>
      </c>
      <c r="B29" s="1">
        <v>43799</v>
      </c>
      <c r="C29" t="s">
        <v>3</v>
      </c>
      <c r="D29">
        <v>981842</v>
      </c>
    </row>
    <row r="30" spans="1:4" x14ac:dyDescent="0.2">
      <c r="A30" s="1">
        <v>43739</v>
      </c>
      <c r="B30" s="1">
        <v>43769</v>
      </c>
      <c r="C30" t="s">
        <v>6</v>
      </c>
      <c r="D30">
        <v>354938</v>
      </c>
    </row>
    <row r="31" spans="1:4" hidden="1" x14ac:dyDescent="0.2">
      <c r="A31" s="1">
        <v>43739</v>
      </c>
      <c r="B31" s="1">
        <v>43830</v>
      </c>
      <c r="C31" t="s">
        <v>3</v>
      </c>
      <c r="D31">
        <v>962772</v>
      </c>
    </row>
    <row r="32" spans="1:4" hidden="1" x14ac:dyDescent="0.2">
      <c r="A32" s="1">
        <v>43862</v>
      </c>
      <c r="B32" s="1">
        <v>43890</v>
      </c>
      <c r="C32" t="s">
        <v>4</v>
      </c>
      <c r="D32">
        <v>7047</v>
      </c>
    </row>
    <row r="33" spans="1:4" x14ac:dyDescent="0.2">
      <c r="A33" s="1">
        <v>43770</v>
      </c>
      <c r="B33" s="1">
        <v>43799</v>
      </c>
      <c r="C33" t="s">
        <v>6</v>
      </c>
      <c r="D33">
        <v>328194</v>
      </c>
    </row>
    <row r="34" spans="1:4" hidden="1" x14ac:dyDescent="0.2">
      <c r="A34" s="1">
        <v>43862</v>
      </c>
      <c r="B34" s="1">
        <v>43890</v>
      </c>
      <c r="C34" t="s">
        <v>5</v>
      </c>
      <c r="D34">
        <v>19958</v>
      </c>
    </row>
    <row r="35" spans="1:4" hidden="1" x14ac:dyDescent="0.2">
      <c r="A35" s="1">
        <v>44197</v>
      </c>
      <c r="B35" s="1">
        <v>44227</v>
      </c>
      <c r="C35" t="s">
        <v>4</v>
      </c>
      <c r="D35">
        <v>6170</v>
      </c>
    </row>
    <row r="36" spans="1:4" hidden="1" x14ac:dyDescent="0.2">
      <c r="A36" s="1">
        <v>44197</v>
      </c>
      <c r="B36" s="1">
        <v>44227</v>
      </c>
      <c r="C36" t="s">
        <v>5</v>
      </c>
      <c r="D36">
        <v>19075</v>
      </c>
    </row>
    <row r="37" spans="1:4" hidden="1" x14ac:dyDescent="0.2">
      <c r="A37" s="1">
        <v>43770</v>
      </c>
      <c r="B37" s="1">
        <v>43861</v>
      </c>
      <c r="C37" t="s">
        <v>3</v>
      </c>
      <c r="D37">
        <v>961473</v>
      </c>
    </row>
    <row r="38" spans="1:4" x14ac:dyDescent="0.2">
      <c r="A38" s="1">
        <v>43800</v>
      </c>
      <c r="B38" s="1">
        <v>43830</v>
      </c>
      <c r="C38" t="s">
        <v>6</v>
      </c>
      <c r="D38">
        <v>293724</v>
      </c>
    </row>
    <row r="39" spans="1:4" hidden="1" x14ac:dyDescent="0.2">
      <c r="A39" s="1">
        <v>43800</v>
      </c>
      <c r="B39" s="1">
        <v>43890</v>
      </c>
      <c r="C39" t="s">
        <v>3</v>
      </c>
      <c r="D39">
        <v>973156</v>
      </c>
    </row>
    <row r="40" spans="1:4" hidden="1" x14ac:dyDescent="0.2">
      <c r="A40" s="1">
        <v>43831</v>
      </c>
      <c r="B40" s="1">
        <v>43861</v>
      </c>
      <c r="C40" t="s">
        <v>4</v>
      </c>
      <c r="D40">
        <v>7208</v>
      </c>
    </row>
    <row r="41" spans="1:4" x14ac:dyDescent="0.2">
      <c r="A41" s="1">
        <v>43831</v>
      </c>
      <c r="B41" s="1">
        <v>43861</v>
      </c>
      <c r="C41" t="s">
        <v>6</v>
      </c>
      <c r="D41">
        <v>352695</v>
      </c>
    </row>
    <row r="42" spans="1:4" hidden="1" x14ac:dyDescent="0.2">
      <c r="A42" s="1">
        <v>43831</v>
      </c>
      <c r="B42" s="1">
        <v>43861</v>
      </c>
      <c r="C42" t="s">
        <v>5</v>
      </c>
      <c r="D42">
        <v>19137</v>
      </c>
    </row>
    <row r="43" spans="1:4" hidden="1" x14ac:dyDescent="0.2">
      <c r="A43" s="1">
        <v>43862</v>
      </c>
      <c r="B43" s="1">
        <v>43951</v>
      </c>
      <c r="C43" t="s">
        <v>3</v>
      </c>
      <c r="D43">
        <v>826886</v>
      </c>
    </row>
    <row r="44" spans="1:4" hidden="1" x14ac:dyDescent="0.2">
      <c r="A44" s="1">
        <v>44013</v>
      </c>
      <c r="B44" s="1">
        <v>44043</v>
      </c>
      <c r="C44" t="s">
        <v>4</v>
      </c>
      <c r="D44">
        <v>7481</v>
      </c>
    </row>
    <row r="45" spans="1:4" hidden="1" x14ac:dyDescent="0.2">
      <c r="A45" s="1">
        <v>44013</v>
      </c>
      <c r="B45" s="1">
        <v>44043</v>
      </c>
      <c r="C45" t="s">
        <v>5</v>
      </c>
      <c r="D45">
        <v>20540</v>
      </c>
    </row>
    <row r="46" spans="1:4" x14ac:dyDescent="0.2">
      <c r="A46" s="1">
        <v>43862</v>
      </c>
      <c r="B46" s="1">
        <v>43890</v>
      </c>
      <c r="C46" t="s">
        <v>6</v>
      </c>
      <c r="D46">
        <v>342292</v>
      </c>
    </row>
    <row r="47" spans="1:4" hidden="1" x14ac:dyDescent="0.2">
      <c r="A47" s="1">
        <v>43891</v>
      </c>
      <c r="B47" s="1">
        <v>43982</v>
      </c>
      <c r="C47" t="s">
        <v>3</v>
      </c>
      <c r="D47">
        <v>742121</v>
      </c>
    </row>
    <row r="48" spans="1:4" hidden="1" x14ac:dyDescent="0.2">
      <c r="A48" s="1">
        <v>43647</v>
      </c>
      <c r="B48" s="1">
        <v>43677</v>
      </c>
      <c r="C48" t="s">
        <v>4</v>
      </c>
      <c r="D48">
        <v>6350</v>
      </c>
    </row>
    <row r="49" spans="1:4" x14ac:dyDescent="0.2">
      <c r="A49" s="1">
        <v>43891</v>
      </c>
      <c r="B49" s="1">
        <v>43921</v>
      </c>
      <c r="C49" t="s">
        <v>6</v>
      </c>
      <c r="D49">
        <v>297516</v>
      </c>
    </row>
    <row r="50" spans="1:4" hidden="1" x14ac:dyDescent="0.2">
      <c r="A50" s="1">
        <v>43647</v>
      </c>
      <c r="B50" s="1">
        <v>43677</v>
      </c>
      <c r="C50" t="s">
        <v>5</v>
      </c>
      <c r="D50">
        <v>19796</v>
      </c>
    </row>
    <row r="51" spans="1:4" hidden="1" x14ac:dyDescent="0.2">
      <c r="A51" s="1">
        <v>43922</v>
      </c>
      <c r="B51" s="1">
        <v>44012</v>
      </c>
      <c r="C51" t="s">
        <v>3</v>
      </c>
      <c r="D51">
        <v>759833</v>
      </c>
    </row>
    <row r="52" spans="1:4" hidden="1" x14ac:dyDescent="0.2">
      <c r="A52" s="1">
        <v>43983</v>
      </c>
      <c r="B52" s="1">
        <v>44012</v>
      </c>
      <c r="C52" t="s">
        <v>4</v>
      </c>
      <c r="D52">
        <v>7632</v>
      </c>
    </row>
    <row r="53" spans="1:4" hidden="1" x14ac:dyDescent="0.2">
      <c r="A53" s="1">
        <v>43983</v>
      </c>
      <c r="B53" s="1">
        <v>44012</v>
      </c>
      <c r="C53" t="s">
        <v>5</v>
      </c>
      <c r="D53">
        <v>20028</v>
      </c>
    </row>
    <row r="54" spans="1:4" x14ac:dyDescent="0.2">
      <c r="A54" s="1">
        <v>43922</v>
      </c>
      <c r="B54" s="1">
        <v>43951</v>
      </c>
      <c r="C54" t="s">
        <v>6</v>
      </c>
      <c r="D54">
        <v>208829</v>
      </c>
    </row>
    <row r="55" spans="1:4" hidden="1" x14ac:dyDescent="0.2">
      <c r="A55" s="1">
        <v>43617</v>
      </c>
      <c r="B55" s="1">
        <v>43646</v>
      </c>
      <c r="C55" t="s">
        <v>4</v>
      </c>
      <c r="D55">
        <v>6024</v>
      </c>
    </row>
    <row r="56" spans="1:4" hidden="1" x14ac:dyDescent="0.2">
      <c r="A56" s="1">
        <v>43617</v>
      </c>
      <c r="B56" s="1">
        <v>43646</v>
      </c>
      <c r="C56" t="s">
        <v>5</v>
      </c>
      <c r="D56">
        <v>19328</v>
      </c>
    </row>
    <row r="57" spans="1:4" hidden="1" x14ac:dyDescent="0.2">
      <c r="A57" s="1">
        <v>43952</v>
      </c>
      <c r="B57" s="1">
        <v>44043</v>
      </c>
      <c r="C57" t="s">
        <v>3</v>
      </c>
      <c r="D57">
        <v>891109</v>
      </c>
    </row>
    <row r="58" spans="1:4" x14ac:dyDescent="0.2">
      <c r="A58" s="1">
        <v>43952</v>
      </c>
      <c r="B58" s="1">
        <v>43982</v>
      </c>
      <c r="C58" t="s">
        <v>6</v>
      </c>
      <c r="D58">
        <v>254187</v>
      </c>
    </row>
    <row r="59" spans="1:4" hidden="1" x14ac:dyDescent="0.2">
      <c r="A59" s="1">
        <v>43891</v>
      </c>
      <c r="B59" s="1">
        <v>43921</v>
      </c>
      <c r="C59" t="s">
        <v>4</v>
      </c>
      <c r="D59">
        <v>6281</v>
      </c>
    </row>
    <row r="60" spans="1:4" hidden="1" x14ac:dyDescent="0.2">
      <c r="A60" s="1">
        <v>43891</v>
      </c>
      <c r="B60" s="1">
        <v>43921</v>
      </c>
      <c r="C60" t="s">
        <v>5</v>
      </c>
      <c r="D60">
        <v>17733</v>
      </c>
    </row>
    <row r="61" spans="1:4" x14ac:dyDescent="0.2">
      <c r="A61" s="1">
        <v>43983</v>
      </c>
      <c r="B61" s="1">
        <v>44012</v>
      </c>
      <c r="C61" t="s">
        <v>6</v>
      </c>
      <c r="D61">
        <v>311393</v>
      </c>
    </row>
    <row r="62" spans="1:4" hidden="1" x14ac:dyDescent="0.2">
      <c r="A62" s="1">
        <v>44256</v>
      </c>
      <c r="B62" s="1">
        <v>44286</v>
      </c>
      <c r="C62" t="s">
        <v>4</v>
      </c>
      <c r="D62">
        <v>6772</v>
      </c>
    </row>
    <row r="63" spans="1:4" hidden="1" x14ac:dyDescent="0.2">
      <c r="A63" s="1">
        <v>44256</v>
      </c>
      <c r="B63" s="1">
        <v>44286</v>
      </c>
      <c r="C63" t="s">
        <v>5</v>
      </c>
      <c r="D63">
        <v>22768</v>
      </c>
    </row>
    <row r="64" spans="1:4" hidden="1" x14ac:dyDescent="0.2">
      <c r="A64" s="1">
        <v>43983</v>
      </c>
      <c r="B64" s="1">
        <v>44074</v>
      </c>
      <c r="C64" t="s">
        <v>3</v>
      </c>
      <c r="D64">
        <v>936827</v>
      </c>
    </row>
    <row r="65" spans="1:4" x14ac:dyDescent="0.2">
      <c r="A65" s="1">
        <v>44013</v>
      </c>
      <c r="B65" s="1">
        <v>44043</v>
      </c>
      <c r="C65" t="s">
        <v>6</v>
      </c>
      <c r="D65">
        <v>339522</v>
      </c>
    </row>
    <row r="66" spans="1:4" hidden="1" x14ac:dyDescent="0.2">
      <c r="A66" s="1">
        <v>43952</v>
      </c>
      <c r="B66" s="1">
        <v>43982</v>
      </c>
      <c r="C66" t="s">
        <v>4</v>
      </c>
      <c r="D66">
        <v>6954</v>
      </c>
    </row>
    <row r="67" spans="1:4" hidden="1" x14ac:dyDescent="0.2">
      <c r="A67" s="1">
        <v>43952</v>
      </c>
      <c r="B67" s="1">
        <v>43982</v>
      </c>
      <c r="C67" t="s">
        <v>5</v>
      </c>
      <c r="D67">
        <v>18729</v>
      </c>
    </row>
    <row r="68" spans="1:4" hidden="1" x14ac:dyDescent="0.2">
      <c r="A68" s="1">
        <v>44013</v>
      </c>
      <c r="B68" s="1">
        <v>44104</v>
      </c>
      <c r="C68" t="s">
        <v>3</v>
      </c>
      <c r="D68">
        <v>954785</v>
      </c>
    </row>
    <row r="69" spans="1:4" x14ac:dyDescent="0.2">
      <c r="A69" s="1">
        <v>44044</v>
      </c>
      <c r="B69" s="1">
        <v>44074</v>
      </c>
      <c r="C69" t="s">
        <v>6</v>
      </c>
      <c r="D69">
        <v>302759</v>
      </c>
    </row>
    <row r="70" spans="1:4" hidden="1" x14ac:dyDescent="0.2">
      <c r="A70" s="1">
        <v>44317</v>
      </c>
      <c r="B70" s="1">
        <v>44347</v>
      </c>
      <c r="C70" t="s">
        <v>4</v>
      </c>
      <c r="D70">
        <v>6760</v>
      </c>
    </row>
    <row r="71" spans="1:4" hidden="1" x14ac:dyDescent="0.2">
      <c r="A71" s="1">
        <v>44317</v>
      </c>
      <c r="B71" s="1">
        <v>44347</v>
      </c>
      <c r="C71" t="s">
        <v>5</v>
      </c>
      <c r="D71">
        <v>21430</v>
      </c>
    </row>
    <row r="72" spans="1:4" hidden="1" x14ac:dyDescent="0.2">
      <c r="A72" s="1">
        <v>44044</v>
      </c>
      <c r="B72" s="1">
        <v>44135</v>
      </c>
      <c r="C72" t="s">
        <v>3</v>
      </c>
      <c r="D72">
        <v>970554</v>
      </c>
    </row>
    <row r="73" spans="1:4" x14ac:dyDescent="0.2">
      <c r="A73" s="1">
        <v>44075</v>
      </c>
      <c r="B73" s="1">
        <v>44104</v>
      </c>
      <c r="C73" t="s">
        <v>6</v>
      </c>
      <c r="D73">
        <v>334406</v>
      </c>
    </row>
    <row r="74" spans="1:4" hidden="1" x14ac:dyDescent="0.2">
      <c r="A74" s="1">
        <v>44075</v>
      </c>
      <c r="B74" s="1">
        <v>44165</v>
      </c>
      <c r="C74" t="s">
        <v>3</v>
      </c>
      <c r="D74">
        <v>1015853</v>
      </c>
    </row>
    <row r="75" spans="1:4" hidden="1" x14ac:dyDescent="0.2">
      <c r="A75" s="1">
        <v>43586</v>
      </c>
      <c r="B75" s="1">
        <v>43616</v>
      </c>
      <c r="C75" t="s">
        <v>4</v>
      </c>
      <c r="D75">
        <v>6390</v>
      </c>
    </row>
    <row r="76" spans="1:4" hidden="1" x14ac:dyDescent="0.2">
      <c r="A76" s="1">
        <v>43586</v>
      </c>
      <c r="B76" s="1">
        <v>43616</v>
      </c>
      <c r="C76" t="s">
        <v>5</v>
      </c>
      <c r="D76">
        <v>20104</v>
      </c>
    </row>
    <row r="77" spans="1:4" x14ac:dyDescent="0.2">
      <c r="A77" s="1">
        <v>44105</v>
      </c>
      <c r="B77" s="1">
        <v>44135</v>
      </c>
      <c r="C77" t="s">
        <v>6</v>
      </c>
      <c r="D77">
        <v>357042</v>
      </c>
    </row>
    <row r="78" spans="1:4" hidden="1" x14ac:dyDescent="0.2">
      <c r="A78" s="1">
        <v>44136</v>
      </c>
      <c r="B78" s="1">
        <v>44165</v>
      </c>
      <c r="C78" t="s">
        <v>4</v>
      </c>
      <c r="D78">
        <v>5896</v>
      </c>
    </row>
    <row r="79" spans="1:4" hidden="1" x14ac:dyDescent="0.2">
      <c r="A79" s="1">
        <v>44136</v>
      </c>
      <c r="B79" s="1">
        <v>44165</v>
      </c>
      <c r="C79" t="s">
        <v>5</v>
      </c>
      <c r="D79">
        <v>19196</v>
      </c>
    </row>
    <row r="80" spans="1:4" hidden="1" x14ac:dyDescent="0.2">
      <c r="A80" s="1">
        <v>44105</v>
      </c>
      <c r="B80" s="1">
        <v>44196</v>
      </c>
      <c r="C80" t="s">
        <v>3</v>
      </c>
      <c r="D80">
        <v>1011596</v>
      </c>
    </row>
    <row r="81" spans="1:4" x14ac:dyDescent="0.2">
      <c r="A81" s="1">
        <v>44136</v>
      </c>
      <c r="B81" s="1">
        <v>44165</v>
      </c>
      <c r="C81" t="s">
        <v>6</v>
      </c>
      <c r="D81">
        <v>348718</v>
      </c>
    </row>
    <row r="82" spans="1:4" hidden="1" x14ac:dyDescent="0.2">
      <c r="A82" s="1">
        <v>44136</v>
      </c>
      <c r="B82" s="1">
        <v>44227</v>
      </c>
      <c r="C82" t="s">
        <v>3</v>
      </c>
      <c r="D82">
        <v>971684</v>
      </c>
    </row>
    <row r="83" spans="1:4" hidden="1" x14ac:dyDescent="0.2">
      <c r="A83" s="1">
        <v>43770</v>
      </c>
      <c r="B83" s="1">
        <v>43799</v>
      </c>
      <c r="C83" t="s">
        <v>4</v>
      </c>
      <c r="D83">
        <v>6686</v>
      </c>
    </row>
    <row r="84" spans="1:4" x14ac:dyDescent="0.2">
      <c r="A84" s="1">
        <v>44166</v>
      </c>
      <c r="B84" s="1">
        <v>44196</v>
      </c>
      <c r="C84" t="s">
        <v>6</v>
      </c>
      <c r="D84">
        <v>324580</v>
      </c>
    </row>
    <row r="85" spans="1:4" hidden="1" x14ac:dyDescent="0.2">
      <c r="A85" s="1">
        <v>43770</v>
      </c>
      <c r="B85" s="1">
        <v>43799</v>
      </c>
      <c r="C85" t="s">
        <v>5</v>
      </c>
      <c r="D85">
        <v>17866</v>
      </c>
    </row>
    <row r="86" spans="1:4" hidden="1" x14ac:dyDescent="0.2">
      <c r="A86" s="1">
        <v>44105</v>
      </c>
      <c r="B86" s="1">
        <v>44135</v>
      </c>
      <c r="C86" t="s">
        <v>4</v>
      </c>
      <c r="D86">
        <v>5666</v>
      </c>
    </row>
    <row r="87" spans="1:4" hidden="1" x14ac:dyDescent="0.2">
      <c r="A87" s="1">
        <v>44105</v>
      </c>
      <c r="B87" s="1">
        <v>44135</v>
      </c>
      <c r="C87" t="s">
        <v>5</v>
      </c>
      <c r="D87">
        <v>19230</v>
      </c>
    </row>
    <row r="88" spans="1:4" hidden="1" x14ac:dyDescent="0.2">
      <c r="A88" s="1">
        <v>44166</v>
      </c>
      <c r="B88" s="1">
        <v>44255</v>
      </c>
      <c r="C88" t="s">
        <v>3</v>
      </c>
      <c r="D88">
        <v>955129</v>
      </c>
    </row>
    <row r="89" spans="1:4" x14ac:dyDescent="0.2">
      <c r="A89" s="1">
        <v>44197</v>
      </c>
      <c r="B89" s="1">
        <v>44227</v>
      </c>
      <c r="C89" t="s">
        <v>6</v>
      </c>
      <c r="D89">
        <v>317900</v>
      </c>
    </row>
    <row r="90" spans="1:4" hidden="1" x14ac:dyDescent="0.2">
      <c r="A90" s="1">
        <v>44197</v>
      </c>
      <c r="B90" s="1">
        <v>44286</v>
      </c>
      <c r="C90" t="s">
        <v>3</v>
      </c>
      <c r="D90">
        <v>1037385</v>
      </c>
    </row>
    <row r="91" spans="1:4" hidden="1" x14ac:dyDescent="0.2">
      <c r="A91" s="1">
        <v>43739</v>
      </c>
      <c r="B91" s="1">
        <v>43769</v>
      </c>
      <c r="C91" t="s">
        <v>4</v>
      </c>
      <c r="D91">
        <v>6655</v>
      </c>
    </row>
    <row r="92" spans="1:4" x14ac:dyDescent="0.2">
      <c r="A92" s="1">
        <v>44228</v>
      </c>
      <c r="B92" s="1">
        <v>44255</v>
      </c>
      <c r="C92" t="s">
        <v>6</v>
      </c>
      <c r="D92">
        <v>325862</v>
      </c>
    </row>
    <row r="93" spans="1:4" hidden="1" x14ac:dyDescent="0.2">
      <c r="A93" s="1">
        <v>43739</v>
      </c>
      <c r="B93" s="1">
        <v>43769</v>
      </c>
      <c r="C93" t="s">
        <v>5</v>
      </c>
      <c r="D93">
        <v>19678</v>
      </c>
    </row>
    <row r="94" spans="1:4" hidden="1" x14ac:dyDescent="0.2">
      <c r="A94" s="1">
        <v>44075</v>
      </c>
      <c r="B94" s="1">
        <v>44104</v>
      </c>
      <c r="C94" t="s">
        <v>4</v>
      </c>
      <c r="D94">
        <v>6433</v>
      </c>
    </row>
    <row r="95" spans="1:4" hidden="1" x14ac:dyDescent="0.2">
      <c r="A95" s="1">
        <v>44075</v>
      </c>
      <c r="B95" s="1">
        <v>44104</v>
      </c>
      <c r="C95" t="s">
        <v>5</v>
      </c>
      <c r="D95">
        <v>19775</v>
      </c>
    </row>
    <row r="96" spans="1:4" x14ac:dyDescent="0.2">
      <c r="A96" s="1">
        <v>44256</v>
      </c>
      <c r="B96" s="1">
        <v>44286</v>
      </c>
      <c r="C96" t="s">
        <v>6</v>
      </c>
      <c r="D96">
        <v>404552</v>
      </c>
    </row>
    <row r="97" spans="1:6" hidden="1" x14ac:dyDescent="0.2">
      <c r="A97" s="1">
        <v>44228</v>
      </c>
      <c r="B97" s="1">
        <v>44316</v>
      </c>
      <c r="C97" t="s">
        <v>3</v>
      </c>
      <c r="D97">
        <v>1039745</v>
      </c>
    </row>
    <row r="98" spans="1:6" hidden="1" x14ac:dyDescent="0.2">
      <c r="A98" s="1">
        <v>44256</v>
      </c>
      <c r="B98" s="1">
        <v>44347</v>
      </c>
      <c r="C98" t="s">
        <v>3</v>
      </c>
      <c r="D98">
        <v>1141132</v>
      </c>
      <c r="E98">
        <f>D98/92</f>
        <v>12403.608695652174</v>
      </c>
      <c r="F98">
        <f>E98*31</f>
        <v>384511.86956521741</v>
      </c>
    </row>
    <row r="99" spans="1:6" hidden="1" x14ac:dyDescent="0.2">
      <c r="A99" s="1">
        <v>43709</v>
      </c>
      <c r="B99" s="1">
        <v>43738</v>
      </c>
      <c r="C99" t="s">
        <v>4</v>
      </c>
      <c r="D99">
        <v>6387</v>
      </c>
    </row>
    <row r="100" spans="1:6" x14ac:dyDescent="0.2">
      <c r="A100" s="1">
        <v>44317</v>
      </c>
      <c r="B100" s="1">
        <v>44347</v>
      </c>
      <c r="C100" t="s">
        <v>6</v>
      </c>
      <c r="D100">
        <v>385430</v>
      </c>
    </row>
    <row r="101" spans="1:6" hidden="1" x14ac:dyDescent="0.2">
      <c r="A101" s="1">
        <v>43709</v>
      </c>
      <c r="B101" s="1">
        <v>43738</v>
      </c>
      <c r="C101" t="s">
        <v>5</v>
      </c>
      <c r="D101">
        <v>18099</v>
      </c>
    </row>
  </sheetData>
  <autoFilter ref="A1:D101">
    <filterColumn colId="2">
      <filters>
        <filter val="Referrals starting in RP"/>
      </filters>
    </filterColumn>
    <sortState xmlns:xlrd2="http://schemas.microsoft.com/office/spreadsheetml/2017/richdata2" ref="A2:D98">
      <sortCondition ref="A2:A101"/>
    </sortState>
  </autoFilter>
  <sortState xmlns:xlrd2="http://schemas.microsoft.com/office/spreadsheetml/2017/richdata2" ref="A6:F100">
    <sortCondition ref="A6:A1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27" sqref="I27"/>
    </sheetView>
  </sheetViews>
  <sheetFormatPr baseColWidth="10" defaultRowHeight="16" x14ac:dyDescent="0.2"/>
  <cols>
    <col min="7" max="7" width="16.5" bestFit="1" customWidth="1"/>
  </cols>
  <sheetData>
    <row r="1" spans="1:9" x14ac:dyDescent="0.2">
      <c r="A1" t="s">
        <v>0</v>
      </c>
      <c r="B1" t="s">
        <v>1</v>
      </c>
      <c r="C1" t="s">
        <v>8</v>
      </c>
      <c r="F1" s="2" t="s">
        <v>10</v>
      </c>
      <c r="G1" s="2" t="s">
        <v>9</v>
      </c>
      <c r="H1" s="2" t="s">
        <v>11</v>
      </c>
    </row>
    <row r="2" spans="1:9" x14ac:dyDescent="0.2">
      <c r="A2" s="1">
        <v>43497</v>
      </c>
      <c r="B2" s="1">
        <v>43585</v>
      </c>
      <c r="C2">
        <v>915013</v>
      </c>
      <c r="F2" s="1">
        <v>43497</v>
      </c>
      <c r="G2">
        <f>DAY(EOMONTH(F2,0))</f>
        <v>28</v>
      </c>
      <c r="H2">
        <f>C2/(G2+G3+G4)*G2</f>
        <v>287869.25842696632</v>
      </c>
      <c r="I2" t="e">
        <f>#REF!/(G2+G1+#REF!)*G2</f>
        <v>#REF!</v>
      </c>
    </row>
    <row r="3" spans="1:9" x14ac:dyDescent="0.2">
      <c r="A3" s="1">
        <v>43525</v>
      </c>
      <c r="B3" s="1">
        <v>43616</v>
      </c>
      <c r="C3">
        <v>945077</v>
      </c>
      <c r="F3" s="1">
        <v>43525</v>
      </c>
      <c r="G3">
        <f t="shared" ref="G3:G28" si="0">DAY(EOMONTH(F3,0))</f>
        <v>31</v>
      </c>
      <c r="H3">
        <f t="shared" ref="H3:H28" si="1">C3/(G3+G4+G5)*G3</f>
        <v>318449.85869565216</v>
      </c>
      <c r="I3" t="e">
        <f t="shared" ref="I3:I27" si="2">C1/(G3+G2+G1)*G3</f>
        <v>#VALUE!</v>
      </c>
    </row>
    <row r="4" spans="1:9" x14ac:dyDescent="0.2">
      <c r="A4" s="1">
        <v>43556</v>
      </c>
      <c r="B4" s="1">
        <v>43646</v>
      </c>
      <c r="C4">
        <v>933390</v>
      </c>
      <c r="F4" s="1">
        <v>43556</v>
      </c>
      <c r="G4">
        <f t="shared" si="0"/>
        <v>30</v>
      </c>
      <c r="H4">
        <f t="shared" si="1"/>
        <v>307710.98901098897</v>
      </c>
      <c r="I4">
        <f t="shared" si="2"/>
        <v>308431.34831460676</v>
      </c>
    </row>
    <row r="5" spans="1:9" x14ac:dyDescent="0.2">
      <c r="A5" s="1">
        <v>43586</v>
      </c>
      <c r="B5" s="1">
        <v>43677</v>
      </c>
      <c r="C5">
        <v>973768</v>
      </c>
      <c r="F5" s="1">
        <v>43586</v>
      </c>
      <c r="G5">
        <f t="shared" si="0"/>
        <v>31</v>
      </c>
      <c r="H5">
        <f t="shared" si="1"/>
        <v>328117.47826086957</v>
      </c>
      <c r="I5">
        <f t="shared" si="2"/>
        <v>318449.85869565216</v>
      </c>
    </row>
    <row r="6" spans="1:9" x14ac:dyDescent="0.2">
      <c r="A6" s="1">
        <v>43617</v>
      </c>
      <c r="B6" s="1">
        <v>43708</v>
      </c>
      <c r="C6">
        <v>929579</v>
      </c>
      <c r="F6" s="1">
        <v>43617</v>
      </c>
      <c r="G6">
        <f t="shared" si="0"/>
        <v>30</v>
      </c>
      <c r="H6">
        <f t="shared" si="1"/>
        <v>303123.58695652173</v>
      </c>
      <c r="I6">
        <f t="shared" si="2"/>
        <v>307710.98901098897</v>
      </c>
    </row>
    <row r="7" spans="1:9" x14ac:dyDescent="0.2">
      <c r="A7" s="1">
        <v>43647</v>
      </c>
      <c r="B7" s="1">
        <v>43738</v>
      </c>
      <c r="C7">
        <v>929173</v>
      </c>
      <c r="F7" s="1">
        <v>43647</v>
      </c>
      <c r="G7">
        <f t="shared" si="0"/>
        <v>31</v>
      </c>
      <c r="H7">
        <f t="shared" si="1"/>
        <v>313090.90217391303</v>
      </c>
      <c r="I7">
        <f t="shared" si="2"/>
        <v>328117.47826086957</v>
      </c>
    </row>
    <row r="8" spans="1:9" x14ac:dyDescent="0.2">
      <c r="A8" s="1">
        <v>43678</v>
      </c>
      <c r="B8" s="1">
        <v>43769</v>
      </c>
      <c r="C8">
        <v>946269</v>
      </c>
      <c r="F8" s="1">
        <v>43678</v>
      </c>
      <c r="G8">
        <f t="shared" si="0"/>
        <v>31</v>
      </c>
      <c r="H8">
        <f t="shared" si="1"/>
        <v>318851.51086956519</v>
      </c>
      <c r="I8">
        <f t="shared" si="2"/>
        <v>313227.70652173914</v>
      </c>
    </row>
    <row r="9" spans="1:9" x14ac:dyDescent="0.2">
      <c r="A9" s="1">
        <v>43709</v>
      </c>
      <c r="B9" s="1">
        <v>43799</v>
      </c>
      <c r="C9">
        <v>981842</v>
      </c>
      <c r="F9" s="1">
        <v>43709</v>
      </c>
      <c r="G9">
        <f t="shared" si="0"/>
        <v>30</v>
      </c>
      <c r="H9">
        <f t="shared" si="1"/>
        <v>323684.17582417582</v>
      </c>
      <c r="I9">
        <f t="shared" si="2"/>
        <v>302991.19565217389</v>
      </c>
    </row>
    <row r="10" spans="1:9" x14ac:dyDescent="0.2">
      <c r="A10" s="1">
        <v>43739</v>
      </c>
      <c r="B10" s="1">
        <v>43830</v>
      </c>
      <c r="C10">
        <v>962772</v>
      </c>
      <c r="F10" s="1">
        <v>43739</v>
      </c>
      <c r="G10">
        <f t="shared" si="0"/>
        <v>31</v>
      </c>
      <c r="H10">
        <f t="shared" si="1"/>
        <v>324412.30434782605</v>
      </c>
      <c r="I10">
        <f t="shared" si="2"/>
        <v>318851.51086956519</v>
      </c>
    </row>
    <row r="11" spans="1:9" x14ac:dyDescent="0.2">
      <c r="A11" s="1">
        <v>43770</v>
      </c>
      <c r="B11" s="1">
        <v>43861</v>
      </c>
      <c r="C11">
        <v>961473</v>
      </c>
      <c r="F11" s="1">
        <v>43770</v>
      </c>
      <c r="G11">
        <f t="shared" si="0"/>
        <v>30</v>
      </c>
      <c r="H11">
        <f t="shared" si="1"/>
        <v>320491</v>
      </c>
      <c r="I11">
        <f t="shared" si="2"/>
        <v>323684.17582417582</v>
      </c>
    </row>
    <row r="12" spans="1:9" x14ac:dyDescent="0.2">
      <c r="A12" s="1">
        <v>43800</v>
      </c>
      <c r="B12" s="1">
        <v>43890</v>
      </c>
      <c r="C12">
        <v>973156</v>
      </c>
      <c r="F12" s="1">
        <v>43800</v>
      </c>
      <c r="G12">
        <f t="shared" si="0"/>
        <v>31</v>
      </c>
      <c r="H12">
        <f t="shared" si="1"/>
        <v>331514.68131868134</v>
      </c>
      <c r="I12">
        <f t="shared" si="2"/>
        <v>324412.30434782605</v>
      </c>
    </row>
    <row r="13" spans="1:9" x14ac:dyDescent="0.2">
      <c r="A13" s="1">
        <v>43862</v>
      </c>
      <c r="B13" s="1">
        <v>43951</v>
      </c>
      <c r="C13">
        <v>826886</v>
      </c>
      <c r="F13" s="1">
        <v>43862</v>
      </c>
      <c r="G13">
        <f t="shared" si="0"/>
        <v>29</v>
      </c>
      <c r="H13">
        <f t="shared" si="1"/>
        <v>266441.04444444447</v>
      </c>
      <c r="I13">
        <f t="shared" si="2"/>
        <v>309807.96666666667</v>
      </c>
    </row>
    <row r="14" spans="1:9" x14ac:dyDescent="0.2">
      <c r="A14" s="1">
        <v>43891</v>
      </c>
      <c r="B14" s="1">
        <v>43982</v>
      </c>
      <c r="C14">
        <v>742121</v>
      </c>
      <c r="F14" s="1">
        <v>43891</v>
      </c>
      <c r="G14">
        <f t="shared" si="0"/>
        <v>31</v>
      </c>
      <c r="H14">
        <f t="shared" si="1"/>
        <v>250062.51086956522</v>
      </c>
      <c r="I14">
        <f t="shared" si="2"/>
        <v>331514.68131868134</v>
      </c>
    </row>
    <row r="15" spans="1:9" x14ac:dyDescent="0.2">
      <c r="A15" s="1">
        <v>43922</v>
      </c>
      <c r="B15" s="1">
        <v>44012</v>
      </c>
      <c r="C15">
        <v>759833</v>
      </c>
      <c r="F15" s="1">
        <v>43922</v>
      </c>
      <c r="G15">
        <f t="shared" si="0"/>
        <v>30</v>
      </c>
      <c r="H15">
        <f t="shared" si="1"/>
        <v>250494.39560439563</v>
      </c>
      <c r="I15">
        <f t="shared" si="2"/>
        <v>275628.66666666669</v>
      </c>
    </row>
    <row r="16" spans="1:9" x14ac:dyDescent="0.2">
      <c r="A16" s="1">
        <v>43952</v>
      </c>
      <c r="B16" s="1">
        <v>44043</v>
      </c>
      <c r="C16">
        <v>891109</v>
      </c>
      <c r="F16" s="1">
        <v>43952</v>
      </c>
      <c r="G16">
        <f t="shared" si="0"/>
        <v>31</v>
      </c>
      <c r="H16">
        <f t="shared" si="1"/>
        <v>300264.98913043481</v>
      </c>
      <c r="I16">
        <f t="shared" si="2"/>
        <v>250062.51086956522</v>
      </c>
    </row>
    <row r="17" spans="1:9" x14ac:dyDescent="0.2">
      <c r="A17" s="1">
        <v>43983</v>
      </c>
      <c r="B17" s="1">
        <v>44074</v>
      </c>
      <c r="C17">
        <v>936827</v>
      </c>
      <c r="F17" s="1">
        <v>43983</v>
      </c>
      <c r="G17">
        <f t="shared" si="0"/>
        <v>30</v>
      </c>
      <c r="H17">
        <f t="shared" si="1"/>
        <v>305487.0652173913</v>
      </c>
      <c r="I17">
        <f t="shared" si="2"/>
        <v>250494.39560439563</v>
      </c>
    </row>
    <row r="18" spans="1:9" x14ac:dyDescent="0.2">
      <c r="A18" s="1">
        <v>44013</v>
      </c>
      <c r="B18" s="1">
        <v>44104</v>
      </c>
      <c r="C18">
        <v>954785</v>
      </c>
      <c r="F18" s="1">
        <v>44013</v>
      </c>
      <c r="G18">
        <f t="shared" si="0"/>
        <v>31</v>
      </c>
      <c r="H18">
        <f t="shared" si="1"/>
        <v>321721.03260869562</v>
      </c>
      <c r="I18">
        <f t="shared" si="2"/>
        <v>300264.98913043481</v>
      </c>
    </row>
    <row r="19" spans="1:9" x14ac:dyDescent="0.2">
      <c r="A19" s="1">
        <v>44044</v>
      </c>
      <c r="B19" s="1">
        <v>44135</v>
      </c>
      <c r="C19">
        <v>970554</v>
      </c>
      <c r="F19" s="1">
        <v>44044</v>
      </c>
      <c r="G19">
        <f t="shared" si="0"/>
        <v>31</v>
      </c>
      <c r="H19">
        <f t="shared" si="1"/>
        <v>327034.5</v>
      </c>
      <c r="I19">
        <f t="shared" si="2"/>
        <v>315669.96739130438</v>
      </c>
    </row>
    <row r="20" spans="1:9" x14ac:dyDescent="0.2">
      <c r="A20" s="1">
        <v>44075</v>
      </c>
      <c r="B20" s="1">
        <v>44165</v>
      </c>
      <c r="C20">
        <v>1015853</v>
      </c>
      <c r="F20" s="1">
        <v>44075</v>
      </c>
      <c r="G20">
        <f t="shared" si="0"/>
        <v>30</v>
      </c>
      <c r="H20">
        <f t="shared" si="1"/>
        <v>334896.59340659343</v>
      </c>
      <c r="I20">
        <f t="shared" si="2"/>
        <v>311342.9347826087</v>
      </c>
    </row>
    <row r="21" spans="1:9" x14ac:dyDescent="0.2">
      <c r="A21" s="1">
        <v>44105</v>
      </c>
      <c r="B21" s="1">
        <v>44196</v>
      </c>
      <c r="C21">
        <v>1011596</v>
      </c>
      <c r="F21" s="1">
        <v>44105</v>
      </c>
      <c r="G21">
        <f t="shared" si="0"/>
        <v>31</v>
      </c>
      <c r="H21">
        <f t="shared" si="1"/>
        <v>340863.86956521741</v>
      </c>
      <c r="I21">
        <f t="shared" si="2"/>
        <v>327034.5</v>
      </c>
    </row>
    <row r="22" spans="1:9" x14ac:dyDescent="0.2">
      <c r="A22" s="1">
        <v>44136</v>
      </c>
      <c r="B22" s="1">
        <v>44227</v>
      </c>
      <c r="C22">
        <v>971684</v>
      </c>
      <c r="F22" s="1">
        <v>44136</v>
      </c>
      <c r="G22">
        <f t="shared" si="0"/>
        <v>30</v>
      </c>
      <c r="H22">
        <f t="shared" si="1"/>
        <v>316853.47826086957</v>
      </c>
      <c r="I22">
        <f t="shared" si="2"/>
        <v>334896.59340659343</v>
      </c>
    </row>
    <row r="23" spans="1:9" x14ac:dyDescent="0.2">
      <c r="A23" s="1">
        <v>44166</v>
      </c>
      <c r="B23" s="1">
        <v>44255</v>
      </c>
      <c r="C23">
        <v>955129</v>
      </c>
      <c r="F23" s="1">
        <v>44166</v>
      </c>
      <c r="G23">
        <f t="shared" si="0"/>
        <v>31</v>
      </c>
      <c r="H23">
        <f t="shared" si="1"/>
        <v>328988.87777777773</v>
      </c>
      <c r="I23">
        <f t="shared" si="2"/>
        <v>340863.86956521741</v>
      </c>
    </row>
    <row r="24" spans="1:9" x14ac:dyDescent="0.2">
      <c r="A24" s="1">
        <v>44197</v>
      </c>
      <c r="B24" s="1">
        <v>44286</v>
      </c>
      <c r="C24">
        <v>1037385</v>
      </c>
      <c r="F24" s="1">
        <v>44197</v>
      </c>
      <c r="G24">
        <f t="shared" si="0"/>
        <v>31</v>
      </c>
      <c r="H24">
        <f t="shared" si="1"/>
        <v>357321.5</v>
      </c>
      <c r="I24">
        <f t="shared" si="2"/>
        <v>327415.26086956519</v>
      </c>
    </row>
    <row r="25" spans="1:9" x14ac:dyDescent="0.2">
      <c r="A25" s="1">
        <v>44228</v>
      </c>
      <c r="B25" s="1">
        <v>44316</v>
      </c>
      <c r="C25">
        <v>1039745</v>
      </c>
      <c r="F25" s="1">
        <v>44228</v>
      </c>
      <c r="G25">
        <f t="shared" si="0"/>
        <v>28</v>
      </c>
      <c r="H25">
        <f t="shared" si="1"/>
        <v>327110.78651685396</v>
      </c>
      <c r="I25">
        <f t="shared" si="2"/>
        <v>297151.24444444443</v>
      </c>
    </row>
    <row r="26" spans="1:9" x14ac:dyDescent="0.2">
      <c r="A26" s="1">
        <v>44256</v>
      </c>
      <c r="B26" s="1">
        <v>44347</v>
      </c>
      <c r="C26">
        <v>1141132</v>
      </c>
      <c r="F26" s="1">
        <v>44256</v>
      </c>
      <c r="G26">
        <f t="shared" si="0"/>
        <v>31</v>
      </c>
      <c r="H26">
        <f t="shared" si="1"/>
        <v>384511.86956521741</v>
      </c>
      <c r="I26">
        <f t="shared" si="2"/>
        <v>357321.5</v>
      </c>
    </row>
    <row r="27" spans="1:9" x14ac:dyDescent="0.2">
      <c r="F27" s="1">
        <v>44287</v>
      </c>
      <c r="G27">
        <f t="shared" si="0"/>
        <v>30</v>
      </c>
      <c r="H27">
        <f t="shared" si="1"/>
        <v>0</v>
      </c>
      <c r="I27">
        <f t="shared" si="2"/>
        <v>350475.84269662923</v>
      </c>
    </row>
    <row r="28" spans="1:9" x14ac:dyDescent="0.2">
      <c r="F28" s="1">
        <v>44317</v>
      </c>
      <c r="G28">
        <f t="shared" si="0"/>
        <v>31</v>
      </c>
      <c r="H28">
        <f t="shared" si="1"/>
        <v>0</v>
      </c>
      <c r="I28">
        <f>C26/(G28+G27+G26)*G28</f>
        <v>384511.86956521741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