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10950"/>
  </bookViews>
  <sheets>
    <sheet name="Geral" sheetId="1" r:id="rId1"/>
    <sheet name="WRAcc" sheetId="2" r:id="rId2"/>
    <sheet name="SUPP2" sheetId="3" r:id="rId3"/>
    <sheet name="Redundancy" sheetId="4" r:id="rId4"/>
  </sheets>
  <calcPr calcId="144525"/>
</workbook>
</file>

<file path=xl/sharedStrings.xml><?xml version="1.0" encoding="utf-8"?>
<sst xmlns="http://schemas.openxmlformats.org/spreadsheetml/2006/main" count="61">
  <si>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</si>
  <si>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</si>
  <si>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</si>
  <si>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</si>
  <si>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</si>
  <si>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</si>
  <si>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</si>
  <si>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</si>
  <si>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</si>
  <si>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</si>
  <si>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</si>
  <si>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</si>
  <si>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</si>
  <si>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</si>
  <si>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</si>
  <si>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</si>
  <si>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</si>
  <si>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</si>
  <si>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</si>
  <si>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</si>
  <si>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</si>
  <si>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</si>
  <si>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</si>
  <si>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</si>
  <si>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</si>
  <si>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</si>
  <si>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</si>
  <si>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SUPP2-suppP</t>
  </si>
  <si>
    <t>t</t>
  </si>
  <si>
    <t>Redundancy</t>
  </si>
  <si>
    <t>MESDIF</t>
  </si>
  <si>
    <t>audiology-pn</t>
  </si>
  <si>
    <t>NaN</t>
  </si>
  <si>
    <t>breast-cancer-pn</t>
  </si>
  <si>
    <t>bridges-version2-pn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</si>
  <si>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</si>
  <si>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</si>
  <si>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</si>
  <si>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</si>
  <si>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</si>
  <si>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</si>
  <si>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</si>
  <si>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</si>
  <si>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</si>
  <si>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</si>
  <si>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</si>
  <si>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</si>
  <si>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</si>
  <si>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</si>
  <si>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</si>
  <si>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</si>
  <si>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</si>
  <si>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NMEEF</t>
  </si>
  <si>
    <t>SDIGA</t>
  </si>
  <si>
    <t>SSDP</t>
  </si>
  <si>
    <t>SSDP-ACO</t>
  </si>
  <si>
    <t>-</t>
  </si>
  <si>
    <t>SSDP-ACOv2</t>
  </si>
  <si>
    <t>SSDP-ACOv3</t>
  </si>
  <si>
    <t>SSDP-ACOV4</t>
  </si>
  <si>
    <t>Average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</si>
</sst>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12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 Plot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WRAcc!$A$23:$C$23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WRAcc!$A$24:$C$24</c:f>
              <c:numCache>
                <c:formatCode>General</c:formatCode>
                <c:ptCount val="3"/>
                <c:pt idx="0">
                  <c:v>0.02745679</c:v>
                </c:pt>
                <c:pt idx="1">
                  <c:v>0.02617284</c:v>
                </c:pt>
                <c:pt idx="2">
                  <c:v>-0.001564651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WRAcc!$A$25:$C$25</c:f>
              <c:numCache>
                <c:formatCode>General</c:formatCode>
                <c:ptCount val="3"/>
                <c:pt idx="0">
                  <c:v>0.05291195425</c:v>
                </c:pt>
                <c:pt idx="1">
                  <c:v>0.05346350725</c:v>
                </c:pt>
                <c:pt idx="2">
                  <c:v>0.055935257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WRAcc!$A$23:$C$23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WRAcc!$A$26:$C$26</c:f>
              <c:numCache>
                <c:formatCode>General</c:formatCode>
                <c:ptCount val="3"/>
                <c:pt idx="0">
                  <c:v>0.0786792455</c:v>
                </c:pt>
                <c:pt idx="1">
                  <c:v>0.080332207</c:v>
                </c:pt>
                <c:pt idx="2">
                  <c:v>0.08996142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WRAcc!$A$23:$C$23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WRAcc!$A$27:$C$27</c:f>
              <c:numCache>
                <c:formatCode>General</c:formatCode>
                <c:ptCount val="3"/>
                <c:pt idx="0">
                  <c:v>0.144939737</c:v>
                </c:pt>
                <c:pt idx="1">
                  <c:v>0.13192176875</c:v>
                </c:pt>
                <c:pt idx="2">
                  <c:v>0.16381212275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WRAcc!$A$28:$C$28</c:f>
              <c:numCache>
                <c:formatCode>General</c:formatCode>
                <c:ptCount val="3"/>
                <c:pt idx="0">
                  <c:v>0.196813317</c:v>
                </c:pt>
                <c:pt idx="1">
                  <c:v>0.195361078</c:v>
                </c:pt>
                <c:pt idx="2">
                  <c:v>0.222222222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277259"/>
        <c:axId val="748727536"/>
      </c:barChart>
      <c:catAx>
        <c:axId val="1212772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727536"/>
        <c:crosses val="autoZero"/>
        <c:auto val="1"/>
        <c:lblAlgn val="ctr"/>
        <c:lblOffset val="100"/>
        <c:tickMarkSkip val="1"/>
        <c:noMultiLvlLbl val="0"/>
      </c:catAx>
      <c:valAx>
        <c:axId val="748727536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2772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 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SUPP2!$A$23:$C$23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SUPP2!$A$24:$C$24</c:f>
              <c:numCache>
                <c:formatCode>General</c:formatCode>
                <c:ptCount val="3"/>
                <c:pt idx="0">
                  <c:v>0.546875</c:v>
                </c:pt>
                <c:pt idx="1">
                  <c:v>0.584664537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SUPP2!$A$23:$C$23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SUPP2!$A$25:$C$25</c:f>
              <c:numCache>
                <c:formatCode>General</c:formatCode>
                <c:ptCount val="3"/>
                <c:pt idx="0">
                  <c:v>0.734576</c:v>
                </c:pt>
                <c:pt idx="1">
                  <c:v>0.7327784705</c:v>
                </c:pt>
                <c:pt idx="2">
                  <c:v>0.87745158525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SUPP2!$A$23:$C$23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SUPP2!$A$26:$C$26</c:f>
              <c:numCache>
                <c:formatCode>General</c:formatCode>
                <c:ptCount val="3"/>
                <c:pt idx="0">
                  <c:v>0.926613</c:v>
                </c:pt>
                <c:pt idx="1">
                  <c:v>0.9359483615</c:v>
                </c:pt>
                <c:pt idx="2">
                  <c:v>0.9823013405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SUPP2!$A$23:$C$23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SUPP2!$A$27:$C$27</c:f>
              <c:numCache>
                <c:formatCode>General</c:formatCode>
                <c:ptCount val="3"/>
                <c:pt idx="0">
                  <c:v>0.99256225</c:v>
                </c:pt>
                <c:pt idx="1">
                  <c:v>0.98121631375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SUPP2!$A$23:$C$23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SUPP2!$A$28:$C$28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670601"/>
        <c:axId val="952879513"/>
      </c:barChart>
      <c:catAx>
        <c:axId val="8656706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879513"/>
        <c:crosses val="autoZero"/>
        <c:auto val="1"/>
        <c:lblAlgn val="ctr"/>
        <c:lblOffset val="100"/>
        <c:tickMarkSkip val="1"/>
        <c:noMultiLvlLbl val="0"/>
      </c:catAx>
      <c:valAx>
        <c:axId val="95287951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6706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Box 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Redundancy!$A$23:$C$23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Redundancy!$A$24:$C$24</c:f>
              <c:numCache>
                <c:formatCode>General</c:formatCode>
                <c:ptCount val="3"/>
                <c:pt idx="0">
                  <c:v>0.000231481249999971</c:v>
                </c:pt>
                <c:pt idx="1">
                  <c:v>0.136312640628194</c:v>
                </c:pt>
                <c:pt idx="2">
                  <c:v>0.17044134708183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Redundancy!$A$23:$C$23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Redundancy!$A$25:$C$25</c:f>
              <c:numCache>
                <c:formatCode>General</c:formatCode>
                <c:ptCount val="3"/>
                <c:pt idx="0">
                  <c:v>0.253503403989004</c:v>
                </c:pt>
                <c:pt idx="1">
                  <c:v>0.342401500288027</c:v>
                </c:pt>
                <c:pt idx="2">
                  <c:v>0.648088103416667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Redundancy!$A$23:$C$23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Redundancy!$A$26:$C$26</c:f>
              <c:numCache>
                <c:formatCode>General</c:formatCode>
                <c:ptCount val="3"/>
                <c:pt idx="0">
                  <c:v>0.584842568346308</c:v>
                </c:pt>
                <c:pt idx="1">
                  <c:v>0.614341085604583</c:v>
                </c:pt>
                <c:pt idx="2">
                  <c:v>0.922887771924152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Redundancy!$A$23:$C$23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Redundancy!$A$27:$C$27</c:f>
              <c:numCache>
                <c:formatCode>General</c:formatCode>
                <c:ptCount val="3"/>
                <c:pt idx="0">
                  <c:v>0.866500229753411</c:v>
                </c:pt>
                <c:pt idx="1">
                  <c:v>0.865265656396926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Redundancy!$A$23:$C$23</c:f>
              <c:strCache>
                <c:ptCount val="3"/>
                <c:pt idx="0">
                  <c:v>SSDP-ACO</c:v>
                </c:pt>
                <c:pt idx="1">
                  <c:v>SSDP</c:v>
                </c:pt>
                <c:pt idx="2">
                  <c:v>NMEEF</c:v>
                </c:pt>
              </c:strCache>
            </c:strRef>
          </c:cat>
          <c:val>
            <c:numRef>
              <c:f>Redundancy!$A$28:$C$28</c:f>
              <c:numCache>
                <c:formatCode>General</c:formatCode>
                <c:ptCount val="3"/>
                <c:pt idx="0">
                  <c:v>0.977422578914473</c:v>
                </c:pt>
                <c:pt idx="1">
                  <c:v>0.999581590778035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09177"/>
        <c:axId val="929562287"/>
      </c:barChart>
      <c:catAx>
        <c:axId val="51709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562287"/>
        <c:crosses val="autoZero"/>
        <c:auto val="1"/>
        <c:lblAlgn val="ctr"/>
        <c:lblOffset val="100"/>
        <c:tickMarkSkip val="1"/>
        <c:noMultiLvlLbl val="0"/>
      </c:catAx>
      <c:valAx>
        <c:axId val="92956228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091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356235</xdr:colOff>
      <xdr:row>1</xdr:row>
      <xdr:rowOff>64135</xdr:rowOff>
    </xdr:from>
    <xdr:to>
      <xdr:col>14</xdr:col>
      <xdr:colOff>336550</xdr:colOff>
      <xdr:row>28</xdr:row>
      <xdr:rowOff>102235</xdr:rowOff>
    </xdr:to>
    <xdr:graphicFrame>
      <xdr:nvGraphicFramePr>
        <xdr:cNvPr id="2" name="Chart 1"/>
        <xdr:cNvGraphicFramePr/>
      </xdr:nvGraphicFramePr>
      <xdr:xfrm>
        <a:off x="3328035" y="226060"/>
        <a:ext cx="7524115" cy="4410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355600</xdr:colOff>
      <xdr:row>1</xdr:row>
      <xdr:rowOff>111125</xdr:rowOff>
    </xdr:from>
    <xdr:to>
      <xdr:col>14</xdr:col>
      <xdr:colOff>431800</xdr:colOff>
      <xdr:row>28</xdr:row>
      <xdr:rowOff>101600</xdr:rowOff>
    </xdr:to>
    <xdr:graphicFrame>
      <xdr:nvGraphicFramePr>
        <xdr:cNvPr id="2" name="Chart 1"/>
        <xdr:cNvGraphicFramePr/>
      </xdr:nvGraphicFramePr>
      <xdr:xfrm>
        <a:off x="3327400" y="273050"/>
        <a:ext cx="7620000" cy="4362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441325</xdr:colOff>
      <xdr:row>1</xdr:row>
      <xdr:rowOff>26035</xdr:rowOff>
    </xdr:from>
    <xdr:to>
      <xdr:col>14</xdr:col>
      <xdr:colOff>479425</xdr:colOff>
      <xdr:row>28</xdr:row>
      <xdr:rowOff>102235</xdr:rowOff>
    </xdr:to>
    <xdr:graphicFrame>
      <xdr:nvGraphicFramePr>
        <xdr:cNvPr id="2" name="Chart 1"/>
        <xdr:cNvGraphicFramePr/>
      </xdr:nvGraphicFramePr>
      <xdr:xfrm>
        <a:off x="3327400" y="187960"/>
        <a:ext cx="7581900" cy="4448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D161" totalsRowShown="0">
  <autoFilter ref="A1:AD161"/>
  <tableColumns count="30">
    <tableColumn id="1" name="Algoritmo"/>
    <tableColumn id="2" name="Base"/>
    <tableColumn id="3" name="Repeticao"/>
    <tableColumn id="4" name="D"/>
    <tableColumn id="5" name="Dp"/>
    <tableColumn id="6" name="Dn"/>
    <tableColumn id="7" name="Atributos"/>
    <tableColumn id="8" name="I"/>
    <tableColumn id="9" name="Tempo"/>
    <tableColumn id="10" name="Testes"/>
    <tableColumn id="11" name="Seed"/>
    <tableColumn id="12" name="WRAcc"/>
    <tableColumn id="13" name="Qg"/>
    <tableColumn id="14" name="Chi_Quad"/>
    <tableColumn id="15" name="p_value"/>
    <tableColumn id="16" name="Lift"/>
    <tableColumn id="17" name="DiffSup"/>
    <tableColumn id="18" name="K"/>
    <tableColumn id="19" name="size"/>
    <tableColumn id="20" name="cov"/>
    <tableColumn id="21" name="conf"/>
    <tableColumn id="22" name="supp"/>
    <tableColumn id="23" name="suppP"/>
    <tableColumn id="24" name="suppN"/>
    <tableColumn id="25" name="SUPP2"/>
    <tableColumn id="26" name="TP"/>
    <tableColumn id="27" name="FP"/>
    <tableColumn id="28" name="SUPP2-suppP"/>
    <tableColumn id="29" name="t"/>
    <tableColumn id="30" name="Redunda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1" totalsRowShown="0">
  <autoFilter ref="A1:C21"/>
  <tableColumns count="3">
    <tableColumn id="1" name="SSDP-ACO"/>
    <tableColumn id="2" name="SSDP"/>
    <tableColumn id="3" name="NME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3:C28" totalsRowShown="0">
  <autoFilter ref="A23:C28"/>
  <tableColumns count="3">
    <tableColumn id="1" name="SSDP-ACO"/>
    <tableColumn id="2" name="SSDP"/>
    <tableColumn id="3" name="NMEE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_5" displayName="Table3_5" ref="A23:C28" totalsRowShown="0">
  <autoFilter ref="A23:C28"/>
  <tableColumns count="3">
    <tableColumn id="1" name="SSDP-ACO"/>
    <tableColumn id="2" name="SSDP"/>
    <tableColumn id="3" name="NMEE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C21" totalsRowShown="0">
  <autoFilter ref="A1:C21"/>
  <tableColumns count="3">
    <tableColumn id="1" name="SSDP-ACO"/>
    <tableColumn id="2" name="SSDP"/>
    <tableColumn id="3" name="NMEE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3_57" displayName="Table3_57" ref="A23:C28" totalsRowShown="0">
  <autoFilter ref="A23:C28"/>
  <tableColumns count="3">
    <tableColumn id="1" name="SSDP-ACO"/>
    <tableColumn id="2" name="SSDP"/>
    <tableColumn id="3" name="NMEE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C21" totalsRowShown="0">
  <autoFilter ref="A1:C21"/>
  <tableColumns count="3">
    <tableColumn id="1" name="SSDP-ACO"/>
    <tableColumn id="2" name="SSDP"/>
    <tableColumn id="3" name="NMEE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70"/>
  <sheetViews>
    <sheetView tabSelected="1" workbookViewId="0">
      <pane xSplit="2" ySplit="1" topLeftCell="U132" activePane="bottomRight" state="frozen"/>
      <selection/>
      <selection pane="topRight"/>
      <selection pane="bottomLeft"/>
      <selection pane="bottomRight" activeCell="B146" sqref="B146"/>
    </sheetView>
  </sheetViews>
  <sheetFormatPr defaultColWidth="9" defaultRowHeight="12.75"/>
  <cols>
    <col min="1" max="1" width="13.875" customWidth="1"/>
    <col min="2" max="2" width="29" customWidth="1"/>
    <col min="3" max="3" width="9.375"/>
    <col min="4" max="11" width="12.625"/>
    <col min="12" max="12" width="13.75"/>
    <col min="13" max="27" width="12.625"/>
    <col min="28" max="29" width="13.75" customWidth="1"/>
    <col min="30" max="30" width="13.75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 t="s">
        <v>31</v>
      </c>
      <c r="C2">
        <v>1</v>
      </c>
      <c r="D2">
        <v>226</v>
      </c>
      <c r="E2">
        <v>57</v>
      </c>
      <c r="F2">
        <v>169</v>
      </c>
      <c r="G2">
        <v>69</v>
      </c>
      <c r="H2">
        <v>154</v>
      </c>
      <c r="I2">
        <v>-1</v>
      </c>
      <c r="J2">
        <v>-1</v>
      </c>
      <c r="K2">
        <v>-1</v>
      </c>
      <c r="L2">
        <v>0</v>
      </c>
      <c r="M2">
        <v>0</v>
      </c>
      <c r="N2" t="s">
        <v>32</v>
      </c>
      <c r="O2" t="s">
        <v>32</v>
      </c>
      <c r="P2" t="s">
        <v>32</v>
      </c>
      <c r="Q2">
        <v>0</v>
      </c>
      <c r="R2">
        <v>3</v>
      </c>
      <c r="S2">
        <v>54.33333333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t="shared" ref="AB2:AB33" si="0">Y2-W2</f>
        <v>0</v>
      </c>
      <c r="AC2">
        <f t="shared" ref="AC2:AC33" si="1">Y2/R2</f>
        <v>0</v>
      </c>
      <c r="AD2">
        <f t="shared" ref="AD2:AD33" si="2">IF(Y2-AC2&gt;0,(W2-AC2)/(Y2-AC2),1)</f>
        <v>1</v>
      </c>
    </row>
    <row r="3" spans="1:30">
      <c r="A3" t="s">
        <v>30</v>
      </c>
      <c r="B3" t="s">
        <v>33</v>
      </c>
      <c r="C3">
        <v>1</v>
      </c>
      <c r="D3">
        <v>286</v>
      </c>
      <c r="E3">
        <v>201</v>
      </c>
      <c r="F3">
        <v>85</v>
      </c>
      <c r="G3">
        <v>9</v>
      </c>
      <c r="H3">
        <v>41</v>
      </c>
      <c r="I3">
        <v>-1</v>
      </c>
      <c r="J3">
        <v>-1</v>
      </c>
      <c r="K3">
        <v>-1</v>
      </c>
      <c r="L3">
        <v>0.038799778</v>
      </c>
      <c r="M3">
        <v>11.4</v>
      </c>
      <c r="N3">
        <v>14.37626631</v>
      </c>
      <c r="O3">
        <v>0.001243957</v>
      </c>
      <c r="P3">
        <v>1.220318696</v>
      </c>
      <c r="Q3">
        <v>0.185757487</v>
      </c>
      <c r="R3">
        <v>3</v>
      </c>
      <c r="S3">
        <v>1.666666667</v>
      </c>
      <c r="T3">
        <v>0.420745921</v>
      </c>
      <c r="U3">
        <v>0.857636566</v>
      </c>
      <c r="V3">
        <v>0.334498834</v>
      </c>
      <c r="W3">
        <v>0.475953566</v>
      </c>
      <c r="X3">
        <v>0.290196078</v>
      </c>
      <c r="Y3">
        <v>0.875621891</v>
      </c>
      <c r="Z3">
        <v>95.66666667</v>
      </c>
      <c r="AA3">
        <v>24.66666667</v>
      </c>
      <c r="AB3">
        <f t="shared" si="0"/>
        <v>0.399668325</v>
      </c>
      <c r="AC3">
        <f t="shared" si="1"/>
        <v>0.291873963666667</v>
      </c>
      <c r="AD3">
        <f t="shared" si="2"/>
        <v>0.315340909515931</v>
      </c>
    </row>
    <row r="4" spans="1:30">
      <c r="A4" t="s">
        <v>30</v>
      </c>
      <c r="B4" t="s">
        <v>34</v>
      </c>
      <c r="C4">
        <v>1</v>
      </c>
      <c r="D4">
        <v>105</v>
      </c>
      <c r="E4">
        <v>44</v>
      </c>
      <c r="F4">
        <v>61</v>
      </c>
      <c r="G4">
        <v>12</v>
      </c>
      <c r="H4">
        <v>191</v>
      </c>
      <c r="I4">
        <v>-1</v>
      </c>
      <c r="J4">
        <v>-1</v>
      </c>
      <c r="K4">
        <v>-1</v>
      </c>
      <c r="L4">
        <v>0</v>
      </c>
      <c r="M4">
        <v>0</v>
      </c>
      <c r="N4" t="s">
        <v>32</v>
      </c>
      <c r="O4" t="s">
        <v>32</v>
      </c>
      <c r="P4" t="s">
        <v>32</v>
      </c>
      <c r="Q4">
        <v>0</v>
      </c>
      <c r="R4">
        <v>3</v>
      </c>
      <c r="S4">
        <v>6.333333333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0"/>
        <v>0</v>
      </c>
      <c r="AC4">
        <f t="shared" si="1"/>
        <v>0</v>
      </c>
      <c r="AD4">
        <f t="shared" si="2"/>
        <v>1</v>
      </c>
    </row>
    <row r="5" spans="1:30">
      <c r="A5" t="s">
        <v>30</v>
      </c>
      <c r="B5" t="s">
        <v>35</v>
      </c>
      <c r="C5">
        <v>1</v>
      </c>
      <c r="D5">
        <v>1728</v>
      </c>
      <c r="E5">
        <v>1210</v>
      </c>
      <c r="F5">
        <v>518</v>
      </c>
      <c r="G5">
        <v>6</v>
      </c>
      <c r="H5">
        <v>21</v>
      </c>
      <c r="I5">
        <v>-1</v>
      </c>
      <c r="J5">
        <v>-1</v>
      </c>
      <c r="K5">
        <v>-1</v>
      </c>
      <c r="L5">
        <v>0.037594307</v>
      </c>
      <c r="M5">
        <v>256.5869219</v>
      </c>
      <c r="N5">
        <v>159.2785475</v>
      </c>
      <c r="O5" s="7">
        <v>2.77e-5</v>
      </c>
      <c r="P5">
        <v>1.256198347</v>
      </c>
      <c r="Q5">
        <v>0.244040971</v>
      </c>
      <c r="R5">
        <v>3</v>
      </c>
      <c r="S5">
        <v>1.333333333</v>
      </c>
      <c r="T5">
        <v>0.259259259</v>
      </c>
      <c r="U5">
        <v>0.87962963</v>
      </c>
      <c r="V5">
        <v>0.219135802</v>
      </c>
      <c r="W5">
        <v>0.312947658</v>
      </c>
      <c r="X5">
        <v>0.133848134</v>
      </c>
      <c r="Y5">
        <v>0.621487603</v>
      </c>
      <c r="Z5">
        <v>378.6666667</v>
      </c>
      <c r="AA5">
        <v>69.33333333</v>
      </c>
      <c r="AB5">
        <f t="shared" si="0"/>
        <v>0.308539945</v>
      </c>
      <c r="AC5">
        <f t="shared" si="1"/>
        <v>0.207162534333333</v>
      </c>
      <c r="AD5">
        <f t="shared" si="2"/>
        <v>0.255319148337059</v>
      </c>
    </row>
    <row r="6" spans="1:30">
      <c r="A6" t="s">
        <v>30</v>
      </c>
      <c r="B6" t="s">
        <v>36</v>
      </c>
      <c r="C6">
        <v>1</v>
      </c>
      <c r="D6">
        <v>3196</v>
      </c>
      <c r="E6">
        <v>1669</v>
      </c>
      <c r="F6">
        <v>1527</v>
      </c>
      <c r="G6">
        <v>36</v>
      </c>
      <c r="H6">
        <v>73</v>
      </c>
      <c r="I6">
        <v>-1</v>
      </c>
      <c r="J6">
        <v>-1</v>
      </c>
      <c r="K6">
        <v>-1</v>
      </c>
      <c r="L6">
        <v>0</v>
      </c>
      <c r="M6">
        <v>0</v>
      </c>
      <c r="N6" t="s">
        <v>32</v>
      </c>
      <c r="O6" t="s">
        <v>32</v>
      </c>
      <c r="P6" t="s">
        <v>32</v>
      </c>
      <c r="Q6">
        <v>0</v>
      </c>
      <c r="R6">
        <v>3</v>
      </c>
      <c r="S6">
        <v>24.66666667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0"/>
        <v>0</v>
      </c>
      <c r="AC6">
        <f t="shared" si="1"/>
        <v>0</v>
      </c>
      <c r="AD6">
        <f t="shared" si="2"/>
        <v>1</v>
      </c>
    </row>
    <row r="7" spans="1:30">
      <c r="A7" t="s">
        <v>30</v>
      </c>
      <c r="B7" t="s">
        <v>37</v>
      </c>
      <c r="C7">
        <v>1</v>
      </c>
      <c r="D7">
        <v>32</v>
      </c>
      <c r="E7">
        <v>13</v>
      </c>
      <c r="F7">
        <v>19</v>
      </c>
      <c r="G7">
        <v>56</v>
      </c>
      <c r="H7">
        <v>157</v>
      </c>
      <c r="I7">
        <v>-1</v>
      </c>
      <c r="J7">
        <v>-1</v>
      </c>
      <c r="K7">
        <v>-1</v>
      </c>
      <c r="L7">
        <v>0</v>
      </c>
      <c r="M7">
        <v>0</v>
      </c>
      <c r="N7" t="s">
        <v>32</v>
      </c>
      <c r="O7" t="s">
        <v>32</v>
      </c>
      <c r="P7" t="s">
        <v>32</v>
      </c>
      <c r="Q7">
        <v>0</v>
      </c>
      <c r="R7">
        <v>3</v>
      </c>
      <c r="S7">
        <v>42.66666667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0"/>
        <v>0</v>
      </c>
      <c r="AC7">
        <f t="shared" si="1"/>
        <v>0</v>
      </c>
      <c r="AD7">
        <f t="shared" si="2"/>
        <v>1</v>
      </c>
    </row>
    <row r="8" spans="1:30">
      <c r="A8" t="s">
        <v>30</v>
      </c>
      <c r="B8" t="s">
        <v>38</v>
      </c>
      <c r="C8">
        <v>1</v>
      </c>
      <c r="D8">
        <v>106</v>
      </c>
      <c r="E8">
        <v>53</v>
      </c>
      <c r="F8">
        <v>53</v>
      </c>
      <c r="G8">
        <v>58</v>
      </c>
      <c r="H8">
        <v>334</v>
      </c>
      <c r="I8">
        <v>-1</v>
      </c>
      <c r="J8">
        <v>-1</v>
      </c>
      <c r="K8">
        <v>-1</v>
      </c>
      <c r="L8">
        <v>0</v>
      </c>
      <c r="M8">
        <v>0</v>
      </c>
      <c r="N8" t="s">
        <v>32</v>
      </c>
      <c r="O8" t="s">
        <v>32</v>
      </c>
      <c r="P8" t="s">
        <v>32</v>
      </c>
      <c r="Q8">
        <v>0</v>
      </c>
      <c r="R8">
        <v>3</v>
      </c>
      <c r="S8">
        <v>45.66666667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0"/>
        <v>0</v>
      </c>
      <c r="AC8">
        <f t="shared" si="1"/>
        <v>0</v>
      </c>
      <c r="AD8">
        <f t="shared" si="2"/>
        <v>1</v>
      </c>
    </row>
    <row r="9" spans="1:30">
      <c r="A9" t="s">
        <v>30</v>
      </c>
      <c r="B9" t="s">
        <v>39</v>
      </c>
      <c r="C9">
        <v>1</v>
      </c>
      <c r="D9">
        <v>124</v>
      </c>
      <c r="E9">
        <v>62</v>
      </c>
      <c r="F9">
        <v>62</v>
      </c>
      <c r="G9">
        <v>6</v>
      </c>
      <c r="H9">
        <v>17</v>
      </c>
      <c r="I9">
        <v>-1</v>
      </c>
      <c r="J9">
        <v>-1</v>
      </c>
      <c r="K9">
        <v>-1</v>
      </c>
      <c r="L9">
        <v>0.034946237</v>
      </c>
      <c r="M9">
        <v>4.380952381</v>
      </c>
      <c r="N9">
        <v>6.621442996</v>
      </c>
      <c r="O9">
        <v>0.12441773</v>
      </c>
      <c r="P9">
        <v>1.589652096</v>
      </c>
      <c r="Q9">
        <v>0.139784946</v>
      </c>
      <c r="R9">
        <v>3</v>
      </c>
      <c r="S9">
        <v>2</v>
      </c>
      <c r="T9">
        <v>0.231182796</v>
      </c>
      <c r="U9">
        <v>0.794826048</v>
      </c>
      <c r="V9">
        <v>0.150537634</v>
      </c>
      <c r="W9">
        <v>0.301075269</v>
      </c>
      <c r="X9">
        <v>0.161290323</v>
      </c>
      <c r="Y9">
        <v>0.64516129</v>
      </c>
      <c r="Z9">
        <v>18.66666667</v>
      </c>
      <c r="AA9">
        <v>10</v>
      </c>
      <c r="AB9">
        <f t="shared" si="0"/>
        <v>0.344086021</v>
      </c>
      <c r="AC9">
        <f t="shared" si="1"/>
        <v>0.215053763333333</v>
      </c>
      <c r="AD9">
        <f t="shared" si="2"/>
        <v>0.200000000775001</v>
      </c>
    </row>
    <row r="10" spans="1:30">
      <c r="A10" t="s">
        <v>30</v>
      </c>
      <c r="B10" t="s">
        <v>40</v>
      </c>
      <c r="C10">
        <v>1</v>
      </c>
      <c r="D10">
        <v>8124</v>
      </c>
      <c r="E10">
        <v>4208</v>
      </c>
      <c r="F10">
        <v>3916</v>
      </c>
      <c r="G10">
        <v>22</v>
      </c>
      <c r="H10">
        <v>116</v>
      </c>
      <c r="I10">
        <v>-1</v>
      </c>
      <c r="J10">
        <v>-1</v>
      </c>
      <c r="K10">
        <v>-1</v>
      </c>
      <c r="L10">
        <v>0</v>
      </c>
      <c r="M10">
        <v>0</v>
      </c>
      <c r="N10" t="s">
        <v>32</v>
      </c>
      <c r="O10" t="s">
        <v>32</v>
      </c>
      <c r="P10" t="s">
        <v>32</v>
      </c>
      <c r="Q10">
        <v>0</v>
      </c>
      <c r="R10">
        <v>3</v>
      </c>
      <c r="S10">
        <v>11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0"/>
        <v>0</v>
      </c>
      <c r="AC10">
        <f t="shared" si="1"/>
        <v>0</v>
      </c>
      <c r="AD10">
        <f t="shared" si="2"/>
        <v>1</v>
      </c>
    </row>
    <row r="11" spans="1:30">
      <c r="A11" t="s">
        <v>30</v>
      </c>
      <c r="B11" t="s">
        <v>41</v>
      </c>
      <c r="C11">
        <v>1</v>
      </c>
      <c r="D11">
        <v>12960</v>
      </c>
      <c r="E11">
        <v>4320</v>
      </c>
      <c r="F11">
        <v>8640</v>
      </c>
      <c r="G11">
        <v>8</v>
      </c>
      <c r="H11">
        <v>27</v>
      </c>
      <c r="I11">
        <v>-1</v>
      </c>
      <c r="J11">
        <v>-1</v>
      </c>
      <c r="K11">
        <v>-1</v>
      </c>
      <c r="L11">
        <v>0.111111111</v>
      </c>
      <c r="M11">
        <v>2160.166628</v>
      </c>
      <c r="N11">
        <v>6048</v>
      </c>
      <c r="O11">
        <v>0.333333333</v>
      </c>
      <c r="P11">
        <v>2.333333333</v>
      </c>
      <c r="Q11">
        <v>0.5</v>
      </c>
      <c r="R11">
        <v>3</v>
      </c>
      <c r="S11">
        <v>1.333333333</v>
      </c>
      <c r="T11">
        <v>0.333333333</v>
      </c>
      <c r="U11">
        <v>0.777777778</v>
      </c>
      <c r="V11">
        <v>0.222222222</v>
      </c>
      <c r="W11">
        <v>0.666666667</v>
      </c>
      <c r="X11">
        <v>0.166666667</v>
      </c>
      <c r="Y11">
        <v>1</v>
      </c>
      <c r="Z11">
        <v>2880</v>
      </c>
      <c r="AA11">
        <v>1440</v>
      </c>
      <c r="AB11">
        <f t="shared" si="0"/>
        <v>0.333333333</v>
      </c>
      <c r="AC11">
        <f t="shared" si="1"/>
        <v>0.333333333333333</v>
      </c>
      <c r="AD11">
        <f t="shared" si="2"/>
        <v>0.5000000005</v>
      </c>
    </row>
    <row r="12" spans="1:30">
      <c r="A12" t="s">
        <v>30</v>
      </c>
      <c r="B12" t="s">
        <v>42</v>
      </c>
      <c r="C12">
        <v>1</v>
      </c>
      <c r="D12">
        <v>90</v>
      </c>
      <c r="E12">
        <v>64</v>
      </c>
      <c r="F12">
        <v>26</v>
      </c>
      <c r="G12">
        <v>8</v>
      </c>
      <c r="H12">
        <v>23</v>
      </c>
      <c r="I12">
        <v>-1</v>
      </c>
      <c r="J12">
        <v>-1</v>
      </c>
      <c r="K12">
        <v>-1</v>
      </c>
      <c r="L12">
        <v>0.008806584</v>
      </c>
      <c r="M12">
        <v>3.285714286</v>
      </c>
      <c r="N12">
        <v>0.797222079</v>
      </c>
      <c r="O12">
        <v>0.588678725</v>
      </c>
      <c r="P12">
        <v>1.153645833</v>
      </c>
      <c r="Q12">
        <v>0.04286859</v>
      </c>
      <c r="R12">
        <v>3</v>
      </c>
      <c r="S12">
        <v>2</v>
      </c>
      <c r="T12">
        <v>0.274074074</v>
      </c>
      <c r="U12">
        <v>0.82037037</v>
      </c>
      <c r="V12">
        <v>0.203703704</v>
      </c>
      <c r="W12">
        <v>0.286458333</v>
      </c>
      <c r="X12">
        <v>0.243589744</v>
      </c>
      <c r="Y12">
        <v>0.5</v>
      </c>
      <c r="Z12">
        <v>18.33333333</v>
      </c>
      <c r="AA12">
        <v>6.333333333</v>
      </c>
      <c r="AB12">
        <f t="shared" si="0"/>
        <v>0.213541667</v>
      </c>
      <c r="AC12">
        <f t="shared" si="1"/>
        <v>0.166666666666667</v>
      </c>
      <c r="AD12">
        <f t="shared" si="2"/>
        <v>0.359374998999999</v>
      </c>
    </row>
    <row r="13" spans="1:30">
      <c r="A13" t="s">
        <v>30</v>
      </c>
      <c r="B13" t="s">
        <v>43</v>
      </c>
      <c r="C13">
        <v>1</v>
      </c>
      <c r="D13">
        <v>339</v>
      </c>
      <c r="E13">
        <v>84</v>
      </c>
      <c r="F13">
        <v>255</v>
      </c>
      <c r="G13">
        <v>17</v>
      </c>
      <c r="H13">
        <v>37</v>
      </c>
      <c r="I13">
        <v>-1</v>
      </c>
      <c r="J13">
        <v>-1</v>
      </c>
      <c r="K13">
        <v>-1</v>
      </c>
      <c r="L13">
        <v>0.023094126</v>
      </c>
      <c r="M13">
        <v>0.86946533</v>
      </c>
      <c r="N13">
        <v>9.816011422</v>
      </c>
      <c r="O13">
        <v>0.060479514</v>
      </c>
      <c r="P13">
        <v>1.813912992</v>
      </c>
      <c r="Q13">
        <v>0.123902894</v>
      </c>
      <c r="R13">
        <v>3</v>
      </c>
      <c r="S13">
        <v>3</v>
      </c>
      <c r="T13">
        <v>0.438544739</v>
      </c>
      <c r="U13">
        <v>0.449465166</v>
      </c>
      <c r="V13">
        <v>0.131760079</v>
      </c>
      <c r="W13">
        <v>0.531746032</v>
      </c>
      <c r="X13">
        <v>0.407843137</v>
      </c>
      <c r="Y13">
        <v>0.94047619</v>
      </c>
      <c r="Z13">
        <v>44.66666667</v>
      </c>
      <c r="AA13">
        <v>104</v>
      </c>
      <c r="AB13">
        <f t="shared" si="0"/>
        <v>0.408730158</v>
      </c>
      <c r="AC13">
        <f t="shared" si="1"/>
        <v>0.313492063333333</v>
      </c>
      <c r="AD13">
        <f t="shared" si="2"/>
        <v>0.348101266657267</v>
      </c>
    </row>
    <row r="14" spans="1:30">
      <c r="A14" t="s">
        <v>30</v>
      </c>
      <c r="B14" t="s">
        <v>44</v>
      </c>
      <c r="C14">
        <v>1</v>
      </c>
      <c r="D14">
        <v>15</v>
      </c>
      <c r="E14">
        <v>9</v>
      </c>
      <c r="F14">
        <v>6</v>
      </c>
      <c r="G14">
        <v>6</v>
      </c>
      <c r="H14">
        <v>16</v>
      </c>
      <c r="I14">
        <v>-1</v>
      </c>
      <c r="J14">
        <v>-1</v>
      </c>
      <c r="K14">
        <v>-1</v>
      </c>
      <c r="L14">
        <v>0.08</v>
      </c>
      <c r="M14">
        <v>2.266666667</v>
      </c>
      <c r="N14">
        <v>2.522893773</v>
      </c>
      <c r="O14">
        <v>0.127184013</v>
      </c>
      <c r="P14">
        <v>1.356837607</v>
      </c>
      <c r="Q14">
        <v>0.333333333</v>
      </c>
      <c r="R14">
        <v>3</v>
      </c>
      <c r="S14">
        <v>3</v>
      </c>
      <c r="T14">
        <v>0.533333333</v>
      </c>
      <c r="U14">
        <v>0.814102564</v>
      </c>
      <c r="V14">
        <v>0.4</v>
      </c>
      <c r="W14">
        <v>0.666666667</v>
      </c>
      <c r="X14">
        <v>0.333333333</v>
      </c>
      <c r="Y14">
        <v>1</v>
      </c>
      <c r="Z14">
        <v>6</v>
      </c>
      <c r="AA14">
        <v>2</v>
      </c>
      <c r="AB14">
        <f t="shared" si="0"/>
        <v>0.333333333</v>
      </c>
      <c r="AC14">
        <f t="shared" si="1"/>
        <v>0.333333333333333</v>
      </c>
      <c r="AD14">
        <f t="shared" si="2"/>
        <v>0.5000000005</v>
      </c>
    </row>
    <row r="15" spans="1:30">
      <c r="A15" t="s">
        <v>30</v>
      </c>
      <c r="B15" t="s">
        <v>45</v>
      </c>
      <c r="C15">
        <v>1</v>
      </c>
      <c r="D15">
        <v>1066</v>
      </c>
      <c r="E15">
        <v>331</v>
      </c>
      <c r="F15">
        <v>735</v>
      </c>
      <c r="G15">
        <v>12</v>
      </c>
      <c r="H15">
        <v>42</v>
      </c>
      <c r="I15">
        <v>-1</v>
      </c>
      <c r="J15">
        <v>-1</v>
      </c>
      <c r="K15">
        <v>-1</v>
      </c>
      <c r="L15">
        <v>0.044470512</v>
      </c>
      <c r="M15">
        <v>44.7094511</v>
      </c>
      <c r="N15">
        <v>127.1382514</v>
      </c>
      <c r="O15" s="7">
        <v>0.000107</v>
      </c>
      <c r="P15">
        <v>1.843886548</v>
      </c>
      <c r="Q15">
        <v>0.207716601</v>
      </c>
      <c r="R15">
        <v>3</v>
      </c>
      <c r="S15">
        <v>2.666666667</v>
      </c>
      <c r="T15">
        <v>0.51438399</v>
      </c>
      <c r="U15">
        <v>0.572538881</v>
      </c>
      <c r="V15">
        <v>0.204190119</v>
      </c>
      <c r="W15">
        <v>0.657603223</v>
      </c>
      <c r="X15">
        <v>0.449886621</v>
      </c>
      <c r="Y15">
        <v>1</v>
      </c>
      <c r="Z15">
        <v>217.6666667</v>
      </c>
      <c r="AA15">
        <v>330.6666667</v>
      </c>
      <c r="AB15">
        <f t="shared" si="0"/>
        <v>0.342396777</v>
      </c>
      <c r="AC15">
        <f t="shared" si="1"/>
        <v>0.333333333333333</v>
      </c>
      <c r="AD15">
        <f t="shared" si="2"/>
        <v>0.4864048345</v>
      </c>
    </row>
    <row r="16" spans="1:30">
      <c r="A16" t="s">
        <v>30</v>
      </c>
      <c r="B16" t="s">
        <v>46</v>
      </c>
      <c r="C16">
        <v>1</v>
      </c>
      <c r="D16">
        <v>683</v>
      </c>
      <c r="E16">
        <v>92</v>
      </c>
      <c r="F16">
        <v>591</v>
      </c>
      <c r="G16">
        <v>35</v>
      </c>
      <c r="H16">
        <v>99</v>
      </c>
      <c r="I16">
        <v>-1</v>
      </c>
      <c r="J16">
        <v>-1</v>
      </c>
      <c r="K16">
        <v>-1</v>
      </c>
      <c r="L16">
        <v>0</v>
      </c>
      <c r="M16">
        <v>0</v>
      </c>
      <c r="N16" t="s">
        <v>32</v>
      </c>
      <c r="O16" t="s">
        <v>32</v>
      </c>
      <c r="P16" t="s">
        <v>32</v>
      </c>
      <c r="Q16">
        <v>0</v>
      </c>
      <c r="R16">
        <v>3</v>
      </c>
      <c r="S16">
        <v>20.33333333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0</v>
      </c>
      <c r="AC16">
        <f t="shared" si="1"/>
        <v>0</v>
      </c>
      <c r="AD16">
        <f t="shared" si="2"/>
        <v>1</v>
      </c>
    </row>
    <row r="17" spans="1:30">
      <c r="A17" t="s">
        <v>30</v>
      </c>
      <c r="B17" t="s">
        <v>47</v>
      </c>
      <c r="C17">
        <v>1</v>
      </c>
      <c r="D17">
        <v>187</v>
      </c>
      <c r="E17">
        <v>172</v>
      </c>
      <c r="F17">
        <v>15</v>
      </c>
      <c r="G17">
        <v>22</v>
      </c>
      <c r="H17">
        <v>44</v>
      </c>
      <c r="I17">
        <v>-1</v>
      </c>
      <c r="J17">
        <v>-1</v>
      </c>
      <c r="K17">
        <v>-1</v>
      </c>
      <c r="L17">
        <v>-0.01798736</v>
      </c>
      <c r="M17">
        <v>6.119047619</v>
      </c>
      <c r="N17">
        <v>6.988469264</v>
      </c>
      <c r="O17">
        <v>0.129691956</v>
      </c>
      <c r="P17">
        <v>0.968841538</v>
      </c>
      <c r="Q17">
        <v>0.278682171</v>
      </c>
      <c r="R17">
        <v>3</v>
      </c>
      <c r="S17">
        <v>5</v>
      </c>
      <c r="T17">
        <v>0.242424242</v>
      </c>
      <c r="U17">
        <v>0.891126976</v>
      </c>
      <c r="V17">
        <v>0.204991087</v>
      </c>
      <c r="W17">
        <v>0.222868217</v>
      </c>
      <c r="X17">
        <v>0.466666667</v>
      </c>
      <c r="Y17">
        <v>0.354651163</v>
      </c>
      <c r="Z17">
        <v>38.33333333</v>
      </c>
      <c r="AA17">
        <v>7</v>
      </c>
      <c r="AB17">
        <f t="shared" si="0"/>
        <v>0.131782946</v>
      </c>
      <c r="AC17">
        <f t="shared" si="1"/>
        <v>0.118217054333333</v>
      </c>
      <c r="AD17">
        <f t="shared" si="2"/>
        <v>0.442622950033863</v>
      </c>
    </row>
    <row r="18" spans="1:30">
      <c r="A18" t="s">
        <v>30</v>
      </c>
      <c r="B18" t="s">
        <v>48</v>
      </c>
      <c r="C18">
        <v>1</v>
      </c>
      <c r="D18">
        <v>3190</v>
      </c>
      <c r="E18">
        <v>1655</v>
      </c>
      <c r="F18">
        <v>1535</v>
      </c>
      <c r="G18">
        <v>61</v>
      </c>
      <c r="H18">
        <v>3465</v>
      </c>
      <c r="I18">
        <v>-1</v>
      </c>
      <c r="J18">
        <v>-1</v>
      </c>
      <c r="K18">
        <v>-1</v>
      </c>
      <c r="L18">
        <v>0</v>
      </c>
      <c r="M18">
        <v>0</v>
      </c>
      <c r="N18" t="s">
        <v>32</v>
      </c>
      <c r="O18" t="s">
        <v>32</v>
      </c>
      <c r="P18" t="s">
        <v>32</v>
      </c>
      <c r="Q18">
        <v>0</v>
      </c>
      <c r="R18">
        <v>3</v>
      </c>
      <c r="S18">
        <v>42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0"/>
        <v>0</v>
      </c>
      <c r="AC18">
        <f t="shared" si="1"/>
        <v>0</v>
      </c>
      <c r="AD18">
        <f t="shared" si="2"/>
        <v>1</v>
      </c>
    </row>
    <row r="19" spans="1:30">
      <c r="A19" t="s">
        <v>30</v>
      </c>
      <c r="B19" t="s">
        <v>49</v>
      </c>
      <c r="C19">
        <v>1</v>
      </c>
      <c r="D19">
        <v>958</v>
      </c>
      <c r="E19">
        <v>626</v>
      </c>
      <c r="F19">
        <v>332</v>
      </c>
      <c r="G19">
        <v>9</v>
      </c>
      <c r="H19">
        <v>27</v>
      </c>
      <c r="I19">
        <v>-1</v>
      </c>
      <c r="J19">
        <v>-1</v>
      </c>
      <c r="K19">
        <v>-1</v>
      </c>
      <c r="L19">
        <v>0.045066052</v>
      </c>
      <c r="M19">
        <v>32.96700037</v>
      </c>
      <c r="N19">
        <v>55.39469136</v>
      </c>
      <c r="O19" s="7">
        <v>7.52e-9</v>
      </c>
      <c r="P19">
        <v>1.344840165</v>
      </c>
      <c r="Q19">
        <v>0.19900689</v>
      </c>
      <c r="R19">
        <v>3</v>
      </c>
      <c r="S19">
        <v>2</v>
      </c>
      <c r="T19">
        <v>0.250521921</v>
      </c>
      <c r="U19">
        <v>0.878778647</v>
      </c>
      <c r="V19">
        <v>0.208768267</v>
      </c>
      <c r="W19">
        <v>0.319488818</v>
      </c>
      <c r="X19">
        <v>0.120481928</v>
      </c>
      <c r="Y19">
        <v>0.584664537</v>
      </c>
      <c r="Z19">
        <v>200</v>
      </c>
      <c r="AA19">
        <v>40</v>
      </c>
      <c r="AB19">
        <f t="shared" si="0"/>
        <v>0.265175719</v>
      </c>
      <c r="AC19">
        <f t="shared" si="1"/>
        <v>0.194888179</v>
      </c>
      <c r="AD19">
        <f t="shared" si="2"/>
        <v>0.319672131063424</v>
      </c>
    </row>
    <row r="20" spans="1:30">
      <c r="A20" t="s">
        <v>30</v>
      </c>
      <c r="B20" t="s">
        <v>50</v>
      </c>
      <c r="C20">
        <v>1</v>
      </c>
      <c r="D20">
        <v>10</v>
      </c>
      <c r="E20">
        <v>5</v>
      </c>
      <c r="F20">
        <v>5</v>
      </c>
      <c r="G20">
        <v>32</v>
      </c>
      <c r="H20">
        <v>77</v>
      </c>
      <c r="I20">
        <v>-1</v>
      </c>
      <c r="J20">
        <v>-1</v>
      </c>
      <c r="K20">
        <v>-1</v>
      </c>
      <c r="L20">
        <v>0</v>
      </c>
      <c r="M20">
        <v>0</v>
      </c>
      <c r="N20" t="s">
        <v>32</v>
      </c>
      <c r="O20" t="s">
        <v>32</v>
      </c>
      <c r="P20" t="s">
        <v>32</v>
      </c>
      <c r="Q20">
        <v>0</v>
      </c>
      <c r="R20">
        <v>3</v>
      </c>
      <c r="S20">
        <v>20.66666667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0"/>
        <v>0</v>
      </c>
      <c r="AC20">
        <f t="shared" si="1"/>
        <v>0</v>
      </c>
      <c r="AD20">
        <f t="shared" si="2"/>
        <v>1</v>
      </c>
    </row>
    <row r="21" spans="1:30">
      <c r="A21" t="s">
        <v>30</v>
      </c>
      <c r="B21" t="s">
        <v>51</v>
      </c>
      <c r="C21">
        <v>1</v>
      </c>
      <c r="D21">
        <v>435</v>
      </c>
      <c r="E21">
        <v>267</v>
      </c>
      <c r="F21">
        <v>168</v>
      </c>
      <c r="G21">
        <v>16</v>
      </c>
      <c r="H21">
        <v>32</v>
      </c>
      <c r="I21">
        <v>-1</v>
      </c>
      <c r="J21">
        <v>-1</v>
      </c>
      <c r="K21">
        <v>-1</v>
      </c>
      <c r="L21">
        <v>0</v>
      </c>
      <c r="M21">
        <v>0</v>
      </c>
      <c r="N21" t="s">
        <v>32</v>
      </c>
      <c r="O21" t="s">
        <v>32</v>
      </c>
      <c r="P21" t="s">
        <v>32</v>
      </c>
      <c r="Q21">
        <v>0</v>
      </c>
      <c r="R21">
        <v>3</v>
      </c>
      <c r="S21">
        <v>9.666666667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0"/>
        <v>0</v>
      </c>
      <c r="AC21">
        <f t="shared" si="1"/>
        <v>0</v>
      </c>
      <c r="AD21">
        <f t="shared" si="2"/>
        <v>1</v>
      </c>
    </row>
    <row r="22" spans="1:30">
      <c r="A22" t="s">
        <v>52</v>
      </c>
      <c r="B22" t="s">
        <v>31</v>
      </c>
      <c r="C22">
        <v>1</v>
      </c>
      <c r="D22">
        <v>226</v>
      </c>
      <c r="E22">
        <v>57</v>
      </c>
      <c r="F22">
        <v>169</v>
      </c>
      <c r="G22">
        <v>69</v>
      </c>
      <c r="H22">
        <v>154</v>
      </c>
      <c r="I22">
        <v>-1</v>
      </c>
      <c r="J22">
        <v>-1</v>
      </c>
      <c r="K22">
        <v>-1</v>
      </c>
      <c r="L22">
        <v>0.176345054</v>
      </c>
      <c r="M22">
        <v>5.692307692</v>
      </c>
      <c r="N22">
        <v>180.5890438</v>
      </c>
      <c r="O22">
        <v>0</v>
      </c>
      <c r="P22">
        <v>3.399864395</v>
      </c>
      <c r="Q22">
        <v>0.935015052</v>
      </c>
      <c r="R22">
        <v>48</v>
      </c>
      <c r="S22">
        <v>24.02083333</v>
      </c>
      <c r="T22">
        <v>0.292035398</v>
      </c>
      <c r="U22">
        <v>0.857487923</v>
      </c>
      <c r="V22">
        <v>0.25</v>
      </c>
      <c r="W22">
        <v>0.99122807</v>
      </c>
      <c r="X22">
        <v>0.056213018</v>
      </c>
      <c r="Y22">
        <v>1</v>
      </c>
      <c r="Z22">
        <v>56.5</v>
      </c>
      <c r="AA22">
        <v>9.5</v>
      </c>
      <c r="AB22">
        <f t="shared" si="0"/>
        <v>0.00877192999999998</v>
      </c>
      <c r="AC22">
        <f t="shared" si="1"/>
        <v>0.0208333333333333</v>
      </c>
      <c r="AD22">
        <f t="shared" si="2"/>
        <v>0.991041433191489</v>
      </c>
    </row>
    <row r="23" spans="1:30">
      <c r="A23" t="s">
        <v>52</v>
      </c>
      <c r="B23" t="s">
        <v>33</v>
      </c>
      <c r="C23">
        <v>1</v>
      </c>
      <c r="D23">
        <v>286</v>
      </c>
      <c r="E23">
        <v>201</v>
      </c>
      <c r="F23">
        <v>85</v>
      </c>
      <c r="G23">
        <v>9</v>
      </c>
      <c r="H23">
        <v>41</v>
      </c>
      <c r="I23">
        <v>-1</v>
      </c>
      <c r="J23">
        <v>-1</v>
      </c>
      <c r="K23">
        <v>-1</v>
      </c>
      <c r="L23">
        <v>0.060753582</v>
      </c>
      <c r="M23">
        <v>3.705622503</v>
      </c>
      <c r="N23">
        <v>24.9268384</v>
      </c>
      <c r="O23" s="7">
        <v>9.2e-7</v>
      </c>
      <c r="P23">
        <v>1.124593318</v>
      </c>
      <c r="Q23">
        <v>0.29086333</v>
      </c>
      <c r="R23">
        <v>5</v>
      </c>
      <c r="S23">
        <v>1.8</v>
      </c>
      <c r="T23">
        <v>0.705594406</v>
      </c>
      <c r="U23">
        <v>0.790361038</v>
      </c>
      <c r="V23">
        <v>0.556643357</v>
      </c>
      <c r="W23">
        <v>0.792039801</v>
      </c>
      <c r="X23">
        <v>0.501176471</v>
      </c>
      <c r="Y23">
        <v>0.905472637</v>
      </c>
      <c r="Z23">
        <v>159.2</v>
      </c>
      <c r="AA23">
        <v>42.6</v>
      </c>
      <c r="AB23">
        <f t="shared" si="0"/>
        <v>0.113432836</v>
      </c>
      <c r="AC23">
        <f t="shared" si="1"/>
        <v>0.1810945274</v>
      </c>
      <c r="AD23">
        <f t="shared" si="2"/>
        <v>0.843406593191176</v>
      </c>
    </row>
    <row r="24" spans="1:30">
      <c r="A24" t="s">
        <v>52</v>
      </c>
      <c r="B24" t="s">
        <v>34</v>
      </c>
      <c r="C24">
        <v>1</v>
      </c>
      <c r="D24">
        <v>105</v>
      </c>
      <c r="E24">
        <v>44</v>
      </c>
      <c r="F24">
        <v>61</v>
      </c>
      <c r="G24">
        <v>12</v>
      </c>
      <c r="H24">
        <v>191</v>
      </c>
      <c r="I24">
        <v>-1</v>
      </c>
      <c r="J24">
        <v>-1</v>
      </c>
      <c r="K24">
        <v>-1</v>
      </c>
      <c r="L24">
        <v>0.157460317</v>
      </c>
      <c r="M24">
        <v>2.352941176</v>
      </c>
      <c r="N24">
        <v>42.9657228</v>
      </c>
      <c r="O24" s="7">
        <v>5.57e-11</v>
      </c>
      <c r="P24">
        <v>1.704545455</v>
      </c>
      <c r="Q24">
        <v>0.646795827</v>
      </c>
      <c r="R24">
        <v>1</v>
      </c>
      <c r="S24">
        <v>2</v>
      </c>
      <c r="T24">
        <v>0.533333333</v>
      </c>
      <c r="U24">
        <v>0.714285714</v>
      </c>
      <c r="V24">
        <v>0.380952381</v>
      </c>
      <c r="W24">
        <v>0.909090909</v>
      </c>
      <c r="X24">
        <v>0.262295082</v>
      </c>
      <c r="Y24">
        <v>0.909090909</v>
      </c>
      <c r="Z24">
        <v>40</v>
      </c>
      <c r="AA24">
        <v>16</v>
      </c>
      <c r="AB24">
        <f t="shared" si="0"/>
        <v>0</v>
      </c>
      <c r="AC24">
        <f t="shared" si="1"/>
        <v>0.909090909</v>
      </c>
      <c r="AD24">
        <f t="shared" si="2"/>
        <v>1</v>
      </c>
    </row>
    <row r="25" spans="1:30">
      <c r="A25" t="s">
        <v>52</v>
      </c>
      <c r="B25" t="s">
        <v>35</v>
      </c>
      <c r="C25">
        <v>1</v>
      </c>
      <c r="D25">
        <v>1728</v>
      </c>
      <c r="E25">
        <v>1210</v>
      </c>
      <c r="F25">
        <v>518</v>
      </c>
      <c r="G25">
        <v>6</v>
      </c>
      <c r="H25">
        <v>21</v>
      </c>
      <c r="I25">
        <v>-1</v>
      </c>
      <c r="J25">
        <v>-1</v>
      </c>
      <c r="K25">
        <v>-1</v>
      </c>
      <c r="L25">
        <v>0.09992284</v>
      </c>
      <c r="M25">
        <v>576</v>
      </c>
      <c r="N25">
        <v>369.877686</v>
      </c>
      <c r="O25">
        <v>0</v>
      </c>
      <c r="P25">
        <v>1.428099174</v>
      </c>
      <c r="Q25">
        <v>0.476033058</v>
      </c>
      <c r="R25">
        <v>2</v>
      </c>
      <c r="S25">
        <v>1</v>
      </c>
      <c r="T25">
        <v>0.333333333</v>
      </c>
      <c r="U25">
        <v>1</v>
      </c>
      <c r="V25">
        <v>0.333333333</v>
      </c>
      <c r="W25">
        <v>0.476033058</v>
      </c>
      <c r="X25">
        <v>0</v>
      </c>
      <c r="Y25">
        <v>0.79338843</v>
      </c>
      <c r="Z25">
        <v>576</v>
      </c>
      <c r="AA25">
        <v>0</v>
      </c>
      <c r="AB25">
        <f t="shared" si="0"/>
        <v>0.317355372</v>
      </c>
      <c r="AC25">
        <f t="shared" si="1"/>
        <v>0.396694215</v>
      </c>
      <c r="AD25">
        <f t="shared" si="2"/>
        <v>0.2</v>
      </c>
    </row>
    <row r="26" spans="1:30">
      <c r="A26" t="s">
        <v>52</v>
      </c>
      <c r="B26" t="s">
        <v>36</v>
      </c>
      <c r="C26">
        <v>1</v>
      </c>
      <c r="D26">
        <v>3196</v>
      </c>
      <c r="E26">
        <v>1669</v>
      </c>
      <c r="F26">
        <v>1527</v>
      </c>
      <c r="G26">
        <v>36</v>
      </c>
      <c r="H26">
        <v>73</v>
      </c>
      <c r="I26">
        <v>-1</v>
      </c>
      <c r="J26">
        <v>-1</v>
      </c>
      <c r="K26">
        <v>-1</v>
      </c>
      <c r="L26">
        <v>0.109436482</v>
      </c>
      <c r="M26">
        <v>2.76820059</v>
      </c>
      <c r="N26">
        <v>694.3656721</v>
      </c>
      <c r="O26">
        <v>0</v>
      </c>
      <c r="P26">
        <v>1.351750968</v>
      </c>
      <c r="Q26">
        <v>0.438611778</v>
      </c>
      <c r="R26">
        <v>20</v>
      </c>
      <c r="S26">
        <v>6.25</v>
      </c>
      <c r="T26">
        <v>0.629802879</v>
      </c>
      <c r="U26">
        <v>0.705904995</v>
      </c>
      <c r="V26">
        <v>0.438329161</v>
      </c>
      <c r="W26">
        <v>0.839364889</v>
      </c>
      <c r="X26">
        <v>0.400753111</v>
      </c>
      <c r="Y26">
        <v>0.980227681</v>
      </c>
      <c r="Z26">
        <v>1400.9</v>
      </c>
      <c r="AA26">
        <v>611.95</v>
      </c>
      <c r="AB26">
        <f t="shared" si="0"/>
        <v>0.140862792</v>
      </c>
      <c r="AC26">
        <f t="shared" si="1"/>
        <v>0.04901138405</v>
      </c>
      <c r="AD26">
        <f t="shared" si="2"/>
        <v>0.848732466923779</v>
      </c>
    </row>
    <row r="27" spans="1:30">
      <c r="A27" t="s">
        <v>52</v>
      </c>
      <c r="B27" t="s">
        <v>37</v>
      </c>
      <c r="C27">
        <v>1</v>
      </c>
      <c r="D27">
        <v>32</v>
      </c>
      <c r="E27">
        <v>13</v>
      </c>
      <c r="F27">
        <v>19</v>
      </c>
      <c r="G27">
        <v>56</v>
      </c>
      <c r="H27">
        <v>157</v>
      </c>
      <c r="I27">
        <v>-1</v>
      </c>
      <c r="J27">
        <v>-1</v>
      </c>
      <c r="K27">
        <v>-1</v>
      </c>
      <c r="L27">
        <v>0.120675223</v>
      </c>
      <c r="M27">
        <v>2.154761905</v>
      </c>
      <c r="N27">
        <v>8.521679431</v>
      </c>
      <c r="O27">
        <v>0.004097995</v>
      </c>
      <c r="P27">
        <v>1.789499389</v>
      </c>
      <c r="Q27">
        <v>0.500289184</v>
      </c>
      <c r="R27">
        <v>7</v>
      </c>
      <c r="S27">
        <v>4.857142857</v>
      </c>
      <c r="T27">
        <v>0.40625</v>
      </c>
      <c r="U27">
        <v>0.726984127</v>
      </c>
      <c r="V27">
        <v>0.285714286</v>
      </c>
      <c r="W27">
        <v>0.703296703</v>
      </c>
      <c r="X27">
        <v>0.203007519</v>
      </c>
      <c r="Y27">
        <v>1</v>
      </c>
      <c r="Z27">
        <v>9.142857143</v>
      </c>
      <c r="AA27">
        <v>3.857142857</v>
      </c>
      <c r="AB27">
        <f t="shared" si="0"/>
        <v>0.296703297</v>
      </c>
      <c r="AC27">
        <f t="shared" si="1"/>
        <v>0.142857142857143</v>
      </c>
      <c r="AD27">
        <f t="shared" si="2"/>
        <v>0.6538461535</v>
      </c>
    </row>
    <row r="28" spans="1:30">
      <c r="A28" t="s">
        <v>52</v>
      </c>
      <c r="B28" t="s">
        <v>38</v>
      </c>
      <c r="C28">
        <v>1</v>
      </c>
      <c r="D28">
        <v>106</v>
      </c>
      <c r="E28">
        <v>53</v>
      </c>
      <c r="F28">
        <v>53</v>
      </c>
      <c r="G28">
        <v>58</v>
      </c>
      <c r="H28">
        <v>334</v>
      </c>
      <c r="I28">
        <v>-1</v>
      </c>
      <c r="J28">
        <v>-1</v>
      </c>
      <c r="K28">
        <v>-1</v>
      </c>
      <c r="L28">
        <v>0.068396226</v>
      </c>
      <c r="M28">
        <v>5.583333333</v>
      </c>
      <c r="N28">
        <v>13.16014729</v>
      </c>
      <c r="O28" s="7">
        <v>0.000615</v>
      </c>
      <c r="P28">
        <v>1.732843137</v>
      </c>
      <c r="Q28">
        <v>0.273584906</v>
      </c>
      <c r="R28">
        <v>2</v>
      </c>
      <c r="S28">
        <v>1</v>
      </c>
      <c r="T28">
        <v>0.193396226</v>
      </c>
      <c r="U28">
        <v>0.866421569</v>
      </c>
      <c r="V28">
        <v>0.16509434</v>
      </c>
      <c r="W28">
        <v>0.330188679</v>
      </c>
      <c r="X28">
        <v>0.056603774</v>
      </c>
      <c r="Y28">
        <v>0.547169811</v>
      </c>
      <c r="Z28">
        <v>17.5</v>
      </c>
      <c r="AA28">
        <v>3</v>
      </c>
      <c r="AB28">
        <f t="shared" si="0"/>
        <v>0.216981132</v>
      </c>
      <c r="AC28">
        <f t="shared" si="1"/>
        <v>0.2735849055</v>
      </c>
      <c r="AD28">
        <f t="shared" si="2"/>
        <v>0.206896551535077</v>
      </c>
    </row>
    <row r="29" spans="1:30">
      <c r="A29" t="s">
        <v>52</v>
      </c>
      <c r="B29" t="s">
        <v>39</v>
      </c>
      <c r="C29">
        <v>1</v>
      </c>
      <c r="D29">
        <v>124</v>
      </c>
      <c r="E29">
        <v>62</v>
      </c>
      <c r="F29">
        <v>62</v>
      </c>
      <c r="G29">
        <v>6</v>
      </c>
      <c r="H29">
        <v>17</v>
      </c>
      <c r="I29">
        <v>-1</v>
      </c>
      <c r="J29">
        <v>-1</v>
      </c>
      <c r="K29">
        <v>-1</v>
      </c>
      <c r="L29">
        <v>0.068548387</v>
      </c>
      <c r="M29">
        <v>2.066666667</v>
      </c>
      <c r="N29">
        <v>10.08045007</v>
      </c>
      <c r="O29">
        <v>0.001498507</v>
      </c>
      <c r="P29">
        <v>1.377777778</v>
      </c>
      <c r="Q29">
        <v>0.274193548</v>
      </c>
      <c r="R29">
        <v>1</v>
      </c>
      <c r="S29">
        <v>1</v>
      </c>
      <c r="T29">
        <v>0.362903226</v>
      </c>
      <c r="U29">
        <v>0.688888889</v>
      </c>
      <c r="V29">
        <v>0.25</v>
      </c>
      <c r="W29">
        <v>0.5</v>
      </c>
      <c r="X29">
        <v>0.225806452</v>
      </c>
      <c r="Y29">
        <v>0.5</v>
      </c>
      <c r="Z29">
        <v>31</v>
      </c>
      <c r="AA29">
        <v>14</v>
      </c>
      <c r="AB29">
        <f t="shared" si="0"/>
        <v>0</v>
      </c>
      <c r="AC29">
        <f t="shared" si="1"/>
        <v>0.5</v>
      </c>
      <c r="AD29">
        <f t="shared" si="2"/>
        <v>1</v>
      </c>
    </row>
    <row r="30" spans="1:30">
      <c r="A30" t="s">
        <v>52</v>
      </c>
      <c r="B30" t="s">
        <v>40</v>
      </c>
      <c r="C30">
        <v>1</v>
      </c>
      <c r="D30">
        <v>8124</v>
      </c>
      <c r="E30">
        <v>4208</v>
      </c>
      <c r="F30">
        <v>3916</v>
      </c>
      <c r="G30">
        <v>22</v>
      </c>
      <c r="H30">
        <v>116</v>
      </c>
      <c r="I30">
        <v>-1</v>
      </c>
      <c r="J30">
        <v>-1</v>
      </c>
      <c r="K30">
        <v>-1</v>
      </c>
      <c r="L30">
        <v>0.159634479</v>
      </c>
      <c r="M30">
        <v>15.24035284</v>
      </c>
      <c r="N30">
        <v>3691.243035</v>
      </c>
      <c r="O30">
        <v>0</v>
      </c>
      <c r="P30">
        <v>1.606738775</v>
      </c>
      <c r="Q30">
        <v>0.639363904</v>
      </c>
      <c r="R30">
        <v>4</v>
      </c>
      <c r="S30">
        <v>1.5</v>
      </c>
      <c r="T30">
        <v>0.562530773</v>
      </c>
      <c r="U30">
        <v>0.832244801</v>
      </c>
      <c r="V30">
        <v>0.451009355</v>
      </c>
      <c r="W30">
        <v>0.870722433</v>
      </c>
      <c r="X30">
        <v>0.231358529</v>
      </c>
      <c r="Y30">
        <v>0.977186312</v>
      </c>
      <c r="Z30">
        <v>3664</v>
      </c>
      <c r="AA30">
        <v>906</v>
      </c>
      <c r="AB30">
        <f t="shared" si="0"/>
        <v>0.106463879</v>
      </c>
      <c r="AC30">
        <f t="shared" si="1"/>
        <v>0.244296578</v>
      </c>
      <c r="AD30">
        <f t="shared" si="2"/>
        <v>0.854734110656815</v>
      </c>
    </row>
    <row r="31" spans="1:30">
      <c r="A31" t="s">
        <v>52</v>
      </c>
      <c r="B31" t="s">
        <v>41</v>
      </c>
      <c r="C31">
        <v>1</v>
      </c>
      <c r="D31">
        <v>12960</v>
      </c>
      <c r="E31">
        <v>4320</v>
      </c>
      <c r="F31">
        <v>8640</v>
      </c>
      <c r="G31">
        <v>8</v>
      </c>
      <c r="H31">
        <v>27</v>
      </c>
      <c r="I31">
        <v>-1</v>
      </c>
      <c r="J31">
        <v>-1</v>
      </c>
      <c r="K31">
        <v>-1</v>
      </c>
      <c r="L31">
        <v>0.222222222</v>
      </c>
      <c r="M31">
        <v>4320</v>
      </c>
      <c r="N31">
        <v>12960</v>
      </c>
      <c r="O31">
        <v>0</v>
      </c>
      <c r="P31">
        <v>3</v>
      </c>
      <c r="Q31">
        <v>1</v>
      </c>
      <c r="R31">
        <v>1</v>
      </c>
      <c r="S31">
        <v>1</v>
      </c>
      <c r="T31">
        <v>0.333333333</v>
      </c>
      <c r="U31">
        <v>1</v>
      </c>
      <c r="V31">
        <v>0.333333333</v>
      </c>
      <c r="W31">
        <v>1</v>
      </c>
      <c r="X31">
        <v>0</v>
      </c>
      <c r="Y31">
        <v>1</v>
      </c>
      <c r="Z31">
        <v>4320</v>
      </c>
      <c r="AA31">
        <v>0</v>
      </c>
      <c r="AB31">
        <f t="shared" si="0"/>
        <v>0</v>
      </c>
      <c r="AC31">
        <f t="shared" si="1"/>
        <v>1</v>
      </c>
      <c r="AD31">
        <f t="shared" si="2"/>
        <v>1</v>
      </c>
    </row>
    <row r="32" spans="1:30">
      <c r="A32" t="s">
        <v>52</v>
      </c>
      <c r="B32" t="s">
        <v>42</v>
      </c>
      <c r="C32">
        <v>1</v>
      </c>
      <c r="D32">
        <v>90</v>
      </c>
      <c r="E32">
        <v>64</v>
      </c>
      <c r="F32">
        <v>26</v>
      </c>
      <c r="G32">
        <v>8</v>
      </c>
      <c r="H32">
        <v>23</v>
      </c>
      <c r="I32">
        <v>-1</v>
      </c>
      <c r="J32">
        <v>-1</v>
      </c>
      <c r="K32">
        <v>-1</v>
      </c>
      <c r="L32">
        <v>0.022921811</v>
      </c>
      <c r="M32">
        <v>3.082714138</v>
      </c>
      <c r="N32">
        <v>1.311211384</v>
      </c>
      <c r="O32">
        <v>0.273012697</v>
      </c>
      <c r="P32">
        <v>1.084130183</v>
      </c>
      <c r="Q32">
        <v>0.111578526</v>
      </c>
      <c r="R32">
        <v>6</v>
      </c>
      <c r="S32">
        <v>1.833333333</v>
      </c>
      <c r="T32">
        <v>0.553703704</v>
      </c>
      <c r="U32">
        <v>0.770937019</v>
      </c>
      <c r="V32">
        <v>0.416666667</v>
      </c>
      <c r="W32">
        <v>0.5859375</v>
      </c>
      <c r="X32">
        <v>0.474358974</v>
      </c>
      <c r="Y32">
        <v>0.984375</v>
      </c>
      <c r="Z32">
        <v>37.5</v>
      </c>
      <c r="AA32">
        <v>12.33333333</v>
      </c>
      <c r="AB32">
        <f t="shared" si="0"/>
        <v>0.3984375</v>
      </c>
      <c r="AC32">
        <f t="shared" si="1"/>
        <v>0.1640625</v>
      </c>
      <c r="AD32">
        <f t="shared" si="2"/>
        <v>0.514285714285714</v>
      </c>
    </row>
    <row r="33" spans="1:30">
      <c r="A33" t="s">
        <v>52</v>
      </c>
      <c r="B33" t="s">
        <v>43</v>
      </c>
      <c r="C33">
        <v>1</v>
      </c>
      <c r="D33">
        <v>339</v>
      </c>
      <c r="E33">
        <v>84</v>
      </c>
      <c r="F33">
        <v>255</v>
      </c>
      <c r="G33">
        <v>17</v>
      </c>
      <c r="H33">
        <v>37</v>
      </c>
      <c r="I33">
        <v>-1</v>
      </c>
      <c r="J33">
        <v>-1</v>
      </c>
      <c r="K33">
        <v>-1</v>
      </c>
      <c r="L33">
        <v>0</v>
      </c>
      <c r="M33">
        <v>0.328125</v>
      </c>
      <c r="N33" t="s">
        <v>32</v>
      </c>
      <c r="O33" t="s">
        <v>32</v>
      </c>
      <c r="P33">
        <v>1</v>
      </c>
      <c r="Q33">
        <v>0</v>
      </c>
      <c r="R33">
        <v>1</v>
      </c>
      <c r="S33">
        <v>0</v>
      </c>
      <c r="T33">
        <v>1</v>
      </c>
      <c r="U33">
        <v>0.247787611</v>
      </c>
      <c r="V33">
        <v>0.247787611</v>
      </c>
      <c r="W33">
        <v>1</v>
      </c>
      <c r="X33">
        <v>1</v>
      </c>
      <c r="Y33">
        <v>1</v>
      </c>
      <c r="Z33">
        <v>84</v>
      </c>
      <c r="AA33">
        <v>255</v>
      </c>
      <c r="AB33">
        <f t="shared" si="0"/>
        <v>0</v>
      </c>
      <c r="AC33">
        <f t="shared" si="1"/>
        <v>1</v>
      </c>
      <c r="AD33">
        <f t="shared" si="2"/>
        <v>1</v>
      </c>
    </row>
    <row r="34" spans="1:30">
      <c r="A34" t="s">
        <v>52</v>
      </c>
      <c r="B34" t="s">
        <v>44</v>
      </c>
      <c r="C34">
        <v>1</v>
      </c>
      <c r="D34">
        <v>15</v>
      </c>
      <c r="E34">
        <v>9</v>
      </c>
      <c r="F34">
        <v>6</v>
      </c>
      <c r="G34">
        <v>6</v>
      </c>
      <c r="H34">
        <v>16</v>
      </c>
      <c r="I34">
        <v>-1</v>
      </c>
      <c r="J34">
        <v>-1</v>
      </c>
      <c r="K34">
        <v>-1</v>
      </c>
      <c r="L34">
        <v>0.08</v>
      </c>
      <c r="M34">
        <v>1.8</v>
      </c>
      <c r="N34">
        <v>3.461538462</v>
      </c>
      <c r="O34">
        <v>0.062811848</v>
      </c>
      <c r="P34">
        <v>1.153846154</v>
      </c>
      <c r="Q34">
        <v>0.333333333</v>
      </c>
      <c r="R34">
        <v>1</v>
      </c>
      <c r="S34">
        <v>2</v>
      </c>
      <c r="T34">
        <v>0.866666667</v>
      </c>
      <c r="U34">
        <v>0.692307692</v>
      </c>
      <c r="V34">
        <v>0.6</v>
      </c>
      <c r="W34">
        <v>1</v>
      </c>
      <c r="X34">
        <v>0.666666667</v>
      </c>
      <c r="Y34">
        <v>1</v>
      </c>
      <c r="Z34">
        <v>9</v>
      </c>
      <c r="AA34">
        <v>4</v>
      </c>
      <c r="AB34">
        <f t="shared" ref="AB34:AB65" si="3">Y34-W34</f>
        <v>0</v>
      </c>
      <c r="AC34">
        <f t="shared" ref="AC34:AC65" si="4">Y34/R34</f>
        <v>1</v>
      </c>
      <c r="AD34">
        <f t="shared" ref="AD34:AD65" si="5">IF(Y34-AC34&gt;0,(W34-AC34)/(Y34-AC34),1)</f>
        <v>1</v>
      </c>
    </row>
    <row r="35" spans="1:30">
      <c r="A35" t="s">
        <v>52</v>
      </c>
      <c r="B35" t="s">
        <v>45</v>
      </c>
      <c r="C35">
        <v>1</v>
      </c>
      <c r="D35">
        <v>1066</v>
      </c>
      <c r="E35">
        <v>331</v>
      </c>
      <c r="F35">
        <v>735</v>
      </c>
      <c r="G35">
        <v>12</v>
      </c>
      <c r="H35">
        <v>42</v>
      </c>
      <c r="I35">
        <v>-1</v>
      </c>
      <c r="J35">
        <v>-1</v>
      </c>
      <c r="K35">
        <v>-1</v>
      </c>
      <c r="L35">
        <v>0.214092239</v>
      </c>
      <c r="M35">
        <v>331</v>
      </c>
      <c r="N35">
        <v>1066</v>
      </c>
      <c r="O35">
        <v>0</v>
      </c>
      <c r="P35">
        <v>3.220543807</v>
      </c>
      <c r="Q35">
        <v>1</v>
      </c>
      <c r="R35">
        <v>8</v>
      </c>
      <c r="S35">
        <v>2.5</v>
      </c>
      <c r="T35">
        <v>0.310506567</v>
      </c>
      <c r="U35">
        <v>1</v>
      </c>
      <c r="V35">
        <v>0.310506567</v>
      </c>
      <c r="W35">
        <v>1</v>
      </c>
      <c r="X35">
        <v>0</v>
      </c>
      <c r="Y35">
        <v>1</v>
      </c>
      <c r="Z35">
        <v>331</v>
      </c>
      <c r="AA35">
        <v>0</v>
      </c>
      <c r="AB35">
        <f t="shared" si="3"/>
        <v>0</v>
      </c>
      <c r="AC35">
        <f t="shared" si="4"/>
        <v>0.125</v>
      </c>
      <c r="AD35">
        <f t="shared" si="5"/>
        <v>1</v>
      </c>
    </row>
    <row r="36" spans="1:30">
      <c r="A36" t="s">
        <v>52</v>
      </c>
      <c r="B36" t="s">
        <v>46</v>
      </c>
      <c r="C36">
        <v>1</v>
      </c>
      <c r="D36">
        <v>683</v>
      </c>
      <c r="E36">
        <v>92</v>
      </c>
      <c r="F36">
        <v>591</v>
      </c>
      <c r="G36">
        <v>35</v>
      </c>
      <c r="H36">
        <v>99</v>
      </c>
      <c r="I36">
        <v>-1</v>
      </c>
      <c r="J36">
        <v>-1</v>
      </c>
      <c r="K36">
        <v>-1</v>
      </c>
      <c r="L36">
        <v>0</v>
      </c>
      <c r="M36">
        <v>0.155405405</v>
      </c>
      <c r="N36" t="s">
        <v>32</v>
      </c>
      <c r="O36" t="s">
        <v>32</v>
      </c>
      <c r="P36">
        <v>1</v>
      </c>
      <c r="Q36">
        <v>0</v>
      </c>
      <c r="R36">
        <v>1</v>
      </c>
      <c r="S36">
        <v>0</v>
      </c>
      <c r="T36">
        <v>1</v>
      </c>
      <c r="U36">
        <v>0.134699854</v>
      </c>
      <c r="V36">
        <v>0.134699854</v>
      </c>
      <c r="W36">
        <v>1</v>
      </c>
      <c r="X36">
        <v>1</v>
      </c>
      <c r="Y36">
        <v>1</v>
      </c>
      <c r="Z36">
        <v>92</v>
      </c>
      <c r="AA36">
        <v>591</v>
      </c>
      <c r="AB36">
        <f t="shared" si="3"/>
        <v>0</v>
      </c>
      <c r="AC36">
        <f t="shared" si="4"/>
        <v>1</v>
      </c>
      <c r="AD36">
        <f t="shared" si="5"/>
        <v>1</v>
      </c>
    </row>
    <row r="37" spans="1:30">
      <c r="A37" t="s">
        <v>52</v>
      </c>
      <c r="B37" t="s">
        <v>47</v>
      </c>
      <c r="C37">
        <v>1</v>
      </c>
      <c r="D37">
        <v>187</v>
      </c>
      <c r="E37">
        <v>172</v>
      </c>
      <c r="F37">
        <v>15</v>
      </c>
      <c r="G37">
        <v>22</v>
      </c>
      <c r="H37">
        <v>44</v>
      </c>
      <c r="I37">
        <v>-1</v>
      </c>
      <c r="J37">
        <v>-1</v>
      </c>
      <c r="K37">
        <v>-1</v>
      </c>
      <c r="L37">
        <v>-0.001564651</v>
      </c>
      <c r="M37">
        <v>12.85461503</v>
      </c>
      <c r="N37">
        <v>2.736500236</v>
      </c>
      <c r="O37">
        <v>0.387364195</v>
      </c>
      <c r="P37">
        <v>1.000201368</v>
      </c>
      <c r="Q37">
        <v>0.152547065</v>
      </c>
      <c r="R37">
        <v>7</v>
      </c>
      <c r="S37">
        <v>1.142857143</v>
      </c>
      <c r="T37">
        <v>0.685255921</v>
      </c>
      <c r="U37">
        <v>0.919971312</v>
      </c>
      <c r="V37">
        <v>0.628724217</v>
      </c>
      <c r="W37">
        <v>0.683554817</v>
      </c>
      <c r="X37">
        <v>0.704761905</v>
      </c>
      <c r="Y37">
        <v>1</v>
      </c>
      <c r="Z37">
        <v>117.5714286</v>
      </c>
      <c r="AA37">
        <v>10.57142857</v>
      </c>
      <c r="AB37">
        <f t="shared" si="3"/>
        <v>0.316445183</v>
      </c>
      <c r="AC37">
        <f t="shared" si="4"/>
        <v>0.142857142857143</v>
      </c>
      <c r="AD37">
        <f t="shared" si="5"/>
        <v>0.630813953166667</v>
      </c>
    </row>
    <row r="38" spans="1:30">
      <c r="A38" t="s">
        <v>52</v>
      </c>
      <c r="B38" t="s">
        <v>48</v>
      </c>
      <c r="C38">
        <v>1</v>
      </c>
      <c r="D38">
        <v>3190</v>
      </c>
      <c r="E38">
        <v>1655</v>
      </c>
      <c r="F38">
        <v>1535</v>
      </c>
      <c r="G38">
        <v>61</v>
      </c>
      <c r="H38">
        <v>3465</v>
      </c>
      <c r="I38">
        <v>-1</v>
      </c>
      <c r="J38">
        <v>-1</v>
      </c>
      <c r="K38">
        <v>-1</v>
      </c>
      <c r="L38">
        <v>0.041480282</v>
      </c>
      <c r="M38">
        <v>3.840222932</v>
      </c>
      <c r="N38">
        <v>171.5156082</v>
      </c>
      <c r="O38" s="7">
        <v>1.58e-9</v>
      </c>
      <c r="P38">
        <v>1.469423232</v>
      </c>
      <c r="Q38">
        <v>0.166156253</v>
      </c>
      <c r="R38">
        <v>4</v>
      </c>
      <c r="S38">
        <v>1</v>
      </c>
      <c r="T38">
        <v>0.182131661</v>
      </c>
      <c r="U38">
        <v>0.762349671</v>
      </c>
      <c r="V38">
        <v>0.135971787</v>
      </c>
      <c r="W38">
        <v>0.262084592</v>
      </c>
      <c r="X38">
        <v>0.095928339</v>
      </c>
      <c r="Y38">
        <v>0.693655589</v>
      </c>
      <c r="Z38">
        <v>433.75</v>
      </c>
      <c r="AA38">
        <v>147.25</v>
      </c>
      <c r="AB38">
        <f t="shared" si="3"/>
        <v>0.431570997</v>
      </c>
      <c r="AC38">
        <f t="shared" si="4"/>
        <v>0.17341389725</v>
      </c>
      <c r="AD38">
        <f t="shared" si="5"/>
        <v>0.17044134708183</v>
      </c>
    </row>
    <row r="39" spans="1:30">
      <c r="A39" t="s">
        <v>52</v>
      </c>
      <c r="B39" t="s">
        <v>49</v>
      </c>
      <c r="C39">
        <v>1</v>
      </c>
      <c r="D39">
        <v>958</v>
      </c>
      <c r="E39">
        <v>626</v>
      </c>
      <c r="F39">
        <v>332</v>
      </c>
      <c r="G39">
        <v>9</v>
      </c>
      <c r="H39">
        <v>27</v>
      </c>
      <c r="I39">
        <v>-1</v>
      </c>
      <c r="J39">
        <v>-1</v>
      </c>
      <c r="K39">
        <v>-1</v>
      </c>
      <c r="L39">
        <v>0.069647535</v>
      </c>
      <c r="M39">
        <v>3.935483871</v>
      </c>
      <c r="N39">
        <v>82.24152265</v>
      </c>
      <c r="O39">
        <v>0</v>
      </c>
      <c r="P39">
        <v>1.222944599</v>
      </c>
      <c r="Q39">
        <v>0.307556103</v>
      </c>
      <c r="R39">
        <v>1</v>
      </c>
      <c r="S39">
        <v>1</v>
      </c>
      <c r="T39">
        <v>0.478079332</v>
      </c>
      <c r="U39">
        <v>0.799126638</v>
      </c>
      <c r="V39">
        <v>0.382045929</v>
      </c>
      <c r="W39">
        <v>0.584664537</v>
      </c>
      <c r="X39">
        <v>0.277108434</v>
      </c>
      <c r="Y39">
        <v>0.584664537</v>
      </c>
      <c r="Z39">
        <v>366</v>
      </c>
      <c r="AA39">
        <v>92</v>
      </c>
      <c r="AB39">
        <f t="shared" si="3"/>
        <v>0</v>
      </c>
      <c r="AC39">
        <f t="shared" si="4"/>
        <v>0.584664537</v>
      </c>
      <c r="AD39">
        <f t="shared" si="5"/>
        <v>1</v>
      </c>
    </row>
    <row r="40" spans="1:30">
      <c r="A40" t="s">
        <v>52</v>
      </c>
      <c r="B40" t="s">
        <v>50</v>
      </c>
      <c r="C40">
        <v>1</v>
      </c>
      <c r="D40">
        <v>10</v>
      </c>
      <c r="E40">
        <v>5</v>
      </c>
      <c r="F40">
        <v>5</v>
      </c>
      <c r="G40">
        <v>32</v>
      </c>
      <c r="H40">
        <v>77</v>
      </c>
      <c r="I40">
        <v>-1</v>
      </c>
      <c r="J40">
        <v>-1</v>
      </c>
      <c r="K40">
        <v>-1</v>
      </c>
      <c r="L40">
        <v>0.188372093</v>
      </c>
      <c r="M40">
        <v>3.457364341</v>
      </c>
      <c r="N40">
        <v>6.112956811</v>
      </c>
      <c r="O40">
        <v>0.016476915</v>
      </c>
      <c r="P40">
        <v>1.867109635</v>
      </c>
      <c r="Q40">
        <v>0.753488372</v>
      </c>
      <c r="R40">
        <v>43</v>
      </c>
      <c r="S40">
        <v>5.651162791</v>
      </c>
      <c r="T40">
        <v>0.469767442</v>
      </c>
      <c r="U40">
        <v>0.933554817</v>
      </c>
      <c r="V40">
        <v>0.423255814</v>
      </c>
      <c r="W40">
        <v>0.846511628</v>
      </c>
      <c r="X40">
        <v>0.093023256</v>
      </c>
      <c r="Y40">
        <v>1</v>
      </c>
      <c r="Z40">
        <v>4.23255814</v>
      </c>
      <c r="AA40">
        <v>0.465116279</v>
      </c>
      <c r="AB40">
        <f t="shared" si="3"/>
        <v>0.153488372</v>
      </c>
      <c r="AC40">
        <f t="shared" si="4"/>
        <v>0.0232558139534884</v>
      </c>
      <c r="AD40">
        <f t="shared" si="5"/>
        <v>0.842857142952381</v>
      </c>
    </row>
    <row r="41" spans="1:30">
      <c r="A41" t="s">
        <v>52</v>
      </c>
      <c r="B41" t="s">
        <v>51</v>
      </c>
      <c r="C41">
        <v>1</v>
      </c>
      <c r="D41">
        <v>435</v>
      </c>
      <c r="E41">
        <v>267</v>
      </c>
      <c r="F41">
        <v>168</v>
      </c>
      <c r="G41">
        <v>16</v>
      </c>
      <c r="H41">
        <v>32</v>
      </c>
      <c r="I41">
        <v>-1</v>
      </c>
      <c r="J41">
        <v>-1</v>
      </c>
      <c r="K41">
        <v>-1</v>
      </c>
      <c r="L41">
        <v>0.217566389</v>
      </c>
      <c r="M41">
        <v>42.16666667</v>
      </c>
      <c r="N41">
        <v>359.928617</v>
      </c>
      <c r="O41">
        <v>0</v>
      </c>
      <c r="P41">
        <v>1.597639578</v>
      </c>
      <c r="Q41">
        <v>0.917803638</v>
      </c>
      <c r="R41">
        <v>1</v>
      </c>
      <c r="S41">
        <v>1</v>
      </c>
      <c r="T41">
        <v>0.593103448</v>
      </c>
      <c r="U41">
        <v>0.980620155</v>
      </c>
      <c r="V41">
        <v>0.581609195</v>
      </c>
      <c r="W41">
        <v>0.947565543</v>
      </c>
      <c r="X41">
        <v>0.029761905</v>
      </c>
      <c r="Y41">
        <v>0.947565543</v>
      </c>
      <c r="Z41">
        <v>253</v>
      </c>
      <c r="AA41">
        <v>5</v>
      </c>
      <c r="AB41">
        <f t="shared" si="3"/>
        <v>0</v>
      </c>
      <c r="AC41">
        <f t="shared" si="4"/>
        <v>0.947565543</v>
      </c>
      <c r="AD41">
        <f t="shared" si="5"/>
        <v>1</v>
      </c>
    </row>
    <row r="42" spans="1:30">
      <c r="A42" t="s">
        <v>53</v>
      </c>
      <c r="B42" t="s">
        <v>31</v>
      </c>
      <c r="C42">
        <v>1</v>
      </c>
      <c r="D42">
        <v>226</v>
      </c>
      <c r="E42">
        <v>57</v>
      </c>
      <c r="F42">
        <v>169</v>
      </c>
      <c r="G42">
        <v>69</v>
      </c>
      <c r="H42">
        <v>154</v>
      </c>
      <c r="I42">
        <v>-1</v>
      </c>
      <c r="J42">
        <v>-1</v>
      </c>
      <c r="K42">
        <v>-1</v>
      </c>
      <c r="L42">
        <v>0.002231968</v>
      </c>
      <c r="M42">
        <v>0.339285714</v>
      </c>
      <c r="N42">
        <v>0.680579036</v>
      </c>
      <c r="O42">
        <v>0.409387406</v>
      </c>
      <c r="P42">
        <v>1.008928571</v>
      </c>
      <c r="Q42">
        <v>0.01183432</v>
      </c>
      <c r="R42">
        <v>1</v>
      </c>
      <c r="S42">
        <v>1</v>
      </c>
      <c r="T42">
        <v>0.991150442</v>
      </c>
      <c r="U42">
        <v>0.254464286</v>
      </c>
      <c r="V42">
        <v>0.252212389</v>
      </c>
      <c r="W42">
        <v>1</v>
      </c>
      <c r="X42">
        <v>0.98816568</v>
      </c>
      <c r="Y42">
        <v>1</v>
      </c>
      <c r="Z42">
        <v>57</v>
      </c>
      <c r="AA42">
        <v>167</v>
      </c>
      <c r="AB42">
        <f t="shared" si="3"/>
        <v>0</v>
      </c>
      <c r="AC42">
        <f t="shared" si="4"/>
        <v>1</v>
      </c>
      <c r="AD42">
        <f t="shared" si="5"/>
        <v>1</v>
      </c>
    </row>
    <row r="43" spans="1:30">
      <c r="A43" t="s">
        <v>53</v>
      </c>
      <c r="B43" t="s">
        <v>33</v>
      </c>
      <c r="C43">
        <v>1</v>
      </c>
      <c r="D43">
        <v>286</v>
      </c>
      <c r="E43">
        <v>201</v>
      </c>
      <c r="F43">
        <v>85</v>
      </c>
      <c r="G43">
        <v>9</v>
      </c>
      <c r="H43">
        <v>41</v>
      </c>
      <c r="I43">
        <v>-1</v>
      </c>
      <c r="J43">
        <v>-1</v>
      </c>
      <c r="K43">
        <v>-1</v>
      </c>
      <c r="L43">
        <v>0.025221282</v>
      </c>
      <c r="M43">
        <v>3.408477011</v>
      </c>
      <c r="N43">
        <v>8.037630246</v>
      </c>
      <c r="O43">
        <v>0.135701804</v>
      </c>
      <c r="P43">
        <v>1.177687649</v>
      </c>
      <c r="Q43">
        <v>0.120749195</v>
      </c>
      <c r="R43">
        <v>4</v>
      </c>
      <c r="S43">
        <v>2.25</v>
      </c>
      <c r="T43">
        <v>0.358391608</v>
      </c>
      <c r="U43">
        <v>0.827675585</v>
      </c>
      <c r="V43">
        <v>0.277097902</v>
      </c>
      <c r="W43">
        <v>0.394278607</v>
      </c>
      <c r="X43">
        <v>0.273529412</v>
      </c>
      <c r="Y43">
        <v>0.990049751</v>
      </c>
      <c r="Z43">
        <v>79.25</v>
      </c>
      <c r="AA43">
        <v>23.25</v>
      </c>
      <c r="AB43">
        <f t="shared" si="3"/>
        <v>0.595771144</v>
      </c>
      <c r="AC43">
        <f t="shared" si="4"/>
        <v>0.24751243775</v>
      </c>
      <c r="AD43">
        <f t="shared" si="5"/>
        <v>0.197654941551181</v>
      </c>
    </row>
    <row r="44" spans="1:30">
      <c r="A44" t="s">
        <v>53</v>
      </c>
      <c r="B44" t="s">
        <v>34</v>
      </c>
      <c r="C44">
        <v>1</v>
      </c>
      <c r="D44">
        <v>105</v>
      </c>
      <c r="E44">
        <v>44</v>
      </c>
      <c r="F44">
        <v>61</v>
      </c>
      <c r="G44">
        <v>12</v>
      </c>
      <c r="H44">
        <v>191</v>
      </c>
      <c r="I44">
        <v>-1</v>
      </c>
      <c r="J44">
        <v>-1</v>
      </c>
      <c r="K44">
        <v>-1</v>
      </c>
      <c r="L44">
        <v>0.032290249</v>
      </c>
      <c r="M44">
        <v>2</v>
      </c>
      <c r="N44">
        <v>4.794973869</v>
      </c>
      <c r="O44">
        <v>0.02854289</v>
      </c>
      <c r="P44">
        <v>1.73553719</v>
      </c>
      <c r="Q44">
        <v>0.132637854</v>
      </c>
      <c r="R44">
        <v>1</v>
      </c>
      <c r="S44">
        <v>1</v>
      </c>
      <c r="T44">
        <v>0.104761905</v>
      </c>
      <c r="U44">
        <v>0.727272727</v>
      </c>
      <c r="V44">
        <v>0.076190476</v>
      </c>
      <c r="W44">
        <v>0.181818182</v>
      </c>
      <c r="X44">
        <v>0.049180328</v>
      </c>
      <c r="Y44">
        <v>0.181818182</v>
      </c>
      <c r="Z44">
        <v>8</v>
      </c>
      <c r="AA44">
        <v>3</v>
      </c>
      <c r="AB44">
        <f t="shared" si="3"/>
        <v>0</v>
      </c>
      <c r="AC44">
        <f t="shared" si="4"/>
        <v>0.181818182</v>
      </c>
      <c r="AD44">
        <f t="shared" si="5"/>
        <v>1</v>
      </c>
    </row>
    <row r="45" spans="1:30">
      <c r="A45" t="s">
        <v>53</v>
      </c>
      <c r="B45" t="s">
        <v>35</v>
      </c>
      <c r="C45">
        <v>1</v>
      </c>
      <c r="D45">
        <v>1728</v>
      </c>
      <c r="E45">
        <v>1210</v>
      </c>
      <c r="F45">
        <v>518</v>
      </c>
      <c r="G45">
        <v>6</v>
      </c>
      <c r="H45">
        <v>21</v>
      </c>
      <c r="I45">
        <v>-1</v>
      </c>
      <c r="J45">
        <v>-1</v>
      </c>
      <c r="K45">
        <v>-1</v>
      </c>
      <c r="L45">
        <v>0.047807356</v>
      </c>
      <c r="M45">
        <v>194.58754</v>
      </c>
      <c r="N45">
        <v>144.2658923</v>
      </c>
      <c r="O45">
        <v>0.034470784</v>
      </c>
      <c r="P45">
        <v>1.220661157</v>
      </c>
      <c r="Q45">
        <v>0.238169693</v>
      </c>
      <c r="R45">
        <v>6</v>
      </c>
      <c r="S45">
        <v>1</v>
      </c>
      <c r="T45">
        <v>0.305555556</v>
      </c>
      <c r="U45">
        <v>0.85474537</v>
      </c>
      <c r="V45">
        <v>0.261766975</v>
      </c>
      <c r="W45">
        <v>0.373829201</v>
      </c>
      <c r="X45">
        <v>0.146074646</v>
      </c>
      <c r="Y45">
        <v>1</v>
      </c>
      <c r="Z45">
        <v>452.3333333</v>
      </c>
      <c r="AA45">
        <v>75.66666667</v>
      </c>
      <c r="AB45">
        <f t="shared" si="3"/>
        <v>0.626170799</v>
      </c>
      <c r="AC45">
        <f t="shared" si="4"/>
        <v>0.166666666666667</v>
      </c>
      <c r="AD45">
        <f t="shared" si="5"/>
        <v>0.2485950412</v>
      </c>
    </row>
    <row r="46" spans="1:30">
      <c r="A46" t="s">
        <v>53</v>
      </c>
      <c r="B46" t="s">
        <v>36</v>
      </c>
      <c r="C46">
        <v>1</v>
      </c>
      <c r="D46">
        <v>3196</v>
      </c>
      <c r="E46">
        <v>1669</v>
      </c>
      <c r="F46">
        <v>1527</v>
      </c>
      <c r="G46">
        <v>36</v>
      </c>
      <c r="H46">
        <v>73</v>
      </c>
      <c r="I46">
        <v>-1</v>
      </c>
      <c r="J46">
        <v>-1</v>
      </c>
      <c r="K46">
        <v>-1</v>
      </c>
      <c r="L46">
        <v>0.007679636</v>
      </c>
      <c r="M46">
        <v>1.126941256</v>
      </c>
      <c r="N46">
        <v>52.13738772</v>
      </c>
      <c r="O46" s="7">
        <v>5.17e-13</v>
      </c>
      <c r="P46">
        <v>1.014925373</v>
      </c>
      <c r="Q46">
        <v>0.030779306</v>
      </c>
      <c r="R46">
        <v>1</v>
      </c>
      <c r="S46">
        <v>1</v>
      </c>
      <c r="T46">
        <v>0.985294118</v>
      </c>
      <c r="U46">
        <v>0.530009527</v>
      </c>
      <c r="V46">
        <v>0.522215269</v>
      </c>
      <c r="W46">
        <v>1</v>
      </c>
      <c r="X46">
        <v>0.969220694</v>
      </c>
      <c r="Y46">
        <v>1</v>
      </c>
      <c r="Z46">
        <v>1669</v>
      </c>
      <c r="AA46">
        <v>1480</v>
      </c>
      <c r="AB46">
        <f t="shared" si="3"/>
        <v>0</v>
      </c>
      <c r="AC46">
        <f t="shared" si="4"/>
        <v>1</v>
      </c>
      <c r="AD46">
        <f t="shared" si="5"/>
        <v>1</v>
      </c>
    </row>
    <row r="47" spans="1:30">
      <c r="A47" t="s">
        <v>53</v>
      </c>
      <c r="B47" t="s">
        <v>37</v>
      </c>
      <c r="C47">
        <v>1</v>
      </c>
      <c r="D47">
        <v>32</v>
      </c>
      <c r="E47">
        <v>13</v>
      </c>
      <c r="F47">
        <v>19</v>
      </c>
      <c r="G47">
        <v>56</v>
      </c>
      <c r="H47">
        <v>157</v>
      </c>
      <c r="I47">
        <v>-1</v>
      </c>
      <c r="J47">
        <v>-1</v>
      </c>
      <c r="K47">
        <v>-1</v>
      </c>
      <c r="L47">
        <v>0.020507812</v>
      </c>
      <c r="M47">
        <v>0.714285714</v>
      </c>
      <c r="N47">
        <v>0.276007745</v>
      </c>
      <c r="O47">
        <v>0.599329902</v>
      </c>
      <c r="P47">
        <v>1.070234114</v>
      </c>
      <c r="Q47">
        <v>0.085020243</v>
      </c>
      <c r="R47">
        <v>1</v>
      </c>
      <c r="S47">
        <v>1</v>
      </c>
      <c r="T47">
        <v>0.71875</v>
      </c>
      <c r="U47">
        <v>0.434782609</v>
      </c>
      <c r="V47">
        <v>0.3125</v>
      </c>
      <c r="W47">
        <v>0.769230769</v>
      </c>
      <c r="X47">
        <v>0.684210526</v>
      </c>
      <c r="Y47">
        <v>0.769230769</v>
      </c>
      <c r="Z47">
        <v>10</v>
      </c>
      <c r="AA47">
        <v>13</v>
      </c>
      <c r="AB47">
        <f t="shared" si="3"/>
        <v>0</v>
      </c>
      <c r="AC47">
        <f t="shared" si="4"/>
        <v>0.769230769</v>
      </c>
      <c r="AD47">
        <f t="shared" si="5"/>
        <v>1</v>
      </c>
    </row>
    <row r="48" spans="1:30">
      <c r="A48" t="s">
        <v>53</v>
      </c>
      <c r="B48" t="s">
        <v>38</v>
      </c>
      <c r="C48">
        <v>1</v>
      </c>
      <c r="D48">
        <v>106</v>
      </c>
      <c r="E48">
        <v>53</v>
      </c>
      <c r="F48">
        <v>53</v>
      </c>
      <c r="G48">
        <v>58</v>
      </c>
      <c r="H48">
        <v>334</v>
      </c>
      <c r="I48">
        <v>-1</v>
      </c>
      <c r="J48">
        <v>-1</v>
      </c>
      <c r="K48">
        <v>-1</v>
      </c>
      <c r="L48">
        <v>-0.004716981</v>
      </c>
      <c r="M48">
        <v>0.888888889</v>
      </c>
      <c r="N48">
        <v>0.04400166</v>
      </c>
      <c r="O48">
        <v>0.833850523</v>
      </c>
      <c r="P48">
        <v>0.96969697</v>
      </c>
      <c r="Q48">
        <v>0.018867925</v>
      </c>
      <c r="R48">
        <v>1</v>
      </c>
      <c r="S48">
        <v>1</v>
      </c>
      <c r="T48">
        <v>0.311320755</v>
      </c>
      <c r="U48">
        <v>0.484848485</v>
      </c>
      <c r="V48">
        <v>0.150943396</v>
      </c>
      <c r="W48">
        <v>0.301886792</v>
      </c>
      <c r="X48">
        <v>0.320754717</v>
      </c>
      <c r="Y48">
        <v>0.301886792</v>
      </c>
      <c r="Z48">
        <v>16</v>
      </c>
      <c r="AA48">
        <v>17</v>
      </c>
      <c r="AB48">
        <f t="shared" si="3"/>
        <v>0</v>
      </c>
      <c r="AC48">
        <f t="shared" si="4"/>
        <v>0.301886792</v>
      </c>
      <c r="AD48">
        <f t="shared" si="5"/>
        <v>1</v>
      </c>
    </row>
    <row r="49" spans="1:30">
      <c r="A49" t="s">
        <v>53</v>
      </c>
      <c r="B49" t="s">
        <v>39</v>
      </c>
      <c r="C49">
        <v>1</v>
      </c>
      <c r="D49">
        <v>124</v>
      </c>
      <c r="E49">
        <v>62</v>
      </c>
      <c r="F49">
        <v>62</v>
      </c>
      <c r="G49">
        <v>6</v>
      </c>
      <c r="H49">
        <v>17</v>
      </c>
      <c r="I49">
        <v>-1</v>
      </c>
      <c r="J49">
        <v>-1</v>
      </c>
      <c r="K49">
        <v>-1</v>
      </c>
      <c r="L49">
        <v>0.02374552</v>
      </c>
      <c r="M49">
        <v>3.414814815</v>
      </c>
      <c r="N49">
        <v>5.016273498</v>
      </c>
      <c r="O49">
        <v>0.055766331</v>
      </c>
      <c r="P49">
        <v>1.90308642</v>
      </c>
      <c r="Q49">
        <v>0.094982079</v>
      </c>
      <c r="R49">
        <v>9</v>
      </c>
      <c r="S49">
        <v>2.888888889</v>
      </c>
      <c r="T49">
        <v>0.076164875</v>
      </c>
      <c r="U49">
        <v>0.95154321</v>
      </c>
      <c r="V49">
        <v>0.061827957</v>
      </c>
      <c r="W49">
        <v>0.123655914</v>
      </c>
      <c r="X49">
        <v>0.028673835</v>
      </c>
      <c r="Y49">
        <v>0.935483871</v>
      </c>
      <c r="Z49">
        <v>7.666666667</v>
      </c>
      <c r="AA49">
        <v>1.777777778</v>
      </c>
      <c r="AB49">
        <f t="shared" si="3"/>
        <v>0.811827957</v>
      </c>
      <c r="AC49">
        <f t="shared" si="4"/>
        <v>0.103942652333333</v>
      </c>
      <c r="AD49">
        <f t="shared" si="5"/>
        <v>0.0237068965724588</v>
      </c>
    </row>
    <row r="50" spans="1:30">
      <c r="A50" t="s">
        <v>53</v>
      </c>
      <c r="B50" t="s">
        <v>40</v>
      </c>
      <c r="C50">
        <v>1</v>
      </c>
      <c r="D50">
        <v>8124</v>
      </c>
      <c r="E50">
        <v>4208</v>
      </c>
      <c r="F50">
        <v>3916</v>
      </c>
      <c r="G50">
        <v>22</v>
      </c>
      <c r="H50">
        <v>116</v>
      </c>
      <c r="I50">
        <v>-1</v>
      </c>
      <c r="J50">
        <v>-1</v>
      </c>
      <c r="K50">
        <v>-1</v>
      </c>
      <c r="L50">
        <v>0.113614973</v>
      </c>
      <c r="M50">
        <v>138.8561631</v>
      </c>
      <c r="N50">
        <v>2477.282851</v>
      </c>
      <c r="O50">
        <v>0</v>
      </c>
      <c r="P50">
        <v>1.789771946</v>
      </c>
      <c r="Q50">
        <v>0.455047765</v>
      </c>
      <c r="R50">
        <v>3</v>
      </c>
      <c r="S50">
        <v>1</v>
      </c>
      <c r="T50">
        <v>0.299031676</v>
      </c>
      <c r="U50">
        <v>0.927050757</v>
      </c>
      <c r="V50">
        <v>0.268504842</v>
      </c>
      <c r="W50">
        <v>0.518377693</v>
      </c>
      <c r="X50">
        <v>0.063329928</v>
      </c>
      <c r="Y50">
        <v>1</v>
      </c>
      <c r="Z50">
        <v>2181.333333</v>
      </c>
      <c r="AA50">
        <v>248</v>
      </c>
      <c r="AB50">
        <f t="shared" si="3"/>
        <v>0.481622307</v>
      </c>
      <c r="AC50">
        <f t="shared" si="4"/>
        <v>0.333333333333333</v>
      </c>
      <c r="AD50">
        <f t="shared" si="5"/>
        <v>0.2775665395</v>
      </c>
    </row>
    <row r="51" spans="1:30">
      <c r="A51" t="s">
        <v>53</v>
      </c>
      <c r="B51" t="s">
        <v>41</v>
      </c>
      <c r="C51">
        <v>1</v>
      </c>
      <c r="D51">
        <v>12960</v>
      </c>
      <c r="E51">
        <v>4320</v>
      </c>
      <c r="F51">
        <v>8640</v>
      </c>
      <c r="G51">
        <v>8</v>
      </c>
      <c r="H51">
        <v>27</v>
      </c>
      <c r="I51">
        <v>-1</v>
      </c>
      <c r="J51">
        <v>-1</v>
      </c>
      <c r="K51">
        <v>-1</v>
      </c>
      <c r="L51">
        <v>0.222222222</v>
      </c>
      <c r="M51">
        <v>4320</v>
      </c>
      <c r="N51">
        <v>12960</v>
      </c>
      <c r="O51">
        <v>0</v>
      </c>
      <c r="P51">
        <v>3</v>
      </c>
      <c r="Q51">
        <v>1</v>
      </c>
      <c r="R51">
        <v>1</v>
      </c>
      <c r="S51">
        <v>1</v>
      </c>
      <c r="T51">
        <v>0.333333333</v>
      </c>
      <c r="U51">
        <v>1</v>
      </c>
      <c r="V51">
        <v>0.333333333</v>
      </c>
      <c r="W51">
        <v>1</v>
      </c>
      <c r="X51">
        <v>0</v>
      </c>
      <c r="Y51">
        <v>1</v>
      </c>
      <c r="Z51">
        <v>4320</v>
      </c>
      <c r="AA51">
        <v>0</v>
      </c>
      <c r="AB51">
        <f t="shared" si="3"/>
        <v>0</v>
      </c>
      <c r="AC51">
        <f t="shared" si="4"/>
        <v>1</v>
      </c>
      <c r="AD51">
        <f t="shared" si="5"/>
        <v>1</v>
      </c>
    </row>
    <row r="52" spans="1:30">
      <c r="A52" t="s">
        <v>53</v>
      </c>
      <c r="B52" t="s">
        <v>42</v>
      </c>
      <c r="C52">
        <v>1</v>
      </c>
      <c r="D52">
        <v>90</v>
      </c>
      <c r="E52">
        <v>64</v>
      </c>
      <c r="F52">
        <v>26</v>
      </c>
      <c r="G52">
        <v>8</v>
      </c>
      <c r="H52">
        <v>23</v>
      </c>
      <c r="I52">
        <v>-1</v>
      </c>
      <c r="J52">
        <v>-1</v>
      </c>
      <c r="K52">
        <v>-1</v>
      </c>
      <c r="L52">
        <v>0.014567901</v>
      </c>
      <c r="M52">
        <v>2.565789474</v>
      </c>
      <c r="N52">
        <v>0.756412539</v>
      </c>
      <c r="O52">
        <v>0.384683682</v>
      </c>
      <c r="P52">
        <v>1.025286809</v>
      </c>
      <c r="Q52">
        <v>0.070913462</v>
      </c>
      <c r="R52">
        <v>2</v>
      </c>
      <c r="S52">
        <v>1</v>
      </c>
      <c r="T52">
        <v>0.838888889</v>
      </c>
      <c r="U52">
        <v>0.729092842</v>
      </c>
      <c r="V52">
        <v>0.611111111</v>
      </c>
      <c r="W52">
        <v>0.859375</v>
      </c>
      <c r="X52">
        <v>0.788461538</v>
      </c>
      <c r="Y52">
        <v>0.984375</v>
      </c>
      <c r="Z52">
        <v>55</v>
      </c>
      <c r="AA52">
        <v>20.5</v>
      </c>
      <c r="AB52">
        <f t="shared" si="3"/>
        <v>0.125</v>
      </c>
      <c r="AC52">
        <f t="shared" si="4"/>
        <v>0.4921875</v>
      </c>
      <c r="AD52">
        <f t="shared" si="5"/>
        <v>0.746031746031746</v>
      </c>
    </row>
    <row r="53" spans="1:30">
      <c r="A53" t="s">
        <v>53</v>
      </c>
      <c r="B53" t="s">
        <v>43</v>
      </c>
      <c r="C53">
        <v>1</v>
      </c>
      <c r="D53">
        <v>339</v>
      </c>
      <c r="E53">
        <v>84</v>
      </c>
      <c r="F53">
        <v>255</v>
      </c>
      <c r="G53">
        <v>17</v>
      </c>
      <c r="H53">
        <v>37</v>
      </c>
      <c r="I53">
        <v>-1</v>
      </c>
      <c r="J53">
        <v>-1</v>
      </c>
      <c r="K53">
        <v>-1</v>
      </c>
      <c r="L53">
        <v>0.009371655</v>
      </c>
      <c r="M53">
        <v>0.346491228</v>
      </c>
      <c r="N53">
        <v>1.817926297</v>
      </c>
      <c r="O53">
        <v>0.177560314</v>
      </c>
      <c r="P53">
        <v>1.041900093</v>
      </c>
      <c r="Q53">
        <v>0.050280112</v>
      </c>
      <c r="R53">
        <v>1</v>
      </c>
      <c r="S53">
        <v>1</v>
      </c>
      <c r="T53">
        <v>0.902654867</v>
      </c>
      <c r="U53">
        <v>0.258169935</v>
      </c>
      <c r="V53">
        <v>0.233038348</v>
      </c>
      <c r="W53">
        <v>0.94047619</v>
      </c>
      <c r="X53">
        <v>0.890196078</v>
      </c>
      <c r="Y53">
        <v>0.94047619</v>
      </c>
      <c r="Z53">
        <v>79</v>
      </c>
      <c r="AA53">
        <v>227</v>
      </c>
      <c r="AB53">
        <f t="shared" si="3"/>
        <v>0</v>
      </c>
      <c r="AC53">
        <f t="shared" si="4"/>
        <v>0.94047619</v>
      </c>
      <c r="AD53">
        <f t="shared" si="5"/>
        <v>1</v>
      </c>
    </row>
    <row r="54" spans="1:30">
      <c r="A54" t="s">
        <v>53</v>
      </c>
      <c r="B54" t="s">
        <v>44</v>
      </c>
      <c r="C54">
        <v>1</v>
      </c>
      <c r="D54">
        <v>15</v>
      </c>
      <c r="E54">
        <v>9</v>
      </c>
      <c r="F54">
        <v>6</v>
      </c>
      <c r="G54">
        <v>6</v>
      </c>
      <c r="H54">
        <v>16</v>
      </c>
      <c r="I54">
        <v>-1</v>
      </c>
      <c r="J54">
        <v>-1</v>
      </c>
      <c r="K54">
        <v>-1</v>
      </c>
      <c r="L54">
        <v>0.08</v>
      </c>
      <c r="M54">
        <v>1.8</v>
      </c>
      <c r="N54">
        <v>3.461538462</v>
      </c>
      <c r="O54">
        <v>0.062811848</v>
      </c>
      <c r="P54">
        <v>1.153846154</v>
      </c>
      <c r="Q54">
        <v>0.333333333</v>
      </c>
      <c r="R54">
        <v>1</v>
      </c>
      <c r="S54">
        <v>2</v>
      </c>
      <c r="T54">
        <v>0.866666667</v>
      </c>
      <c r="U54">
        <v>0.692307692</v>
      </c>
      <c r="V54">
        <v>0.6</v>
      </c>
      <c r="W54">
        <v>1</v>
      </c>
      <c r="X54">
        <v>0.666666667</v>
      </c>
      <c r="Y54">
        <v>1</v>
      </c>
      <c r="Z54">
        <v>9</v>
      </c>
      <c r="AA54">
        <v>4</v>
      </c>
      <c r="AB54">
        <f t="shared" si="3"/>
        <v>0</v>
      </c>
      <c r="AC54">
        <f t="shared" si="4"/>
        <v>1</v>
      </c>
      <c r="AD54">
        <f t="shared" si="5"/>
        <v>1</v>
      </c>
    </row>
    <row r="55" spans="1:30">
      <c r="A55" t="s">
        <v>53</v>
      </c>
      <c r="B55" t="s">
        <v>45</v>
      </c>
      <c r="C55">
        <v>1</v>
      </c>
      <c r="D55">
        <v>1066</v>
      </c>
      <c r="E55">
        <v>331</v>
      </c>
      <c r="F55">
        <v>735</v>
      </c>
      <c r="G55">
        <v>12</v>
      </c>
      <c r="H55">
        <v>42</v>
      </c>
      <c r="I55">
        <v>-1</v>
      </c>
      <c r="J55">
        <v>-1</v>
      </c>
      <c r="K55">
        <v>-1</v>
      </c>
      <c r="L55">
        <v>0.214092239</v>
      </c>
      <c r="M55">
        <v>331</v>
      </c>
      <c r="N55">
        <v>1066</v>
      </c>
      <c r="O55">
        <v>0</v>
      </c>
      <c r="P55">
        <v>3.220543807</v>
      </c>
      <c r="Q55">
        <v>1</v>
      </c>
      <c r="R55">
        <v>1</v>
      </c>
      <c r="S55">
        <v>1</v>
      </c>
      <c r="T55">
        <v>0.310506567</v>
      </c>
      <c r="U55">
        <v>1</v>
      </c>
      <c r="V55">
        <v>0.310506567</v>
      </c>
      <c r="W55">
        <v>1</v>
      </c>
      <c r="X55">
        <v>0</v>
      </c>
      <c r="Y55">
        <v>1</v>
      </c>
      <c r="Z55">
        <v>331</v>
      </c>
      <c r="AA55">
        <v>0</v>
      </c>
      <c r="AB55">
        <f t="shared" si="3"/>
        <v>0</v>
      </c>
      <c r="AC55">
        <f t="shared" si="4"/>
        <v>1</v>
      </c>
      <c r="AD55">
        <f t="shared" si="5"/>
        <v>1</v>
      </c>
    </row>
    <row r="56" spans="1:30">
      <c r="A56" t="s">
        <v>53</v>
      </c>
      <c r="B56" t="s">
        <v>46</v>
      </c>
      <c r="C56">
        <v>1</v>
      </c>
      <c r="D56">
        <v>683</v>
      </c>
      <c r="E56">
        <v>92</v>
      </c>
      <c r="F56">
        <v>591</v>
      </c>
      <c r="G56">
        <v>35</v>
      </c>
      <c r="H56">
        <v>99</v>
      </c>
      <c r="I56">
        <v>-1</v>
      </c>
      <c r="J56">
        <v>-1</v>
      </c>
      <c r="K56">
        <v>-1</v>
      </c>
      <c r="L56">
        <v>0.007494282</v>
      </c>
      <c r="M56">
        <v>0.166064982</v>
      </c>
      <c r="N56">
        <v>6.263901678</v>
      </c>
      <c r="O56">
        <v>0.012322253</v>
      </c>
      <c r="P56">
        <v>1.058914729</v>
      </c>
      <c r="Q56">
        <v>0.0642978</v>
      </c>
      <c r="R56">
        <v>1</v>
      </c>
      <c r="S56">
        <v>1</v>
      </c>
      <c r="T56">
        <v>0.944363104</v>
      </c>
      <c r="U56">
        <v>0.142635659</v>
      </c>
      <c r="V56">
        <v>0.134699854</v>
      </c>
      <c r="W56">
        <v>1</v>
      </c>
      <c r="X56">
        <v>0.9357022</v>
      </c>
      <c r="Y56">
        <v>1</v>
      </c>
      <c r="Z56">
        <v>92</v>
      </c>
      <c r="AA56">
        <v>553</v>
      </c>
      <c r="AB56">
        <f t="shared" si="3"/>
        <v>0</v>
      </c>
      <c r="AC56">
        <f t="shared" si="4"/>
        <v>1</v>
      </c>
      <c r="AD56">
        <f t="shared" si="5"/>
        <v>1</v>
      </c>
    </row>
    <row r="57" spans="1:30">
      <c r="A57" t="s">
        <v>53</v>
      </c>
      <c r="B57" t="s">
        <v>47</v>
      </c>
      <c r="C57">
        <v>1</v>
      </c>
      <c r="D57">
        <v>187</v>
      </c>
      <c r="E57">
        <v>172</v>
      </c>
      <c r="F57">
        <v>15</v>
      </c>
      <c r="G57">
        <v>22</v>
      </c>
      <c r="H57">
        <v>44</v>
      </c>
      <c r="I57">
        <v>-1</v>
      </c>
      <c r="J57">
        <v>-1</v>
      </c>
      <c r="K57">
        <v>-1</v>
      </c>
      <c r="L57">
        <v>-0.012339501</v>
      </c>
      <c r="M57">
        <v>8.86875</v>
      </c>
      <c r="N57">
        <v>2.605661619</v>
      </c>
      <c r="O57">
        <v>0.110007996</v>
      </c>
      <c r="P57">
        <v>0.983474792</v>
      </c>
      <c r="Q57">
        <v>0.167248062</v>
      </c>
      <c r="R57">
        <v>2</v>
      </c>
      <c r="S57">
        <v>1</v>
      </c>
      <c r="T57">
        <v>0.812834225</v>
      </c>
      <c r="U57">
        <v>0.90458644</v>
      </c>
      <c r="V57">
        <v>0.735294118</v>
      </c>
      <c r="W57">
        <v>0.799418605</v>
      </c>
      <c r="X57">
        <v>0.966666667</v>
      </c>
      <c r="Y57">
        <v>0.959302326</v>
      </c>
      <c r="Z57">
        <v>137.5</v>
      </c>
      <c r="AA57">
        <v>14.5</v>
      </c>
      <c r="AB57">
        <f t="shared" si="3"/>
        <v>0.159883721</v>
      </c>
      <c r="AC57">
        <f t="shared" si="4"/>
        <v>0.479651163</v>
      </c>
      <c r="AD57">
        <f t="shared" si="5"/>
        <v>0.666666666666667</v>
      </c>
    </row>
    <row r="58" spans="1:30">
      <c r="A58" t="s">
        <v>53</v>
      </c>
      <c r="B58" t="s">
        <v>48</v>
      </c>
      <c r="C58">
        <v>1</v>
      </c>
      <c r="D58">
        <v>3190</v>
      </c>
      <c r="E58">
        <v>1655</v>
      </c>
      <c r="F58">
        <v>1535</v>
      </c>
      <c r="G58">
        <v>61</v>
      </c>
      <c r="H58">
        <v>3465</v>
      </c>
      <c r="I58">
        <v>-1</v>
      </c>
      <c r="J58">
        <v>-1</v>
      </c>
      <c r="K58">
        <v>-1</v>
      </c>
      <c r="L58">
        <v>-0.001367911</v>
      </c>
      <c r="M58">
        <v>1.054245283</v>
      </c>
      <c r="N58">
        <v>0.120546759</v>
      </c>
      <c r="O58">
        <v>0.72844224</v>
      </c>
      <c r="P58">
        <v>0.990332326</v>
      </c>
      <c r="Q58">
        <v>0.005479398</v>
      </c>
      <c r="R58">
        <v>1</v>
      </c>
      <c r="S58">
        <v>1</v>
      </c>
      <c r="T58">
        <v>0.272727273</v>
      </c>
      <c r="U58">
        <v>0.513793103</v>
      </c>
      <c r="V58">
        <v>0.140125392</v>
      </c>
      <c r="W58">
        <v>0.270090634</v>
      </c>
      <c r="X58">
        <v>0.275570033</v>
      </c>
      <c r="Y58">
        <v>0.270090634</v>
      </c>
      <c r="Z58">
        <v>447</v>
      </c>
      <c r="AA58">
        <v>423</v>
      </c>
      <c r="AB58">
        <f t="shared" si="3"/>
        <v>0</v>
      </c>
      <c r="AC58">
        <f t="shared" si="4"/>
        <v>0.270090634</v>
      </c>
      <c r="AD58">
        <f t="shared" si="5"/>
        <v>1</v>
      </c>
    </row>
    <row r="59" spans="1:30">
      <c r="A59" t="s">
        <v>53</v>
      </c>
      <c r="B59" t="s">
        <v>49</v>
      </c>
      <c r="C59">
        <v>1</v>
      </c>
      <c r="D59">
        <v>958</v>
      </c>
      <c r="E59">
        <v>626</v>
      </c>
      <c r="F59">
        <v>332</v>
      </c>
      <c r="G59">
        <v>9</v>
      </c>
      <c r="H59">
        <v>27</v>
      </c>
      <c r="I59">
        <v>-1</v>
      </c>
      <c r="J59">
        <v>-1</v>
      </c>
      <c r="K59">
        <v>-1</v>
      </c>
      <c r="L59">
        <v>0.023289212</v>
      </c>
      <c r="M59">
        <v>33.36653058</v>
      </c>
      <c r="N59">
        <v>28.36677754</v>
      </c>
      <c r="O59">
        <v>0.009507019</v>
      </c>
      <c r="P59">
        <v>1.388454144</v>
      </c>
      <c r="Q59">
        <v>0.102842681</v>
      </c>
      <c r="R59">
        <v>11</v>
      </c>
      <c r="S59">
        <v>2.454545455</v>
      </c>
      <c r="T59">
        <v>0.163313722</v>
      </c>
      <c r="U59">
        <v>0.907277969</v>
      </c>
      <c r="V59">
        <v>0.130005694</v>
      </c>
      <c r="W59">
        <v>0.1989544</v>
      </c>
      <c r="X59">
        <v>0.09611172</v>
      </c>
      <c r="Y59">
        <v>1</v>
      </c>
      <c r="Z59">
        <v>124.5454545</v>
      </c>
      <c r="AA59">
        <v>31.90909091</v>
      </c>
      <c r="AB59">
        <f t="shared" si="3"/>
        <v>0.8010456</v>
      </c>
      <c r="AC59">
        <f t="shared" si="4"/>
        <v>0.0909090909090909</v>
      </c>
      <c r="AD59">
        <f t="shared" si="5"/>
        <v>0.11884984</v>
      </c>
    </row>
    <row r="60" spans="1:30">
      <c r="A60" t="s">
        <v>53</v>
      </c>
      <c r="B60" t="s">
        <v>50</v>
      </c>
      <c r="C60">
        <v>1</v>
      </c>
      <c r="D60">
        <v>10</v>
      </c>
      <c r="E60">
        <v>5</v>
      </c>
      <c r="F60">
        <v>5</v>
      </c>
      <c r="G60">
        <v>32</v>
      </c>
      <c r="H60">
        <v>77</v>
      </c>
      <c r="I60">
        <v>-1</v>
      </c>
      <c r="J60">
        <v>-1</v>
      </c>
      <c r="K60">
        <v>-1</v>
      </c>
      <c r="L60">
        <v>0</v>
      </c>
      <c r="M60">
        <v>0.833333333</v>
      </c>
      <c r="N60" t="s">
        <v>32</v>
      </c>
      <c r="O60" t="s">
        <v>32</v>
      </c>
      <c r="P60">
        <v>1</v>
      </c>
      <c r="Q60">
        <v>0</v>
      </c>
      <c r="R60">
        <v>1</v>
      </c>
      <c r="S60">
        <v>1</v>
      </c>
      <c r="T60">
        <v>1</v>
      </c>
      <c r="U60">
        <v>0.5</v>
      </c>
      <c r="V60">
        <v>0.5</v>
      </c>
      <c r="W60">
        <v>1</v>
      </c>
      <c r="X60">
        <v>1</v>
      </c>
      <c r="Y60">
        <v>1</v>
      </c>
      <c r="Z60">
        <v>5</v>
      </c>
      <c r="AA60">
        <v>5</v>
      </c>
      <c r="AB60">
        <f t="shared" si="3"/>
        <v>0</v>
      </c>
      <c r="AC60">
        <f t="shared" si="4"/>
        <v>1</v>
      </c>
      <c r="AD60">
        <f t="shared" si="5"/>
        <v>1</v>
      </c>
    </row>
    <row r="61" spans="1:30">
      <c r="A61" t="s">
        <v>53</v>
      </c>
      <c r="B61" t="s">
        <v>51</v>
      </c>
      <c r="C61">
        <v>1</v>
      </c>
      <c r="D61">
        <v>435</v>
      </c>
      <c r="E61">
        <v>267</v>
      </c>
      <c r="F61">
        <v>168</v>
      </c>
      <c r="G61">
        <v>16</v>
      </c>
      <c r="H61">
        <v>32</v>
      </c>
      <c r="I61">
        <v>-1</v>
      </c>
      <c r="J61">
        <v>-1</v>
      </c>
      <c r="K61">
        <v>-1</v>
      </c>
      <c r="L61">
        <v>0.120787422</v>
      </c>
      <c r="M61">
        <v>16.72438672</v>
      </c>
      <c r="N61">
        <v>157.4475517</v>
      </c>
      <c r="O61" s="7">
        <v>7.81e-14</v>
      </c>
      <c r="P61">
        <v>1.370856213</v>
      </c>
      <c r="Q61">
        <v>0.509541644</v>
      </c>
      <c r="R61">
        <v>3</v>
      </c>
      <c r="S61">
        <v>1</v>
      </c>
      <c r="T61">
        <v>0.598467433</v>
      </c>
      <c r="U61">
        <v>0.841422089</v>
      </c>
      <c r="V61">
        <v>0.488122605</v>
      </c>
      <c r="W61">
        <v>0.79525593</v>
      </c>
      <c r="X61">
        <v>0.285714286</v>
      </c>
      <c r="Y61">
        <v>1</v>
      </c>
      <c r="Z61">
        <v>212.3333333</v>
      </c>
      <c r="AA61">
        <v>48</v>
      </c>
      <c r="AB61">
        <f t="shared" si="3"/>
        <v>0.20474407</v>
      </c>
      <c r="AC61">
        <f t="shared" si="4"/>
        <v>0.333333333333333</v>
      </c>
      <c r="AD61">
        <f t="shared" si="5"/>
        <v>0.692883895</v>
      </c>
    </row>
    <row r="62" spans="1:30">
      <c r="A62" t="s">
        <v>54</v>
      </c>
      <c r="B62" t="s">
        <v>31</v>
      </c>
      <c r="C62">
        <v>1</v>
      </c>
      <c r="D62">
        <v>226</v>
      </c>
      <c r="E62">
        <v>57</v>
      </c>
      <c r="F62">
        <v>169</v>
      </c>
      <c r="G62">
        <v>69</v>
      </c>
      <c r="H62">
        <v>154</v>
      </c>
      <c r="I62">
        <v>0.063</v>
      </c>
      <c r="J62">
        <v>4312</v>
      </c>
      <c r="K62">
        <v>179424673</v>
      </c>
      <c r="L62">
        <v>0.173110659</v>
      </c>
      <c r="M62">
        <v>14.11</v>
      </c>
      <c r="N62">
        <v>189.8948671</v>
      </c>
      <c r="O62">
        <v>0</v>
      </c>
      <c r="P62">
        <v>3.70874121</v>
      </c>
      <c r="Q62">
        <v>0.91786567</v>
      </c>
      <c r="R62">
        <v>5</v>
      </c>
      <c r="S62">
        <v>4.8</v>
      </c>
      <c r="T62">
        <v>0.253982301</v>
      </c>
      <c r="U62">
        <v>0.935390482</v>
      </c>
      <c r="V62">
        <v>0.237168142</v>
      </c>
      <c r="W62">
        <v>0.940350877</v>
      </c>
      <c r="X62">
        <v>0.022485207</v>
      </c>
      <c r="Y62">
        <v>0.947368421</v>
      </c>
      <c r="Z62">
        <v>53.6</v>
      </c>
      <c r="AA62">
        <v>3.8</v>
      </c>
      <c r="AB62">
        <f t="shared" si="3"/>
        <v>0.00701754399999999</v>
      </c>
      <c r="AC62">
        <f t="shared" si="4"/>
        <v>0.1894736842</v>
      </c>
      <c r="AD62">
        <f t="shared" si="5"/>
        <v>0.990740740555041</v>
      </c>
    </row>
    <row r="63" spans="1:30">
      <c r="A63" t="s">
        <v>54</v>
      </c>
      <c r="B63" t="s">
        <v>33</v>
      </c>
      <c r="C63">
        <v>1</v>
      </c>
      <c r="D63">
        <v>286</v>
      </c>
      <c r="E63">
        <v>201</v>
      </c>
      <c r="F63">
        <v>85</v>
      </c>
      <c r="G63">
        <v>9</v>
      </c>
      <c r="H63">
        <v>41</v>
      </c>
      <c r="I63">
        <v>0</v>
      </c>
      <c r="J63">
        <v>1066</v>
      </c>
      <c r="K63">
        <v>179424673</v>
      </c>
      <c r="L63">
        <v>0.062929728</v>
      </c>
      <c r="M63">
        <v>3.820622503</v>
      </c>
      <c r="N63">
        <v>25.1259588</v>
      </c>
      <c r="O63" s="7">
        <v>6.89e-7</v>
      </c>
      <c r="P63">
        <v>1.132993878</v>
      </c>
      <c r="Q63">
        <v>0.301281826</v>
      </c>
      <c r="R63">
        <v>5</v>
      </c>
      <c r="S63">
        <v>2</v>
      </c>
      <c r="T63">
        <v>0.677622378</v>
      </c>
      <c r="U63">
        <v>0.796264928</v>
      </c>
      <c r="V63">
        <v>0.539160839</v>
      </c>
      <c r="W63">
        <v>0.767164179</v>
      </c>
      <c r="X63">
        <v>0.465882353</v>
      </c>
      <c r="Y63">
        <v>0.860696517</v>
      </c>
      <c r="Z63">
        <v>154.2</v>
      </c>
      <c r="AA63">
        <v>39.6</v>
      </c>
      <c r="AB63">
        <f t="shared" si="3"/>
        <v>0.093532338</v>
      </c>
      <c r="AC63">
        <f t="shared" si="4"/>
        <v>0.1721393034</v>
      </c>
      <c r="AD63">
        <f t="shared" si="5"/>
        <v>0.864161850093789</v>
      </c>
    </row>
    <row r="64" spans="1:30">
      <c r="A64" t="s">
        <v>54</v>
      </c>
      <c r="B64" t="s">
        <v>34</v>
      </c>
      <c r="C64">
        <v>1</v>
      </c>
      <c r="D64">
        <v>105</v>
      </c>
      <c r="E64">
        <v>44</v>
      </c>
      <c r="F64">
        <v>61</v>
      </c>
      <c r="G64">
        <v>12</v>
      </c>
      <c r="H64">
        <v>191</v>
      </c>
      <c r="I64">
        <v>0.016</v>
      </c>
      <c r="J64">
        <v>5539</v>
      </c>
      <c r="K64">
        <v>179424673</v>
      </c>
      <c r="L64">
        <v>0.137687075</v>
      </c>
      <c r="M64">
        <v>4.674754902</v>
      </c>
      <c r="N64">
        <v>37.60663096</v>
      </c>
      <c r="O64" s="7">
        <v>4.39e-9</v>
      </c>
      <c r="P64">
        <v>1.95259512</v>
      </c>
      <c r="Q64">
        <v>0.56557377</v>
      </c>
      <c r="R64">
        <v>5</v>
      </c>
      <c r="S64">
        <v>2</v>
      </c>
      <c r="T64">
        <v>0.371428571</v>
      </c>
      <c r="U64">
        <v>0.818230336</v>
      </c>
      <c r="V64">
        <v>0.293333333</v>
      </c>
      <c r="W64">
        <v>0.7</v>
      </c>
      <c r="X64">
        <v>0.13442623</v>
      </c>
      <c r="Y64">
        <v>0.977272727</v>
      </c>
      <c r="Z64">
        <v>30.8</v>
      </c>
      <c r="AA64">
        <v>8.2</v>
      </c>
      <c r="AB64">
        <f t="shared" si="3"/>
        <v>0.277272727</v>
      </c>
      <c r="AC64">
        <f t="shared" si="4"/>
        <v>0.1954545454</v>
      </c>
      <c r="AD64">
        <f t="shared" si="5"/>
        <v>0.645348837459167</v>
      </c>
    </row>
    <row r="65" spans="1:30">
      <c r="A65" t="s">
        <v>54</v>
      </c>
      <c r="B65" t="s">
        <v>35</v>
      </c>
      <c r="C65">
        <v>1</v>
      </c>
      <c r="D65">
        <v>1728</v>
      </c>
      <c r="E65">
        <v>1210</v>
      </c>
      <c r="F65">
        <v>518</v>
      </c>
      <c r="G65">
        <v>6</v>
      </c>
      <c r="H65">
        <v>21</v>
      </c>
      <c r="I65">
        <v>0</v>
      </c>
      <c r="J65">
        <v>378</v>
      </c>
      <c r="K65">
        <v>179424673</v>
      </c>
      <c r="L65">
        <v>0.058680556</v>
      </c>
      <c r="M65">
        <v>233.0812642</v>
      </c>
      <c r="N65">
        <v>172.8003676</v>
      </c>
      <c r="O65" s="7">
        <v>4.03e-8</v>
      </c>
      <c r="P65">
        <v>1.270413223</v>
      </c>
      <c r="Q65">
        <v>0.279554549</v>
      </c>
      <c r="R65">
        <v>5</v>
      </c>
      <c r="S65">
        <v>1</v>
      </c>
      <c r="T65">
        <v>0.3</v>
      </c>
      <c r="U65">
        <v>0.889583333</v>
      </c>
      <c r="V65">
        <v>0.26875</v>
      </c>
      <c r="W65">
        <v>0.383801653</v>
      </c>
      <c r="X65">
        <v>0.104247104</v>
      </c>
      <c r="Y65">
        <v>0.990082645</v>
      </c>
      <c r="Z65">
        <v>464.4</v>
      </c>
      <c r="AA65">
        <v>54</v>
      </c>
      <c r="AB65">
        <f t="shared" si="3"/>
        <v>0.606280992</v>
      </c>
      <c r="AC65">
        <f t="shared" si="4"/>
        <v>0.198016529</v>
      </c>
      <c r="AD65">
        <f t="shared" si="5"/>
        <v>0.234557595946953</v>
      </c>
    </row>
    <row r="66" spans="1:30">
      <c r="A66" t="s">
        <v>54</v>
      </c>
      <c r="B66" t="s">
        <v>36</v>
      </c>
      <c r="C66">
        <v>1</v>
      </c>
      <c r="D66">
        <v>3196</v>
      </c>
      <c r="E66">
        <v>1669</v>
      </c>
      <c r="F66">
        <v>1527</v>
      </c>
      <c r="G66">
        <v>36</v>
      </c>
      <c r="H66">
        <v>73</v>
      </c>
      <c r="I66">
        <v>0.281</v>
      </c>
      <c r="J66">
        <v>3942</v>
      </c>
      <c r="K66">
        <v>179424673</v>
      </c>
      <c r="L66">
        <v>0.156364319</v>
      </c>
      <c r="M66">
        <v>8.726323623</v>
      </c>
      <c r="N66">
        <v>1288.86388</v>
      </c>
      <c r="O66">
        <v>0</v>
      </c>
      <c r="P66">
        <v>1.719208974</v>
      </c>
      <c r="Q66">
        <v>0.626694416</v>
      </c>
      <c r="R66">
        <v>5</v>
      </c>
      <c r="S66">
        <v>4.2</v>
      </c>
      <c r="T66">
        <v>0.416332916</v>
      </c>
      <c r="U66">
        <v>0.897797177</v>
      </c>
      <c r="V66">
        <v>0.373779725</v>
      </c>
      <c r="W66">
        <v>0.715757939</v>
      </c>
      <c r="X66">
        <v>0.089063523</v>
      </c>
      <c r="Y66">
        <v>0.715997603</v>
      </c>
      <c r="Z66">
        <v>1194.6</v>
      </c>
      <c r="AA66">
        <v>136</v>
      </c>
      <c r="AB66">
        <f t="shared" ref="AB66:AB97" si="6">Y66-W66</f>
        <v>0.000239664000000084</v>
      </c>
      <c r="AC66">
        <f t="shared" ref="AC66:AC97" si="7">Y66/R66</f>
        <v>0.1431995206</v>
      </c>
      <c r="AD66">
        <f t="shared" ref="AD66:AD97" si="8">IF(Y66-AC66&gt;0,(W66-AC66)/(Y66-AC66),1)</f>
        <v>0.999581590778035</v>
      </c>
    </row>
    <row r="67" spans="1:30">
      <c r="A67" t="s">
        <v>54</v>
      </c>
      <c r="B67" t="s">
        <v>37</v>
      </c>
      <c r="C67">
        <v>1</v>
      </c>
      <c r="D67">
        <v>32</v>
      </c>
      <c r="E67">
        <v>13</v>
      </c>
      <c r="F67">
        <v>19</v>
      </c>
      <c r="G67">
        <v>56</v>
      </c>
      <c r="H67">
        <v>157</v>
      </c>
      <c r="I67">
        <v>0</v>
      </c>
      <c r="J67">
        <v>4239</v>
      </c>
      <c r="K67">
        <v>179424673</v>
      </c>
      <c r="L67">
        <v>0.128125</v>
      </c>
      <c r="M67">
        <v>3.716666667</v>
      </c>
      <c r="N67">
        <v>10.65834331</v>
      </c>
      <c r="O67">
        <v>0.001485455</v>
      </c>
      <c r="P67">
        <v>2.086837607</v>
      </c>
      <c r="Q67">
        <v>0.531174089</v>
      </c>
      <c r="R67">
        <v>5</v>
      </c>
      <c r="S67">
        <v>3.8</v>
      </c>
      <c r="T67">
        <v>0.3</v>
      </c>
      <c r="U67">
        <v>0.847777778</v>
      </c>
      <c r="V67">
        <v>0.25</v>
      </c>
      <c r="W67">
        <v>0.615384615</v>
      </c>
      <c r="X67">
        <v>0.084210526</v>
      </c>
      <c r="Y67">
        <v>0.846153846</v>
      </c>
      <c r="Z67">
        <v>8</v>
      </c>
      <c r="AA67">
        <v>1.6</v>
      </c>
      <c r="AB67">
        <f t="shared" si="6"/>
        <v>0.230769231</v>
      </c>
      <c r="AC67">
        <f t="shared" si="7"/>
        <v>0.1692307692</v>
      </c>
      <c r="AD67">
        <f t="shared" si="8"/>
        <v>0.659090908688016</v>
      </c>
    </row>
    <row r="68" spans="1:30">
      <c r="A68" t="s">
        <v>54</v>
      </c>
      <c r="B68" t="s">
        <v>38</v>
      </c>
      <c r="C68">
        <v>1</v>
      </c>
      <c r="D68">
        <v>106</v>
      </c>
      <c r="E68">
        <v>53</v>
      </c>
      <c r="F68">
        <v>53</v>
      </c>
      <c r="G68">
        <v>58</v>
      </c>
      <c r="H68">
        <v>334</v>
      </c>
      <c r="I68">
        <v>0.015</v>
      </c>
      <c r="J68">
        <v>6012</v>
      </c>
      <c r="K68">
        <v>179424673</v>
      </c>
      <c r="L68">
        <v>0.077358491</v>
      </c>
      <c r="M68">
        <v>9.233333333</v>
      </c>
      <c r="N68">
        <v>17.3624707</v>
      </c>
      <c r="O68" s="7">
        <v>0.000255</v>
      </c>
      <c r="P68">
        <v>1.854693319</v>
      </c>
      <c r="Q68">
        <v>0.309433962</v>
      </c>
      <c r="R68">
        <v>5</v>
      </c>
      <c r="S68">
        <v>1</v>
      </c>
      <c r="T68">
        <v>0.18490566</v>
      </c>
      <c r="U68">
        <v>0.927346659</v>
      </c>
      <c r="V68">
        <v>0.169811321</v>
      </c>
      <c r="W68">
        <v>0.339622642</v>
      </c>
      <c r="X68">
        <v>0.030188679</v>
      </c>
      <c r="Y68">
        <v>0.924528302</v>
      </c>
      <c r="Z68">
        <v>18</v>
      </c>
      <c r="AA68">
        <v>1.6</v>
      </c>
      <c r="AB68">
        <f t="shared" si="6"/>
        <v>0.58490566</v>
      </c>
      <c r="AC68">
        <f t="shared" si="7"/>
        <v>0.1849056604</v>
      </c>
      <c r="AD68">
        <f t="shared" si="8"/>
        <v>0.209183674076426</v>
      </c>
    </row>
    <row r="69" spans="1:30">
      <c r="A69" t="s">
        <v>54</v>
      </c>
      <c r="B69" t="s">
        <v>39</v>
      </c>
      <c r="C69">
        <v>1</v>
      </c>
      <c r="D69">
        <v>124</v>
      </c>
      <c r="E69">
        <v>62</v>
      </c>
      <c r="F69">
        <v>62</v>
      </c>
      <c r="G69">
        <v>6</v>
      </c>
      <c r="H69">
        <v>17</v>
      </c>
      <c r="I69">
        <v>0</v>
      </c>
      <c r="J69">
        <v>374</v>
      </c>
      <c r="K69">
        <v>179424673</v>
      </c>
      <c r="L69">
        <v>0.054032258</v>
      </c>
      <c r="M69">
        <v>3.896666667</v>
      </c>
      <c r="N69">
        <v>9.907085151</v>
      </c>
      <c r="O69">
        <v>0.003949387</v>
      </c>
      <c r="P69">
        <v>1.607355644</v>
      </c>
      <c r="Q69">
        <v>0.216129032</v>
      </c>
      <c r="R69">
        <v>5</v>
      </c>
      <c r="S69">
        <v>1.6</v>
      </c>
      <c r="T69">
        <v>0.208064516</v>
      </c>
      <c r="U69">
        <v>0.803677822</v>
      </c>
      <c r="V69">
        <v>0.158064516</v>
      </c>
      <c r="W69">
        <v>0.316129032</v>
      </c>
      <c r="X69">
        <v>0.1</v>
      </c>
      <c r="Y69">
        <v>0.661290323</v>
      </c>
      <c r="Z69">
        <v>19.6</v>
      </c>
      <c r="AA69">
        <v>6.2</v>
      </c>
      <c r="AB69">
        <f t="shared" si="6"/>
        <v>0.345161291</v>
      </c>
      <c r="AC69">
        <f t="shared" si="7"/>
        <v>0.1322580646</v>
      </c>
      <c r="AD69">
        <f t="shared" si="8"/>
        <v>0.34756097474301</v>
      </c>
    </row>
    <row r="70" spans="1:30">
      <c r="A70" t="s">
        <v>54</v>
      </c>
      <c r="B70" t="s">
        <v>40</v>
      </c>
      <c r="C70">
        <v>1</v>
      </c>
      <c r="D70">
        <v>8124</v>
      </c>
      <c r="E70">
        <v>4208</v>
      </c>
      <c r="F70">
        <v>3916</v>
      </c>
      <c r="G70">
        <v>22</v>
      </c>
      <c r="H70">
        <v>116</v>
      </c>
      <c r="I70">
        <v>0.421</v>
      </c>
      <c r="J70">
        <v>3248</v>
      </c>
      <c r="K70">
        <v>179424673</v>
      </c>
      <c r="L70">
        <v>0.185229969</v>
      </c>
      <c r="M70">
        <v>26.1821351</v>
      </c>
      <c r="N70">
        <v>4585.645603</v>
      </c>
      <c r="O70">
        <v>0</v>
      </c>
      <c r="P70">
        <v>1.848276296</v>
      </c>
      <c r="Q70">
        <v>0.741878304</v>
      </c>
      <c r="R70">
        <v>5</v>
      </c>
      <c r="S70">
        <v>2.2</v>
      </c>
      <c r="T70">
        <v>0.421861152</v>
      </c>
      <c r="U70">
        <v>0.957354339</v>
      </c>
      <c r="V70">
        <v>0.403741999</v>
      </c>
      <c r="W70">
        <v>0.779467681</v>
      </c>
      <c r="X70">
        <v>0.037589377</v>
      </c>
      <c r="Y70">
        <v>0.977186312</v>
      </c>
      <c r="Z70">
        <v>3280</v>
      </c>
      <c r="AA70">
        <v>147.2</v>
      </c>
      <c r="AB70">
        <f t="shared" si="6"/>
        <v>0.197718631</v>
      </c>
      <c r="AC70">
        <f t="shared" si="7"/>
        <v>0.1954372624</v>
      </c>
      <c r="AD70">
        <f t="shared" si="8"/>
        <v>0.747081712345967</v>
      </c>
    </row>
    <row r="71" spans="1:30">
      <c r="A71" t="s">
        <v>54</v>
      </c>
      <c r="B71" t="s">
        <v>41</v>
      </c>
      <c r="C71">
        <v>1</v>
      </c>
      <c r="D71">
        <v>12960</v>
      </c>
      <c r="E71">
        <v>4320</v>
      </c>
      <c r="F71">
        <v>8640</v>
      </c>
      <c r="G71">
        <v>8</v>
      </c>
      <c r="H71">
        <v>27</v>
      </c>
      <c r="I71">
        <v>0.078</v>
      </c>
      <c r="J71">
        <v>486</v>
      </c>
      <c r="K71">
        <v>179424673</v>
      </c>
      <c r="L71">
        <v>0.044444444</v>
      </c>
      <c r="M71">
        <v>864.399838</v>
      </c>
      <c r="N71">
        <v>2592</v>
      </c>
      <c r="O71">
        <v>0.8</v>
      </c>
      <c r="P71">
        <v>1.4</v>
      </c>
      <c r="Q71">
        <v>0.2</v>
      </c>
      <c r="R71">
        <v>5</v>
      </c>
      <c r="S71">
        <v>1</v>
      </c>
      <c r="T71">
        <v>0.306666667</v>
      </c>
      <c r="U71">
        <v>0.466666667</v>
      </c>
      <c r="V71">
        <v>0.146666667</v>
      </c>
      <c r="W71">
        <v>0.44</v>
      </c>
      <c r="X71">
        <v>0.24</v>
      </c>
      <c r="Y71">
        <v>1</v>
      </c>
      <c r="Z71">
        <v>1900.8</v>
      </c>
      <c r="AA71">
        <v>2073.6</v>
      </c>
      <c r="AB71">
        <f t="shared" si="6"/>
        <v>0.56</v>
      </c>
      <c r="AC71">
        <f t="shared" si="7"/>
        <v>0.2</v>
      </c>
      <c r="AD71">
        <f t="shared" si="8"/>
        <v>0.3</v>
      </c>
    </row>
    <row r="72" spans="1:30">
      <c r="A72" t="s">
        <v>54</v>
      </c>
      <c r="B72" t="s">
        <v>42</v>
      </c>
      <c r="C72">
        <v>1</v>
      </c>
      <c r="D72">
        <v>90</v>
      </c>
      <c r="E72">
        <v>64</v>
      </c>
      <c r="F72">
        <v>26</v>
      </c>
      <c r="G72">
        <v>8</v>
      </c>
      <c r="H72">
        <v>23</v>
      </c>
      <c r="I72">
        <v>0</v>
      </c>
      <c r="J72">
        <v>644</v>
      </c>
      <c r="K72">
        <v>179424673</v>
      </c>
      <c r="L72">
        <v>0.02617284</v>
      </c>
      <c r="M72">
        <v>5.185</v>
      </c>
      <c r="N72">
        <v>2.288600255</v>
      </c>
      <c r="O72">
        <v>0.16786933</v>
      </c>
      <c r="P72">
        <v>1.230909673</v>
      </c>
      <c r="Q72">
        <v>0.127403846</v>
      </c>
      <c r="R72">
        <v>5</v>
      </c>
      <c r="S72">
        <v>2.6</v>
      </c>
      <c r="T72">
        <v>0.244444444</v>
      </c>
      <c r="U72">
        <v>0.875313545</v>
      </c>
      <c r="V72">
        <v>0.2</v>
      </c>
      <c r="W72">
        <v>0.28125</v>
      </c>
      <c r="X72">
        <v>0.153846154</v>
      </c>
      <c r="Y72">
        <v>0.609375</v>
      </c>
      <c r="Z72">
        <v>18</v>
      </c>
      <c r="AA72">
        <v>4</v>
      </c>
      <c r="AB72">
        <f t="shared" si="6"/>
        <v>0.328125</v>
      </c>
      <c r="AC72">
        <f t="shared" si="7"/>
        <v>0.121875</v>
      </c>
      <c r="AD72">
        <f t="shared" si="8"/>
        <v>0.326923076923077</v>
      </c>
    </row>
    <row r="73" spans="1:30">
      <c r="A73" t="s">
        <v>54</v>
      </c>
      <c r="B73" t="s">
        <v>43</v>
      </c>
      <c r="C73">
        <v>1</v>
      </c>
      <c r="D73">
        <v>339</v>
      </c>
      <c r="E73">
        <v>84</v>
      </c>
      <c r="F73">
        <v>255</v>
      </c>
      <c r="G73">
        <v>17</v>
      </c>
      <c r="H73">
        <v>37</v>
      </c>
      <c r="I73">
        <v>0</v>
      </c>
      <c r="J73">
        <v>1184</v>
      </c>
      <c r="K73">
        <v>179424673</v>
      </c>
      <c r="L73">
        <v>0.083305923</v>
      </c>
      <c r="M73">
        <v>1.328863528</v>
      </c>
      <c r="N73">
        <v>66.77699521</v>
      </c>
      <c r="O73" s="7">
        <v>2.42e-15</v>
      </c>
      <c r="P73">
        <v>2.325663495</v>
      </c>
      <c r="Q73">
        <v>0.446946779</v>
      </c>
      <c r="R73">
        <v>5</v>
      </c>
      <c r="S73">
        <v>1.8</v>
      </c>
      <c r="T73">
        <v>0.254277286</v>
      </c>
      <c r="U73">
        <v>0.5762706</v>
      </c>
      <c r="V73">
        <v>0.146312684</v>
      </c>
      <c r="W73">
        <v>0.59047619</v>
      </c>
      <c r="X73">
        <v>0.143529412</v>
      </c>
      <c r="Y73">
        <v>0.619047619</v>
      </c>
      <c r="Z73">
        <v>49.6</v>
      </c>
      <c r="AA73">
        <v>36.6</v>
      </c>
      <c r="AB73">
        <f t="shared" si="6"/>
        <v>0.0285714290000001</v>
      </c>
      <c r="AC73">
        <f t="shared" si="7"/>
        <v>0.1238095238</v>
      </c>
      <c r="AD73">
        <f t="shared" si="8"/>
        <v>0.94230769143787</v>
      </c>
    </row>
    <row r="74" spans="1:30">
      <c r="A74" t="s">
        <v>54</v>
      </c>
      <c r="B74" t="s">
        <v>44</v>
      </c>
      <c r="C74">
        <v>1</v>
      </c>
      <c r="D74">
        <v>15</v>
      </c>
      <c r="E74">
        <v>9</v>
      </c>
      <c r="F74">
        <v>6</v>
      </c>
      <c r="G74">
        <v>6</v>
      </c>
      <c r="H74">
        <v>16</v>
      </c>
      <c r="I74">
        <v>0</v>
      </c>
      <c r="J74">
        <v>352</v>
      </c>
      <c r="K74">
        <v>179424673</v>
      </c>
      <c r="L74">
        <v>0.072</v>
      </c>
      <c r="M74">
        <v>2.26</v>
      </c>
      <c r="N74">
        <v>2.335164835</v>
      </c>
      <c r="O74">
        <v>0.140058446</v>
      </c>
      <c r="P74">
        <v>1.361721612</v>
      </c>
      <c r="Q74">
        <v>0.3</v>
      </c>
      <c r="R74">
        <v>5</v>
      </c>
      <c r="S74">
        <v>1.6</v>
      </c>
      <c r="T74">
        <v>0.546666667</v>
      </c>
      <c r="U74">
        <v>0.817032967</v>
      </c>
      <c r="V74">
        <v>0.4</v>
      </c>
      <c r="W74">
        <v>0.666666667</v>
      </c>
      <c r="X74">
        <v>0.366666667</v>
      </c>
      <c r="Y74">
        <v>1</v>
      </c>
      <c r="Z74">
        <v>6</v>
      </c>
      <c r="AA74">
        <v>2.2</v>
      </c>
      <c r="AB74">
        <f t="shared" si="6"/>
        <v>0.333333333</v>
      </c>
      <c r="AC74">
        <f t="shared" si="7"/>
        <v>0.2</v>
      </c>
      <c r="AD74">
        <f t="shared" si="8"/>
        <v>0.58333333375</v>
      </c>
    </row>
    <row r="75" spans="1:30">
      <c r="A75" t="s">
        <v>54</v>
      </c>
      <c r="B75" t="s">
        <v>45</v>
      </c>
      <c r="C75">
        <v>1</v>
      </c>
      <c r="D75">
        <v>1066</v>
      </c>
      <c r="E75">
        <v>331</v>
      </c>
      <c r="F75">
        <v>735</v>
      </c>
      <c r="G75">
        <v>12</v>
      </c>
      <c r="H75">
        <v>42</v>
      </c>
      <c r="I75">
        <v>0.016</v>
      </c>
      <c r="J75">
        <v>756</v>
      </c>
      <c r="K75">
        <v>179424673</v>
      </c>
      <c r="L75">
        <v>0.093171154</v>
      </c>
      <c r="M75">
        <v>93.28099353</v>
      </c>
      <c r="N75">
        <v>331.6535568</v>
      </c>
      <c r="O75" s="7">
        <v>5.29e-8</v>
      </c>
      <c r="P75">
        <v>2.12252703</v>
      </c>
      <c r="Q75">
        <v>0.435191648</v>
      </c>
      <c r="R75">
        <v>5</v>
      </c>
      <c r="S75">
        <v>1</v>
      </c>
      <c r="T75">
        <v>0.421388368</v>
      </c>
      <c r="U75">
        <v>0.659058581</v>
      </c>
      <c r="V75">
        <v>0.224015009</v>
      </c>
      <c r="W75">
        <v>0.721450151</v>
      </c>
      <c r="X75">
        <v>0.286258503</v>
      </c>
      <c r="Y75">
        <v>1</v>
      </c>
      <c r="Z75">
        <v>238.8</v>
      </c>
      <c r="AA75">
        <v>210.4</v>
      </c>
      <c r="AB75">
        <f t="shared" si="6"/>
        <v>0.278549849</v>
      </c>
      <c r="AC75">
        <f t="shared" si="7"/>
        <v>0.2</v>
      </c>
      <c r="AD75">
        <f t="shared" si="8"/>
        <v>0.65181268875</v>
      </c>
    </row>
    <row r="76" spans="1:30">
      <c r="A76" t="s">
        <v>54</v>
      </c>
      <c r="B76" t="s">
        <v>46</v>
      </c>
      <c r="C76">
        <v>1</v>
      </c>
      <c r="D76">
        <v>683</v>
      </c>
      <c r="E76">
        <v>92</v>
      </c>
      <c r="F76">
        <v>591</v>
      </c>
      <c r="G76">
        <v>35</v>
      </c>
      <c r="H76">
        <v>99</v>
      </c>
      <c r="I76">
        <v>0.093</v>
      </c>
      <c r="J76">
        <v>5049</v>
      </c>
      <c r="K76">
        <v>179424673</v>
      </c>
      <c r="L76">
        <v>0.090962059</v>
      </c>
      <c r="M76">
        <v>0.994549061</v>
      </c>
      <c r="N76">
        <v>256.513151</v>
      </c>
      <c r="O76">
        <v>0</v>
      </c>
      <c r="P76">
        <v>3.651880466</v>
      </c>
      <c r="Q76">
        <v>0.780416391</v>
      </c>
      <c r="R76">
        <v>5</v>
      </c>
      <c r="S76">
        <v>7.4</v>
      </c>
      <c r="T76">
        <v>0.263836018</v>
      </c>
      <c r="U76">
        <v>0.491907764</v>
      </c>
      <c r="V76">
        <v>0.126500732</v>
      </c>
      <c r="W76">
        <v>0.939130435</v>
      </c>
      <c r="X76">
        <v>0.158714044</v>
      </c>
      <c r="Y76">
        <v>0.97826087</v>
      </c>
      <c r="Z76">
        <v>86.4</v>
      </c>
      <c r="AA76">
        <v>93.8</v>
      </c>
      <c r="AB76">
        <f t="shared" si="6"/>
        <v>0.0391304349999999</v>
      </c>
      <c r="AC76">
        <f t="shared" si="7"/>
        <v>0.195652174</v>
      </c>
      <c r="AD76">
        <f t="shared" si="8"/>
        <v>0.949999999744445</v>
      </c>
    </row>
    <row r="77" spans="1:30">
      <c r="A77" t="s">
        <v>54</v>
      </c>
      <c r="B77" t="s">
        <v>47</v>
      </c>
      <c r="C77">
        <v>1</v>
      </c>
      <c r="D77">
        <v>187</v>
      </c>
      <c r="E77">
        <v>172</v>
      </c>
      <c r="F77">
        <v>15</v>
      </c>
      <c r="G77">
        <v>22</v>
      </c>
      <c r="H77">
        <v>44</v>
      </c>
      <c r="I77">
        <v>0</v>
      </c>
      <c r="J77">
        <v>1012</v>
      </c>
      <c r="K77">
        <v>179424673</v>
      </c>
      <c r="L77">
        <v>0.029609082</v>
      </c>
      <c r="M77">
        <v>48.6</v>
      </c>
      <c r="N77">
        <v>9.37490869</v>
      </c>
      <c r="O77">
        <v>0.00268908</v>
      </c>
      <c r="P77">
        <v>1.077651418</v>
      </c>
      <c r="Q77">
        <v>0.401317829</v>
      </c>
      <c r="R77">
        <v>5</v>
      </c>
      <c r="S77">
        <v>1.4</v>
      </c>
      <c r="T77">
        <v>0.422459893</v>
      </c>
      <c r="U77">
        <v>0.991208791</v>
      </c>
      <c r="V77">
        <v>0.418181818</v>
      </c>
      <c r="W77">
        <v>0.454651163</v>
      </c>
      <c r="X77">
        <v>0.053333333</v>
      </c>
      <c r="Y77">
        <v>0.738372093</v>
      </c>
      <c r="Z77">
        <v>78.2</v>
      </c>
      <c r="AA77">
        <v>0.8</v>
      </c>
      <c r="AB77">
        <f t="shared" si="6"/>
        <v>0.28372093</v>
      </c>
      <c r="AC77">
        <f t="shared" si="7"/>
        <v>0.1476744186</v>
      </c>
      <c r="AD77">
        <f t="shared" si="8"/>
        <v>0.519685039748652</v>
      </c>
    </row>
    <row r="78" spans="1:30">
      <c r="A78" t="s">
        <v>54</v>
      </c>
      <c r="B78" t="s">
        <v>48</v>
      </c>
      <c r="C78">
        <v>1</v>
      </c>
      <c r="D78">
        <v>3190</v>
      </c>
      <c r="E78">
        <v>1655</v>
      </c>
      <c r="F78">
        <v>1535</v>
      </c>
      <c r="G78">
        <v>61</v>
      </c>
      <c r="H78">
        <v>3465</v>
      </c>
      <c r="I78">
        <v>2.543</v>
      </c>
      <c r="J78">
        <v>62370</v>
      </c>
      <c r="K78">
        <v>179424673</v>
      </c>
      <c r="L78">
        <v>0.051757255</v>
      </c>
      <c r="M78">
        <v>7.891843747</v>
      </c>
      <c r="N78">
        <v>273.0656506</v>
      </c>
      <c r="O78">
        <v>0</v>
      </c>
      <c r="P78">
        <v>1.671212462</v>
      </c>
      <c r="Q78">
        <v>0.207322397</v>
      </c>
      <c r="R78">
        <v>5</v>
      </c>
      <c r="S78">
        <v>1</v>
      </c>
      <c r="T78">
        <v>0.149905956</v>
      </c>
      <c r="U78">
        <v>0.867039694</v>
      </c>
      <c r="V78">
        <v>0.129529781</v>
      </c>
      <c r="W78">
        <v>0.249667674</v>
      </c>
      <c r="X78">
        <v>0.042345277</v>
      </c>
      <c r="Y78">
        <v>0.807854985</v>
      </c>
      <c r="Z78">
        <v>413.2</v>
      </c>
      <c r="AA78">
        <v>65</v>
      </c>
      <c r="AB78">
        <f t="shared" si="6"/>
        <v>0.558187311</v>
      </c>
      <c r="AC78">
        <f t="shared" si="7"/>
        <v>0.161570997</v>
      </c>
      <c r="AD78">
        <f t="shared" si="8"/>
        <v>0.136312640628194</v>
      </c>
    </row>
    <row r="79" spans="1:30">
      <c r="A79" t="s">
        <v>54</v>
      </c>
      <c r="B79" t="s">
        <v>49</v>
      </c>
      <c r="C79">
        <v>1</v>
      </c>
      <c r="D79">
        <v>958</v>
      </c>
      <c r="E79">
        <v>626</v>
      </c>
      <c r="F79">
        <v>332</v>
      </c>
      <c r="G79">
        <v>9</v>
      </c>
      <c r="H79">
        <v>27</v>
      </c>
      <c r="I79">
        <v>0</v>
      </c>
      <c r="J79">
        <v>621</v>
      </c>
      <c r="K79">
        <v>179424673</v>
      </c>
      <c r="L79">
        <v>0.040324092</v>
      </c>
      <c r="M79">
        <v>4.759510567</v>
      </c>
      <c r="N79">
        <v>41.4577365</v>
      </c>
      <c r="O79" s="7">
        <v>1.8e-8</v>
      </c>
      <c r="P79">
        <v>1.269568487</v>
      </c>
      <c r="Q79">
        <v>0.1780669</v>
      </c>
      <c r="R79">
        <v>5</v>
      </c>
      <c r="S79">
        <v>1.8</v>
      </c>
      <c r="T79">
        <v>0.239248434</v>
      </c>
      <c r="U79">
        <v>0.829592769</v>
      </c>
      <c r="V79">
        <v>0.196659708</v>
      </c>
      <c r="W79">
        <v>0.300958466</v>
      </c>
      <c r="X79">
        <v>0.122891566</v>
      </c>
      <c r="Y79">
        <v>0.584664537</v>
      </c>
      <c r="Z79">
        <v>188.4</v>
      </c>
      <c r="AA79">
        <v>40.8</v>
      </c>
      <c r="AB79">
        <f t="shared" si="6"/>
        <v>0.283706071</v>
      </c>
      <c r="AC79">
        <f t="shared" si="7"/>
        <v>0.1169329074</v>
      </c>
      <c r="AD79">
        <f t="shared" si="8"/>
        <v>0.393442621696072</v>
      </c>
    </row>
    <row r="80" spans="1:30">
      <c r="A80" t="s">
        <v>54</v>
      </c>
      <c r="B80" t="s">
        <v>50</v>
      </c>
      <c r="C80">
        <v>1</v>
      </c>
      <c r="D80">
        <v>10</v>
      </c>
      <c r="E80">
        <v>5</v>
      </c>
      <c r="F80">
        <v>5</v>
      </c>
      <c r="G80">
        <v>32</v>
      </c>
      <c r="H80">
        <v>77</v>
      </c>
      <c r="I80">
        <v>0</v>
      </c>
      <c r="J80">
        <v>1386</v>
      </c>
      <c r="K80">
        <v>179424673</v>
      </c>
      <c r="L80">
        <v>0.13</v>
      </c>
      <c r="M80">
        <v>2.5</v>
      </c>
      <c r="N80">
        <v>3.523809524</v>
      </c>
      <c r="O80">
        <v>0.094531081</v>
      </c>
      <c r="P80">
        <v>1.9</v>
      </c>
      <c r="Q80">
        <v>0.52</v>
      </c>
      <c r="R80">
        <v>5</v>
      </c>
      <c r="S80">
        <v>1</v>
      </c>
      <c r="T80">
        <v>0.3</v>
      </c>
      <c r="U80">
        <v>0.95</v>
      </c>
      <c r="V80">
        <v>0.28</v>
      </c>
      <c r="W80">
        <v>0.56</v>
      </c>
      <c r="X80">
        <v>0.04</v>
      </c>
      <c r="Y80">
        <v>1</v>
      </c>
      <c r="Z80">
        <v>2.8</v>
      </c>
      <c r="AA80">
        <v>0.2</v>
      </c>
      <c r="AB80">
        <f t="shared" si="6"/>
        <v>0.44</v>
      </c>
      <c r="AC80">
        <f t="shared" si="7"/>
        <v>0.2</v>
      </c>
      <c r="AD80">
        <f t="shared" si="8"/>
        <v>0.45</v>
      </c>
    </row>
    <row r="81" spans="1:30">
      <c r="A81" t="s">
        <v>54</v>
      </c>
      <c r="B81" t="s">
        <v>51</v>
      </c>
      <c r="C81">
        <v>1</v>
      </c>
      <c r="D81">
        <v>435</v>
      </c>
      <c r="E81">
        <v>267</v>
      </c>
      <c r="F81">
        <v>168</v>
      </c>
      <c r="G81">
        <v>16</v>
      </c>
      <c r="H81">
        <v>32</v>
      </c>
      <c r="I81">
        <v>0</v>
      </c>
      <c r="J81">
        <v>896</v>
      </c>
      <c r="K81">
        <v>179424673</v>
      </c>
      <c r="L81">
        <v>0.195361078</v>
      </c>
      <c r="M81">
        <v>45.89333333</v>
      </c>
      <c r="N81">
        <v>284.4639381</v>
      </c>
      <c r="O81">
        <v>0</v>
      </c>
      <c r="P81">
        <v>1.600935525</v>
      </c>
      <c r="Q81">
        <v>0.824130551</v>
      </c>
      <c r="R81">
        <v>5</v>
      </c>
      <c r="S81">
        <v>1.8</v>
      </c>
      <c r="T81">
        <v>0.529655172</v>
      </c>
      <c r="U81">
        <v>0.982643184</v>
      </c>
      <c r="V81">
        <v>0.52045977</v>
      </c>
      <c r="W81">
        <v>0.847940075</v>
      </c>
      <c r="X81">
        <v>0.023809524</v>
      </c>
      <c r="Y81">
        <v>0.947565543</v>
      </c>
      <c r="Z81">
        <v>226.4</v>
      </c>
      <c r="AA81">
        <v>4</v>
      </c>
      <c r="AB81">
        <f t="shared" si="6"/>
        <v>0.0996254679999999</v>
      </c>
      <c r="AC81">
        <f t="shared" si="7"/>
        <v>0.1895131086</v>
      </c>
      <c r="AD81">
        <f t="shared" si="8"/>
        <v>0.868577075306336</v>
      </c>
    </row>
    <row r="82" spans="1:30">
      <c r="A82" t="s">
        <v>55</v>
      </c>
      <c r="B82" t="s">
        <v>31</v>
      </c>
      <c r="C82">
        <v>1</v>
      </c>
      <c r="D82">
        <v>226</v>
      </c>
      <c r="E82">
        <v>57</v>
      </c>
      <c r="F82">
        <v>169</v>
      </c>
      <c r="G82">
        <v>69</v>
      </c>
      <c r="H82">
        <v>154</v>
      </c>
      <c r="I82">
        <v>2.93</v>
      </c>
      <c r="J82" t="s">
        <v>56</v>
      </c>
      <c r="K82">
        <v>179424673</v>
      </c>
      <c r="L82">
        <v>0.135053646</v>
      </c>
      <c r="M82">
        <v>1.719883988</v>
      </c>
      <c r="N82">
        <v>96.15978927</v>
      </c>
      <c r="O82">
        <v>0</v>
      </c>
      <c r="P82">
        <v>2.520648847</v>
      </c>
      <c r="Q82">
        <v>0.716080141</v>
      </c>
      <c r="R82">
        <v>5</v>
      </c>
      <c r="S82">
        <v>10.6</v>
      </c>
      <c r="T82">
        <v>0.355752212</v>
      </c>
      <c r="U82">
        <v>0.635738868</v>
      </c>
      <c r="V82">
        <v>0.224778761</v>
      </c>
      <c r="W82">
        <v>0.89122807</v>
      </c>
      <c r="X82">
        <v>0.175147929</v>
      </c>
      <c r="Y82">
        <v>0.947368</v>
      </c>
      <c r="Z82">
        <v>50.8</v>
      </c>
      <c r="AA82">
        <v>29.6</v>
      </c>
      <c r="AB82">
        <f t="shared" si="6"/>
        <v>0.0561399299999999</v>
      </c>
      <c r="AC82">
        <f t="shared" si="7"/>
        <v>0.1894736</v>
      </c>
      <c r="AD82">
        <f t="shared" si="8"/>
        <v>0.925926448328422</v>
      </c>
    </row>
    <row r="83" spans="1:30">
      <c r="A83" t="s">
        <v>55</v>
      </c>
      <c r="B83" t="s">
        <v>33</v>
      </c>
      <c r="C83">
        <v>1</v>
      </c>
      <c r="D83">
        <v>286</v>
      </c>
      <c r="E83">
        <v>201</v>
      </c>
      <c r="F83">
        <v>85</v>
      </c>
      <c r="G83">
        <v>9</v>
      </c>
      <c r="H83">
        <v>41</v>
      </c>
      <c r="I83">
        <v>0.279</v>
      </c>
      <c r="J83" t="s">
        <v>56</v>
      </c>
      <c r="K83">
        <v>179424673</v>
      </c>
      <c r="L83">
        <v>0.055164067</v>
      </c>
      <c r="M83">
        <v>3.73745648</v>
      </c>
      <c r="N83">
        <v>21.51088759</v>
      </c>
      <c r="O83" s="7">
        <v>0.000191</v>
      </c>
      <c r="P83">
        <v>1.12685084</v>
      </c>
      <c r="Q83">
        <v>0.264103014</v>
      </c>
      <c r="R83">
        <v>5</v>
      </c>
      <c r="S83">
        <v>1.6</v>
      </c>
      <c r="T83">
        <v>0.653846154</v>
      </c>
      <c r="U83">
        <v>0.791947618</v>
      </c>
      <c r="V83">
        <v>0.514685315</v>
      </c>
      <c r="W83">
        <v>0.732338308</v>
      </c>
      <c r="X83">
        <v>0.468235294</v>
      </c>
      <c r="Y83">
        <v>0.905473</v>
      </c>
      <c r="Z83">
        <v>147.2</v>
      </c>
      <c r="AA83">
        <v>39.8</v>
      </c>
      <c r="AB83">
        <f t="shared" si="6"/>
        <v>0.173134692</v>
      </c>
      <c r="AC83">
        <f t="shared" si="7"/>
        <v>0.1810946</v>
      </c>
      <c r="AD83">
        <f t="shared" si="8"/>
        <v>0.760988604850725</v>
      </c>
    </row>
    <row r="84" spans="1:30">
      <c r="A84" t="s">
        <v>55</v>
      </c>
      <c r="B84" t="s">
        <v>34</v>
      </c>
      <c r="C84">
        <v>1</v>
      </c>
      <c r="D84">
        <v>105</v>
      </c>
      <c r="E84">
        <v>44</v>
      </c>
      <c r="F84">
        <v>61</v>
      </c>
      <c r="G84">
        <v>12</v>
      </c>
      <c r="H84">
        <v>191</v>
      </c>
      <c r="I84">
        <v>0.182</v>
      </c>
      <c r="J84" t="s">
        <v>56</v>
      </c>
      <c r="K84">
        <v>179424673</v>
      </c>
      <c r="L84">
        <v>0.115646259</v>
      </c>
      <c r="M84">
        <v>3.095503619</v>
      </c>
      <c r="N84">
        <v>26.74752231</v>
      </c>
      <c r="O84" s="7">
        <v>1.26e-6</v>
      </c>
      <c r="P84">
        <v>1.746284441</v>
      </c>
      <c r="Q84">
        <v>0.475037258</v>
      </c>
      <c r="R84">
        <v>5</v>
      </c>
      <c r="S84">
        <v>1.8</v>
      </c>
      <c r="T84">
        <v>0.428571429</v>
      </c>
      <c r="U84">
        <v>0.731776337</v>
      </c>
      <c r="V84">
        <v>0.295238095</v>
      </c>
      <c r="W84">
        <v>0.704545455</v>
      </c>
      <c r="X84">
        <v>0.229508197</v>
      </c>
      <c r="Y84">
        <v>0.977273</v>
      </c>
      <c r="Z84">
        <v>31</v>
      </c>
      <c r="AA84">
        <v>14</v>
      </c>
      <c r="AB84">
        <f t="shared" si="6"/>
        <v>0.272727545</v>
      </c>
      <c r="AC84">
        <f t="shared" si="7"/>
        <v>0.1954546</v>
      </c>
      <c r="AD84">
        <f t="shared" si="8"/>
        <v>0.651162539791849</v>
      </c>
    </row>
    <row r="85" spans="1:30">
      <c r="A85" t="s">
        <v>55</v>
      </c>
      <c r="B85" t="s">
        <v>35</v>
      </c>
      <c r="C85">
        <v>1</v>
      </c>
      <c r="D85">
        <v>1728</v>
      </c>
      <c r="E85">
        <v>1210</v>
      </c>
      <c r="F85">
        <v>518</v>
      </c>
      <c r="G85">
        <v>6</v>
      </c>
      <c r="H85">
        <v>21</v>
      </c>
      <c r="I85">
        <v>0.235</v>
      </c>
      <c r="J85" t="s">
        <v>56</v>
      </c>
      <c r="K85">
        <v>179424673</v>
      </c>
      <c r="L85">
        <v>0.058680556</v>
      </c>
      <c r="M85">
        <v>233.0812642</v>
      </c>
      <c r="N85">
        <v>172.8003676</v>
      </c>
      <c r="O85" s="7">
        <v>4.03e-8</v>
      </c>
      <c r="P85">
        <v>1.270413223</v>
      </c>
      <c r="Q85">
        <v>0.279554549</v>
      </c>
      <c r="R85">
        <v>5</v>
      </c>
      <c r="S85">
        <v>1</v>
      </c>
      <c r="T85">
        <v>0.3</v>
      </c>
      <c r="U85">
        <v>0.889583333</v>
      </c>
      <c r="V85">
        <v>0.26875</v>
      </c>
      <c r="W85">
        <v>0.383801653</v>
      </c>
      <c r="X85">
        <v>0.104247104</v>
      </c>
      <c r="Y85">
        <v>0.990083</v>
      </c>
      <c r="Z85">
        <v>464.4</v>
      </c>
      <c r="AA85">
        <v>54</v>
      </c>
      <c r="AB85">
        <f t="shared" si="6"/>
        <v>0.606281347</v>
      </c>
      <c r="AC85">
        <f t="shared" si="7"/>
        <v>0.1980166</v>
      </c>
      <c r="AD85">
        <f t="shared" si="8"/>
        <v>0.234557422206017</v>
      </c>
    </row>
    <row r="86" spans="1:30">
      <c r="A86" t="s">
        <v>55</v>
      </c>
      <c r="B86" t="s">
        <v>36</v>
      </c>
      <c r="C86">
        <v>1</v>
      </c>
      <c r="D86">
        <v>3196</v>
      </c>
      <c r="E86">
        <v>1669</v>
      </c>
      <c r="F86">
        <v>1527</v>
      </c>
      <c r="G86">
        <v>36</v>
      </c>
      <c r="H86">
        <v>73</v>
      </c>
      <c r="I86">
        <v>8.477</v>
      </c>
      <c r="J86" t="s">
        <v>56</v>
      </c>
      <c r="K86">
        <v>179424673</v>
      </c>
      <c r="L86">
        <v>0.120932239</v>
      </c>
      <c r="M86">
        <v>3.087888334</v>
      </c>
      <c r="N86">
        <v>786.6951151</v>
      </c>
      <c r="O86">
        <v>0</v>
      </c>
      <c r="P86">
        <v>1.415442244</v>
      </c>
      <c r="Q86">
        <v>0.484685762</v>
      </c>
      <c r="R86">
        <v>5</v>
      </c>
      <c r="S86">
        <v>4.2</v>
      </c>
      <c r="T86">
        <v>0.57465582</v>
      </c>
      <c r="U86">
        <v>0.739165552</v>
      </c>
      <c r="V86">
        <v>0.421026283</v>
      </c>
      <c r="W86">
        <v>0.806231276</v>
      </c>
      <c r="X86">
        <v>0.321545514</v>
      </c>
      <c r="Y86">
        <v>0.850809</v>
      </c>
      <c r="Z86">
        <v>1345.6</v>
      </c>
      <c r="AA86">
        <v>491</v>
      </c>
      <c r="AB86">
        <f t="shared" si="6"/>
        <v>0.044577724</v>
      </c>
      <c r="AC86">
        <f t="shared" si="7"/>
        <v>0.1701618</v>
      </c>
      <c r="AD86">
        <f t="shared" si="8"/>
        <v>0.934506857590834</v>
      </c>
    </row>
    <row r="87" spans="1:30">
      <c r="A87" t="s">
        <v>55</v>
      </c>
      <c r="B87" t="s">
        <v>37</v>
      </c>
      <c r="C87">
        <v>1</v>
      </c>
      <c r="D87">
        <v>32</v>
      </c>
      <c r="E87">
        <v>13</v>
      </c>
      <c r="F87">
        <v>19</v>
      </c>
      <c r="G87">
        <v>56</v>
      </c>
      <c r="H87">
        <v>157</v>
      </c>
      <c r="I87">
        <v>0.575</v>
      </c>
      <c r="J87" t="s">
        <v>56</v>
      </c>
      <c r="K87">
        <v>179424673</v>
      </c>
      <c r="L87">
        <v>0.07109375</v>
      </c>
      <c r="M87">
        <v>1.586433566</v>
      </c>
      <c r="N87">
        <v>3.839621889</v>
      </c>
      <c r="O87">
        <v>0.066672175</v>
      </c>
      <c r="P87">
        <v>1.641025641</v>
      </c>
      <c r="Q87">
        <v>0.294736842</v>
      </c>
      <c r="R87">
        <v>5</v>
      </c>
      <c r="S87">
        <v>2.2</v>
      </c>
      <c r="T87">
        <v>0.425</v>
      </c>
      <c r="U87">
        <v>0.666666667</v>
      </c>
      <c r="V87">
        <v>0.24375</v>
      </c>
      <c r="W87">
        <v>0.6</v>
      </c>
      <c r="X87">
        <v>0.305263158</v>
      </c>
      <c r="Y87">
        <v>0.923077</v>
      </c>
      <c r="Z87">
        <v>7.8</v>
      </c>
      <c r="AA87">
        <v>5.8</v>
      </c>
      <c r="AB87">
        <f t="shared" si="6"/>
        <v>0.323077</v>
      </c>
      <c r="AC87">
        <f t="shared" si="7"/>
        <v>0.1846154</v>
      </c>
      <c r="AD87">
        <f t="shared" si="8"/>
        <v>0.562499932291672</v>
      </c>
    </row>
    <row r="88" spans="1:30">
      <c r="A88" t="s">
        <v>55</v>
      </c>
      <c r="B88" t="s">
        <v>38</v>
      </c>
      <c r="C88">
        <v>1</v>
      </c>
      <c r="D88">
        <v>106</v>
      </c>
      <c r="E88">
        <v>53</v>
      </c>
      <c r="F88">
        <v>53</v>
      </c>
      <c r="G88">
        <v>58</v>
      </c>
      <c r="H88">
        <v>334</v>
      </c>
      <c r="I88">
        <v>0.908</v>
      </c>
      <c r="J88" t="s">
        <v>56</v>
      </c>
      <c r="K88">
        <v>179424673</v>
      </c>
      <c r="L88">
        <v>0.036792453</v>
      </c>
      <c r="M88">
        <v>2.016450216</v>
      </c>
      <c r="N88">
        <v>3.801877912</v>
      </c>
      <c r="O88" s="7">
        <v>0.058</v>
      </c>
      <c r="P88">
        <v>1.399635103</v>
      </c>
      <c r="Q88">
        <v>0.147169811</v>
      </c>
      <c r="R88">
        <v>5</v>
      </c>
      <c r="S88">
        <v>1.2</v>
      </c>
      <c r="T88">
        <v>0.201886792</v>
      </c>
      <c r="U88">
        <v>0.699817552</v>
      </c>
      <c r="V88">
        <v>0.137735849</v>
      </c>
      <c r="W88">
        <v>0.275471698</v>
      </c>
      <c r="X88">
        <v>0.128301887</v>
      </c>
      <c r="Y88">
        <v>0.754717</v>
      </c>
      <c r="Z88">
        <v>14.6</v>
      </c>
      <c r="AA88">
        <v>6.8</v>
      </c>
      <c r="AB88">
        <f t="shared" si="6"/>
        <v>0.479245302</v>
      </c>
      <c r="AC88">
        <f t="shared" si="7"/>
        <v>0.1509434</v>
      </c>
      <c r="AD88">
        <f t="shared" si="8"/>
        <v>0.20624998840625</v>
      </c>
    </row>
    <row r="89" spans="1:30">
      <c r="A89" t="s">
        <v>55</v>
      </c>
      <c r="B89" t="s">
        <v>39</v>
      </c>
      <c r="C89">
        <v>1</v>
      </c>
      <c r="D89">
        <v>124</v>
      </c>
      <c r="E89">
        <v>62</v>
      </c>
      <c r="F89">
        <v>62</v>
      </c>
      <c r="G89">
        <v>6</v>
      </c>
      <c r="H89">
        <v>17</v>
      </c>
      <c r="I89">
        <v>0.055</v>
      </c>
      <c r="J89" t="s">
        <v>56</v>
      </c>
      <c r="K89">
        <v>179424673</v>
      </c>
      <c r="L89">
        <v>0.054032258</v>
      </c>
      <c r="M89">
        <v>3.53</v>
      </c>
      <c r="N89">
        <v>9.654790779</v>
      </c>
      <c r="O89">
        <v>0.004078413</v>
      </c>
      <c r="P89">
        <v>1.585927073</v>
      </c>
      <c r="Q89">
        <v>0.216129032</v>
      </c>
      <c r="R89">
        <v>5</v>
      </c>
      <c r="S89">
        <v>1.6</v>
      </c>
      <c r="T89">
        <v>0.211290323</v>
      </c>
      <c r="U89">
        <v>0.792963536</v>
      </c>
      <c r="V89">
        <v>0.159677419</v>
      </c>
      <c r="W89">
        <v>0.319354839</v>
      </c>
      <c r="X89">
        <v>0.103225806</v>
      </c>
      <c r="Y89">
        <v>0.790323</v>
      </c>
      <c r="Z89">
        <v>19.8</v>
      </c>
      <c r="AA89">
        <v>6.4</v>
      </c>
      <c r="AB89">
        <f t="shared" si="6"/>
        <v>0.470968161</v>
      </c>
      <c r="AC89">
        <f t="shared" si="7"/>
        <v>0.1580646</v>
      </c>
      <c r="AD89">
        <f t="shared" si="8"/>
        <v>0.255101773262324</v>
      </c>
    </row>
    <row r="90" spans="1:30">
      <c r="A90" t="s">
        <v>55</v>
      </c>
      <c r="B90" t="s">
        <v>40</v>
      </c>
      <c r="C90">
        <v>1</v>
      </c>
      <c r="D90">
        <v>8124</v>
      </c>
      <c r="E90">
        <v>4208</v>
      </c>
      <c r="F90">
        <v>3916</v>
      </c>
      <c r="G90">
        <v>22</v>
      </c>
      <c r="H90">
        <v>116</v>
      </c>
      <c r="I90">
        <v>14.845</v>
      </c>
      <c r="J90" t="s">
        <v>56</v>
      </c>
      <c r="K90">
        <v>179424673</v>
      </c>
      <c r="L90">
        <v>0.154578237</v>
      </c>
      <c r="M90">
        <v>513.3876415</v>
      </c>
      <c r="N90">
        <v>3358.661815</v>
      </c>
      <c r="O90">
        <v>0</v>
      </c>
      <c r="P90">
        <v>1.756498367</v>
      </c>
      <c r="Q90">
        <v>0.619112775</v>
      </c>
      <c r="R90">
        <v>5</v>
      </c>
      <c r="S90">
        <v>1.6</v>
      </c>
      <c r="T90">
        <v>0.406893156</v>
      </c>
      <c r="U90">
        <v>0.909815993</v>
      </c>
      <c r="V90">
        <v>0.365337272</v>
      </c>
      <c r="W90">
        <v>0.705323194</v>
      </c>
      <c r="X90">
        <v>0.086210419</v>
      </c>
      <c r="Y90">
        <v>1</v>
      </c>
      <c r="Z90">
        <v>2968</v>
      </c>
      <c r="AA90">
        <v>337.6</v>
      </c>
      <c r="AB90">
        <f t="shared" si="6"/>
        <v>0.294676806</v>
      </c>
      <c r="AC90">
        <f t="shared" si="7"/>
        <v>0.2</v>
      </c>
      <c r="AD90">
        <f t="shared" si="8"/>
        <v>0.6316539925</v>
      </c>
    </row>
    <row r="91" spans="1:30">
      <c r="A91" t="s">
        <v>55</v>
      </c>
      <c r="B91" t="s">
        <v>41</v>
      </c>
      <c r="C91">
        <v>1</v>
      </c>
      <c r="D91">
        <v>12960</v>
      </c>
      <c r="E91">
        <v>4320</v>
      </c>
      <c r="F91">
        <v>8640</v>
      </c>
      <c r="G91">
        <v>8</v>
      </c>
      <c r="H91">
        <v>27</v>
      </c>
      <c r="I91">
        <v>2.289</v>
      </c>
      <c r="J91" t="s">
        <v>56</v>
      </c>
      <c r="K91">
        <v>179424673</v>
      </c>
      <c r="L91">
        <v>0.088888889</v>
      </c>
      <c r="M91">
        <v>1728</v>
      </c>
      <c r="N91">
        <v>4477.090909</v>
      </c>
      <c r="O91">
        <v>0</v>
      </c>
      <c r="P91">
        <v>3</v>
      </c>
      <c r="Q91">
        <v>0.4</v>
      </c>
      <c r="R91">
        <v>5</v>
      </c>
      <c r="S91">
        <v>1.8</v>
      </c>
      <c r="T91">
        <v>0.133333333</v>
      </c>
      <c r="U91">
        <v>1</v>
      </c>
      <c r="V91">
        <v>0.133333333</v>
      </c>
      <c r="W91">
        <v>0.4</v>
      </c>
      <c r="X91">
        <v>0</v>
      </c>
      <c r="Y91">
        <v>1</v>
      </c>
      <c r="Z91">
        <v>1728</v>
      </c>
      <c r="AA91">
        <v>0</v>
      </c>
      <c r="AB91">
        <f t="shared" si="6"/>
        <v>0.6</v>
      </c>
      <c r="AC91">
        <f t="shared" si="7"/>
        <v>0.2</v>
      </c>
      <c r="AD91">
        <f t="shared" si="8"/>
        <v>0.25</v>
      </c>
    </row>
    <row r="92" spans="1:30">
      <c r="A92" t="s">
        <v>55</v>
      </c>
      <c r="B92" t="s">
        <v>42</v>
      </c>
      <c r="C92">
        <v>1</v>
      </c>
      <c r="D92">
        <v>90</v>
      </c>
      <c r="E92">
        <v>64</v>
      </c>
      <c r="F92">
        <v>26</v>
      </c>
      <c r="G92">
        <v>8</v>
      </c>
      <c r="H92">
        <v>23</v>
      </c>
      <c r="I92">
        <v>0.07</v>
      </c>
      <c r="J92" t="s">
        <v>56</v>
      </c>
      <c r="K92">
        <v>179424673</v>
      </c>
      <c r="L92">
        <v>0.026518519</v>
      </c>
      <c r="M92">
        <v>4.685</v>
      </c>
      <c r="N92">
        <v>2.144758476</v>
      </c>
      <c r="O92">
        <v>0.174381191</v>
      </c>
      <c r="P92">
        <v>1.207472173</v>
      </c>
      <c r="Q92">
        <v>0.129086538</v>
      </c>
      <c r="R92">
        <v>5</v>
      </c>
      <c r="S92">
        <v>2.4</v>
      </c>
      <c r="T92">
        <v>0.253333333</v>
      </c>
      <c r="U92">
        <v>0.858646878</v>
      </c>
      <c r="V92">
        <v>0.206666667</v>
      </c>
      <c r="W92">
        <v>0.290625</v>
      </c>
      <c r="X92">
        <v>0.161538462</v>
      </c>
      <c r="Y92">
        <v>0.71875</v>
      </c>
      <c r="Z92">
        <v>18.6</v>
      </c>
      <c r="AA92">
        <v>4.2</v>
      </c>
      <c r="AB92">
        <f t="shared" si="6"/>
        <v>0.428125</v>
      </c>
      <c r="AC92">
        <f t="shared" si="7"/>
        <v>0.14375</v>
      </c>
      <c r="AD92">
        <f t="shared" si="8"/>
        <v>0.255434782608696</v>
      </c>
    </row>
    <row r="93" spans="1:30">
      <c r="A93" t="s">
        <v>55</v>
      </c>
      <c r="B93" t="s">
        <v>43</v>
      </c>
      <c r="C93">
        <v>1</v>
      </c>
      <c r="D93">
        <v>339</v>
      </c>
      <c r="E93">
        <v>84</v>
      </c>
      <c r="F93">
        <v>255</v>
      </c>
      <c r="G93">
        <v>17</v>
      </c>
      <c r="H93">
        <v>37</v>
      </c>
      <c r="I93">
        <v>0.405</v>
      </c>
      <c r="J93" t="s">
        <v>56</v>
      </c>
      <c r="K93">
        <v>179424673</v>
      </c>
      <c r="L93">
        <v>0.082481009</v>
      </c>
      <c r="M93">
        <v>1.860296343</v>
      </c>
      <c r="N93">
        <v>75.23506651</v>
      </c>
      <c r="O93" s="7">
        <v>2.22e-17</v>
      </c>
      <c r="P93">
        <v>2.608678035</v>
      </c>
      <c r="Q93">
        <v>0.442521008</v>
      </c>
      <c r="R93">
        <v>5</v>
      </c>
      <c r="S93">
        <v>2</v>
      </c>
      <c r="T93">
        <v>0.214749263</v>
      </c>
      <c r="U93">
        <v>0.646398097</v>
      </c>
      <c r="V93">
        <v>0.135693215</v>
      </c>
      <c r="W93">
        <v>0.547619048</v>
      </c>
      <c r="X93">
        <v>0.105098039</v>
      </c>
      <c r="Y93">
        <v>0.619048</v>
      </c>
      <c r="Z93">
        <v>46</v>
      </c>
      <c r="AA93">
        <v>26.8</v>
      </c>
      <c r="AB93">
        <f t="shared" si="6"/>
        <v>0.071428952</v>
      </c>
      <c r="AC93">
        <f t="shared" si="7"/>
        <v>0.1238096</v>
      </c>
      <c r="AD93">
        <f t="shared" si="8"/>
        <v>0.855768551065507</v>
      </c>
    </row>
    <row r="94" spans="1:30">
      <c r="A94" t="s">
        <v>55</v>
      </c>
      <c r="B94" t="s">
        <v>44</v>
      </c>
      <c r="C94">
        <v>1</v>
      </c>
      <c r="D94">
        <v>15</v>
      </c>
      <c r="E94">
        <v>9</v>
      </c>
      <c r="F94">
        <v>6</v>
      </c>
      <c r="G94">
        <v>6</v>
      </c>
      <c r="H94">
        <v>16</v>
      </c>
      <c r="I94">
        <v>0.015</v>
      </c>
      <c r="J94" t="s">
        <v>56</v>
      </c>
      <c r="K94">
        <v>179424673</v>
      </c>
      <c r="L94">
        <v>0.064</v>
      </c>
      <c r="M94">
        <v>2.2</v>
      </c>
      <c r="N94">
        <v>1.771978022</v>
      </c>
      <c r="O94">
        <v>0.209091631</v>
      </c>
      <c r="P94">
        <v>1.583333333</v>
      </c>
      <c r="Q94">
        <v>0.266666667</v>
      </c>
      <c r="R94">
        <v>5</v>
      </c>
      <c r="S94">
        <v>1.8</v>
      </c>
      <c r="T94">
        <v>0.226666667</v>
      </c>
      <c r="U94">
        <v>0.95</v>
      </c>
      <c r="V94">
        <v>0.2</v>
      </c>
      <c r="W94">
        <v>0.333333333</v>
      </c>
      <c r="X94">
        <v>0.066666667</v>
      </c>
      <c r="Y94">
        <v>1</v>
      </c>
      <c r="Z94">
        <v>3</v>
      </c>
      <c r="AA94">
        <v>0.4</v>
      </c>
      <c r="AB94">
        <f t="shared" si="6"/>
        <v>0.666666667</v>
      </c>
      <c r="AC94">
        <f t="shared" si="7"/>
        <v>0.2</v>
      </c>
      <c r="AD94">
        <f t="shared" si="8"/>
        <v>0.16666666625</v>
      </c>
    </row>
    <row r="95" spans="1:30">
      <c r="A95" t="s">
        <v>55</v>
      </c>
      <c r="B95" t="s">
        <v>45</v>
      </c>
      <c r="C95">
        <v>1</v>
      </c>
      <c r="D95">
        <v>1066</v>
      </c>
      <c r="E95">
        <v>331</v>
      </c>
      <c r="F95">
        <v>735</v>
      </c>
      <c r="G95">
        <v>12</v>
      </c>
      <c r="H95">
        <v>42</v>
      </c>
      <c r="I95">
        <v>0.494</v>
      </c>
      <c r="J95" t="s">
        <v>56</v>
      </c>
      <c r="K95">
        <v>179424673</v>
      </c>
      <c r="L95">
        <v>0.175154617</v>
      </c>
      <c r="M95">
        <v>270.8</v>
      </c>
      <c r="N95">
        <v>828.2712345</v>
      </c>
      <c r="O95" s="7">
        <v>0</v>
      </c>
      <c r="P95">
        <v>3.220543807</v>
      </c>
      <c r="Q95">
        <v>0.818126888</v>
      </c>
      <c r="R95">
        <v>5</v>
      </c>
      <c r="S95">
        <v>2</v>
      </c>
      <c r="T95">
        <v>0.254033771</v>
      </c>
      <c r="U95">
        <v>1</v>
      </c>
      <c r="V95">
        <v>0.254033771</v>
      </c>
      <c r="W95">
        <v>0.818126888</v>
      </c>
      <c r="X95">
        <v>0</v>
      </c>
      <c r="Y95">
        <v>1</v>
      </c>
      <c r="Z95">
        <v>270.8</v>
      </c>
      <c r="AA95">
        <v>0</v>
      </c>
      <c r="AB95">
        <f t="shared" si="6"/>
        <v>0.181873112</v>
      </c>
      <c r="AC95">
        <f t="shared" si="7"/>
        <v>0.2</v>
      </c>
      <c r="AD95">
        <f t="shared" si="8"/>
        <v>0.77265861</v>
      </c>
    </row>
    <row r="96" spans="1:30">
      <c r="A96" t="s">
        <v>55</v>
      </c>
      <c r="B96" t="s">
        <v>46</v>
      </c>
      <c r="C96">
        <v>1</v>
      </c>
      <c r="D96">
        <v>683</v>
      </c>
      <c r="E96">
        <v>92</v>
      </c>
      <c r="F96">
        <v>591</v>
      </c>
      <c r="G96">
        <v>35</v>
      </c>
      <c r="H96">
        <v>99</v>
      </c>
      <c r="I96">
        <v>1.793</v>
      </c>
      <c r="J96" t="s">
        <v>56</v>
      </c>
      <c r="K96">
        <v>179424673</v>
      </c>
      <c r="L96">
        <v>0.065953967</v>
      </c>
      <c r="M96">
        <v>0.485511625</v>
      </c>
      <c r="N96">
        <v>116.2529256</v>
      </c>
      <c r="O96">
        <v>0</v>
      </c>
      <c r="P96">
        <v>2.389073142</v>
      </c>
      <c r="Q96">
        <v>0.565857427</v>
      </c>
      <c r="R96">
        <v>5</v>
      </c>
      <c r="S96">
        <v>3.6</v>
      </c>
      <c r="T96">
        <v>0.392972182</v>
      </c>
      <c r="U96">
        <v>0.321807802</v>
      </c>
      <c r="V96">
        <v>0.118887262</v>
      </c>
      <c r="W96">
        <v>0.882608696</v>
      </c>
      <c r="X96">
        <v>0.316751269</v>
      </c>
      <c r="Y96">
        <v>1</v>
      </c>
      <c r="Z96">
        <v>81.2</v>
      </c>
      <c r="AA96">
        <v>187.2</v>
      </c>
      <c r="AB96">
        <f t="shared" si="6"/>
        <v>0.117391304</v>
      </c>
      <c r="AC96">
        <f t="shared" si="7"/>
        <v>0.2</v>
      </c>
      <c r="AD96">
        <f t="shared" si="8"/>
        <v>0.85326087</v>
      </c>
    </row>
    <row r="97" spans="1:30">
      <c r="A97" t="s">
        <v>55</v>
      </c>
      <c r="B97" t="s">
        <v>47</v>
      </c>
      <c r="C97">
        <v>1</v>
      </c>
      <c r="D97">
        <v>187</v>
      </c>
      <c r="E97">
        <v>172</v>
      </c>
      <c r="F97">
        <v>15</v>
      </c>
      <c r="G97">
        <v>22</v>
      </c>
      <c r="H97">
        <v>44</v>
      </c>
      <c r="I97">
        <v>0.389</v>
      </c>
      <c r="J97" t="s">
        <v>56</v>
      </c>
      <c r="K97">
        <v>179424673</v>
      </c>
      <c r="L97">
        <v>0.028711144</v>
      </c>
      <c r="M97">
        <v>42.1</v>
      </c>
      <c r="N97">
        <v>8.838881558</v>
      </c>
      <c r="O97">
        <v>0.004650426</v>
      </c>
      <c r="P97">
        <v>1.074453744</v>
      </c>
      <c r="Q97">
        <v>0.389147287</v>
      </c>
      <c r="R97">
        <v>5</v>
      </c>
      <c r="S97">
        <v>1.2</v>
      </c>
      <c r="T97">
        <v>0.42459893</v>
      </c>
      <c r="U97">
        <v>0.988267615</v>
      </c>
      <c r="V97">
        <v>0.419251337</v>
      </c>
      <c r="W97">
        <v>0.455813953</v>
      </c>
      <c r="X97">
        <v>0.066666667</v>
      </c>
      <c r="Y97">
        <v>0.825581</v>
      </c>
      <c r="Z97">
        <v>78.4</v>
      </c>
      <c r="AA97">
        <v>1</v>
      </c>
      <c r="AB97">
        <f t="shared" si="6"/>
        <v>0.369767047</v>
      </c>
      <c r="AC97">
        <f t="shared" si="7"/>
        <v>0.1651162</v>
      </c>
      <c r="AD97">
        <f t="shared" si="8"/>
        <v>0.440141174821126</v>
      </c>
    </row>
    <row r="98" spans="1:30">
      <c r="A98" t="s">
        <v>55</v>
      </c>
      <c r="B98" t="s">
        <v>48</v>
      </c>
      <c r="C98">
        <v>1</v>
      </c>
      <c r="D98">
        <v>3190</v>
      </c>
      <c r="E98">
        <v>1655</v>
      </c>
      <c r="F98">
        <v>1535</v>
      </c>
      <c r="G98">
        <v>61</v>
      </c>
      <c r="H98">
        <v>3465</v>
      </c>
      <c r="I98">
        <v>15.338</v>
      </c>
      <c r="J98" t="s">
        <v>56</v>
      </c>
      <c r="K98">
        <v>179424673</v>
      </c>
      <c r="L98">
        <v>0.042406423</v>
      </c>
      <c r="M98">
        <v>4.114884163</v>
      </c>
      <c r="N98">
        <v>177.3009293</v>
      </c>
      <c r="O98">
        <v>0</v>
      </c>
      <c r="P98">
        <v>1.508643283</v>
      </c>
      <c r="Q98">
        <v>0.169866066</v>
      </c>
      <c r="R98">
        <v>5</v>
      </c>
      <c r="S98">
        <v>1</v>
      </c>
      <c r="T98">
        <v>0.16539185</v>
      </c>
      <c r="U98">
        <v>0.782697377</v>
      </c>
      <c r="V98">
        <v>0.128213166</v>
      </c>
      <c r="W98">
        <v>0.247129909</v>
      </c>
      <c r="X98">
        <v>0.077263844</v>
      </c>
      <c r="Y98">
        <v>0.812689</v>
      </c>
      <c r="Z98">
        <v>409</v>
      </c>
      <c r="AA98">
        <v>118.6</v>
      </c>
      <c r="AB98">
        <f t="shared" ref="AB98:AB129" si="9">Y98-W98</f>
        <v>0.565559091</v>
      </c>
      <c r="AC98">
        <f t="shared" ref="AC98:AC129" si="10">Y98/R98</f>
        <v>0.1625378</v>
      </c>
      <c r="AD98">
        <f t="shared" ref="AD98:AD129" si="11">IF(Y98-AC98&gt;0,(W98-AC98)/(Y98-AC98),1)</f>
        <v>0.130111440231134</v>
      </c>
    </row>
    <row r="99" spans="1:30">
      <c r="A99" t="s">
        <v>55</v>
      </c>
      <c r="B99" t="s">
        <v>49</v>
      </c>
      <c r="C99">
        <v>1</v>
      </c>
      <c r="D99">
        <v>958</v>
      </c>
      <c r="E99">
        <v>626</v>
      </c>
      <c r="F99">
        <v>332</v>
      </c>
      <c r="G99">
        <v>9</v>
      </c>
      <c r="H99">
        <v>27</v>
      </c>
      <c r="I99">
        <v>0.498</v>
      </c>
      <c r="J99" t="s">
        <v>56</v>
      </c>
      <c r="K99">
        <v>179424673</v>
      </c>
      <c r="L99">
        <v>0.040236924</v>
      </c>
      <c r="M99">
        <v>21.76640712</v>
      </c>
      <c r="N99">
        <v>45.7415308</v>
      </c>
      <c r="O99" s="7">
        <v>1.35e-8</v>
      </c>
      <c r="P99">
        <v>1.319393883</v>
      </c>
      <c r="Q99">
        <v>0.177681974</v>
      </c>
      <c r="R99">
        <v>5</v>
      </c>
      <c r="S99">
        <v>2</v>
      </c>
      <c r="T99">
        <v>0.222129436</v>
      </c>
      <c r="U99">
        <v>0.862150909</v>
      </c>
      <c r="V99">
        <v>0.185386221</v>
      </c>
      <c r="W99">
        <v>0.28370607</v>
      </c>
      <c r="X99">
        <v>0.106024096</v>
      </c>
      <c r="Y99">
        <v>0.584665</v>
      </c>
      <c r="Z99">
        <v>177.6</v>
      </c>
      <c r="AA99">
        <v>35.2</v>
      </c>
      <c r="AB99">
        <f t="shared" si="9"/>
        <v>0.30095893</v>
      </c>
      <c r="AC99">
        <f t="shared" si="10"/>
        <v>0.116933</v>
      </c>
      <c r="AD99">
        <f t="shared" si="11"/>
        <v>0.356556895829235</v>
      </c>
    </row>
    <row r="100" spans="1:30">
      <c r="A100" t="s">
        <v>55</v>
      </c>
      <c r="B100" t="s">
        <v>50</v>
      </c>
      <c r="C100">
        <v>1</v>
      </c>
      <c r="D100">
        <v>10</v>
      </c>
      <c r="E100">
        <v>5</v>
      </c>
      <c r="F100">
        <v>5</v>
      </c>
      <c r="G100">
        <v>32</v>
      </c>
      <c r="H100">
        <v>77</v>
      </c>
      <c r="I100">
        <v>0.095</v>
      </c>
      <c r="J100" t="s">
        <v>56</v>
      </c>
      <c r="K100">
        <v>179424673</v>
      </c>
      <c r="L100">
        <v>0.14</v>
      </c>
      <c r="M100">
        <v>2.8</v>
      </c>
      <c r="N100">
        <v>4.126984127</v>
      </c>
      <c r="O100">
        <v>0.083393122</v>
      </c>
      <c r="P100">
        <v>2</v>
      </c>
      <c r="Q100">
        <v>0.56</v>
      </c>
      <c r="R100">
        <v>5</v>
      </c>
      <c r="S100">
        <v>1.8</v>
      </c>
      <c r="T100">
        <v>0.28</v>
      </c>
      <c r="U100">
        <v>1</v>
      </c>
      <c r="V100">
        <v>0.28</v>
      </c>
      <c r="W100">
        <v>0.56</v>
      </c>
      <c r="X100">
        <v>0</v>
      </c>
      <c r="Y100">
        <v>1</v>
      </c>
      <c r="Z100">
        <v>2.8</v>
      </c>
      <c r="AA100">
        <v>0</v>
      </c>
      <c r="AB100">
        <f t="shared" si="9"/>
        <v>0.44</v>
      </c>
      <c r="AC100">
        <f t="shared" si="10"/>
        <v>0.2</v>
      </c>
      <c r="AD100">
        <f t="shared" si="11"/>
        <v>0.45</v>
      </c>
    </row>
    <row r="101" spans="1:30">
      <c r="A101" t="s">
        <v>55</v>
      </c>
      <c r="B101" t="s">
        <v>51</v>
      </c>
      <c r="C101">
        <v>1</v>
      </c>
      <c r="D101">
        <v>435</v>
      </c>
      <c r="E101">
        <v>267</v>
      </c>
      <c r="F101">
        <v>168</v>
      </c>
      <c r="G101">
        <v>16</v>
      </c>
      <c r="H101">
        <v>32</v>
      </c>
      <c r="I101">
        <v>0.493</v>
      </c>
      <c r="J101" t="s">
        <v>56</v>
      </c>
      <c r="K101">
        <v>179424673</v>
      </c>
      <c r="L101">
        <v>0.173495046</v>
      </c>
      <c r="M101">
        <v>16.95511983</v>
      </c>
      <c r="N101">
        <v>232.402474</v>
      </c>
      <c r="O101">
        <v>0</v>
      </c>
      <c r="P101">
        <v>1.500290384</v>
      </c>
      <c r="Q101">
        <v>0.731888711</v>
      </c>
      <c r="R101">
        <v>5</v>
      </c>
      <c r="S101">
        <v>1.4</v>
      </c>
      <c r="T101">
        <v>0.568275862</v>
      </c>
      <c r="U101">
        <v>0.920867891</v>
      </c>
      <c r="V101">
        <v>0.522298851</v>
      </c>
      <c r="W101">
        <v>0.85093633</v>
      </c>
      <c r="X101">
        <v>0.119047619</v>
      </c>
      <c r="Y101">
        <v>0.992509</v>
      </c>
      <c r="Z101">
        <v>227.2</v>
      </c>
      <c r="AA101">
        <v>20</v>
      </c>
      <c r="AB101">
        <f t="shared" si="9"/>
        <v>0.14157267</v>
      </c>
      <c r="AC101">
        <f t="shared" si="10"/>
        <v>0.1985018</v>
      </c>
      <c r="AD101">
        <f t="shared" si="11"/>
        <v>0.82169850600851</v>
      </c>
    </row>
    <row r="102" spans="1:30">
      <c r="A102" t="s">
        <v>57</v>
      </c>
      <c r="B102" t="s">
        <v>31</v>
      </c>
      <c r="C102">
        <v>1</v>
      </c>
      <c r="D102">
        <v>226</v>
      </c>
      <c r="E102">
        <v>57</v>
      </c>
      <c r="F102">
        <v>169</v>
      </c>
      <c r="G102">
        <v>69</v>
      </c>
      <c r="H102">
        <v>154</v>
      </c>
      <c r="I102">
        <v>41.09</v>
      </c>
      <c r="J102" t="s">
        <v>56</v>
      </c>
      <c r="K102">
        <v>179424673</v>
      </c>
      <c r="L102">
        <v>0.156132039</v>
      </c>
      <c r="M102">
        <v>3.138674242</v>
      </c>
      <c r="N102">
        <v>135.6167756</v>
      </c>
      <c r="O102">
        <v>0</v>
      </c>
      <c r="P102">
        <v>2.929317478</v>
      </c>
      <c r="Q102">
        <v>0.827841794</v>
      </c>
      <c r="R102">
        <v>5</v>
      </c>
      <c r="S102">
        <v>5.2</v>
      </c>
      <c r="T102">
        <v>0.328318584</v>
      </c>
      <c r="U102">
        <v>0.73881016</v>
      </c>
      <c r="V102">
        <v>0.238938053</v>
      </c>
      <c r="W102">
        <v>0.947368421</v>
      </c>
      <c r="X102">
        <v>0.119526627</v>
      </c>
      <c r="Y102">
        <v>1</v>
      </c>
      <c r="Z102">
        <v>54</v>
      </c>
      <c r="AA102">
        <v>20.2</v>
      </c>
      <c r="AB102">
        <f t="shared" si="9"/>
        <v>0.052631579</v>
      </c>
      <c r="AC102">
        <f t="shared" si="10"/>
        <v>0.2</v>
      </c>
      <c r="AD102">
        <f t="shared" si="11"/>
        <v>0.93421052625</v>
      </c>
    </row>
    <row r="103" spans="1:30">
      <c r="A103" t="s">
        <v>57</v>
      </c>
      <c r="B103" t="s">
        <v>33</v>
      </c>
      <c r="C103">
        <v>1</v>
      </c>
      <c r="D103">
        <v>286</v>
      </c>
      <c r="E103">
        <v>201</v>
      </c>
      <c r="F103">
        <v>85</v>
      </c>
      <c r="G103">
        <v>9</v>
      </c>
      <c r="H103">
        <v>41</v>
      </c>
      <c r="I103">
        <v>7.361</v>
      </c>
      <c r="J103" t="s">
        <v>56</v>
      </c>
      <c r="K103">
        <v>179424673</v>
      </c>
      <c r="L103">
        <v>0.059543254</v>
      </c>
      <c r="M103">
        <v>3.632051074</v>
      </c>
      <c r="N103">
        <v>24.23782552</v>
      </c>
      <c r="O103" s="7">
        <v>1.2e-6</v>
      </c>
      <c r="P103">
        <v>1.120233874</v>
      </c>
      <c r="Q103">
        <v>0.285068774</v>
      </c>
      <c r="R103">
        <v>5</v>
      </c>
      <c r="S103">
        <v>1.6</v>
      </c>
      <c r="T103">
        <v>0.713286713</v>
      </c>
      <c r="U103">
        <v>0.787297233</v>
      </c>
      <c r="V103">
        <v>0.560839161</v>
      </c>
      <c r="W103">
        <v>0.79800995</v>
      </c>
      <c r="X103">
        <v>0.512941176</v>
      </c>
      <c r="Y103">
        <v>0.905473</v>
      </c>
      <c r="Z103">
        <v>160.4</v>
      </c>
      <c r="AA103">
        <v>43.6</v>
      </c>
      <c r="AB103">
        <f t="shared" si="9"/>
        <v>0.10746305</v>
      </c>
      <c r="AC103">
        <f t="shared" si="10"/>
        <v>0.1810946</v>
      </c>
      <c r="AD103">
        <f t="shared" si="11"/>
        <v>0.851647909435179</v>
      </c>
    </row>
    <row r="104" spans="1:30">
      <c r="A104" t="s">
        <v>57</v>
      </c>
      <c r="B104" t="s">
        <v>34</v>
      </c>
      <c r="C104">
        <v>1</v>
      </c>
      <c r="D104">
        <v>105</v>
      </c>
      <c r="E104">
        <v>44</v>
      </c>
      <c r="F104">
        <v>61</v>
      </c>
      <c r="G104">
        <v>12</v>
      </c>
      <c r="H104">
        <v>191</v>
      </c>
      <c r="I104">
        <v>6.466</v>
      </c>
      <c r="J104" t="s">
        <v>56</v>
      </c>
      <c r="K104">
        <v>179424673</v>
      </c>
      <c r="L104">
        <v>0.115646259</v>
      </c>
      <c r="M104">
        <v>3.095503619</v>
      </c>
      <c r="N104">
        <v>26.74752231</v>
      </c>
      <c r="O104" s="7">
        <v>1.26e-6</v>
      </c>
      <c r="P104">
        <v>1.746284441</v>
      </c>
      <c r="Q104">
        <v>0.475037258</v>
      </c>
      <c r="R104">
        <v>5</v>
      </c>
      <c r="S104">
        <v>1.8</v>
      </c>
      <c r="T104">
        <v>0.428571429</v>
      </c>
      <c r="U104">
        <v>0.731776337</v>
      </c>
      <c r="V104">
        <v>0.295238095</v>
      </c>
      <c r="W104">
        <v>0.704545455</v>
      </c>
      <c r="X104">
        <v>0.229508197</v>
      </c>
      <c r="Y104">
        <v>0.977273</v>
      </c>
      <c r="Z104">
        <v>31</v>
      </c>
      <c r="AA104">
        <v>14</v>
      </c>
      <c r="AB104">
        <f t="shared" si="9"/>
        <v>0.272727545</v>
      </c>
      <c r="AC104">
        <f t="shared" si="10"/>
        <v>0.1954546</v>
      </c>
      <c r="AD104">
        <f t="shared" si="11"/>
        <v>0.651162539791849</v>
      </c>
    </row>
    <row r="105" spans="1:30">
      <c r="A105" t="s">
        <v>57</v>
      </c>
      <c r="B105" t="s">
        <v>35</v>
      </c>
      <c r="C105">
        <v>1</v>
      </c>
      <c r="D105">
        <v>1728</v>
      </c>
      <c r="E105">
        <v>1210</v>
      </c>
      <c r="F105">
        <v>518</v>
      </c>
      <c r="G105">
        <v>6</v>
      </c>
      <c r="H105">
        <v>21</v>
      </c>
      <c r="I105">
        <v>14.908</v>
      </c>
      <c r="J105" t="s">
        <v>56</v>
      </c>
      <c r="K105">
        <v>179424673</v>
      </c>
      <c r="L105">
        <v>0.058680556</v>
      </c>
      <c r="M105">
        <v>233.0812642</v>
      </c>
      <c r="N105">
        <v>172.8003676</v>
      </c>
      <c r="O105" s="7">
        <v>4.03e-8</v>
      </c>
      <c r="P105">
        <v>1.270413223</v>
      </c>
      <c r="Q105">
        <v>0.279554549</v>
      </c>
      <c r="R105">
        <v>5</v>
      </c>
      <c r="S105">
        <v>1</v>
      </c>
      <c r="T105">
        <v>0.3</v>
      </c>
      <c r="U105">
        <v>0.889583333</v>
      </c>
      <c r="V105">
        <v>0.26875</v>
      </c>
      <c r="W105">
        <v>0.383801653</v>
      </c>
      <c r="X105">
        <v>0.104247104</v>
      </c>
      <c r="Y105">
        <v>0.990083</v>
      </c>
      <c r="Z105">
        <v>464.4</v>
      </c>
      <c r="AA105">
        <v>54</v>
      </c>
      <c r="AB105">
        <f t="shared" si="9"/>
        <v>0.606281347</v>
      </c>
      <c r="AC105">
        <f t="shared" si="10"/>
        <v>0.1980166</v>
      </c>
      <c r="AD105">
        <f t="shared" si="11"/>
        <v>0.234557422206017</v>
      </c>
    </row>
    <row r="106" spans="1:30">
      <c r="A106" t="s">
        <v>57</v>
      </c>
      <c r="B106" t="s">
        <v>36</v>
      </c>
      <c r="C106">
        <v>1</v>
      </c>
      <c r="D106">
        <v>3196</v>
      </c>
      <c r="E106">
        <v>1669</v>
      </c>
      <c r="F106">
        <v>1527</v>
      </c>
      <c r="G106">
        <v>36</v>
      </c>
      <c r="H106">
        <v>73</v>
      </c>
      <c r="I106">
        <v>90.45</v>
      </c>
      <c r="J106" t="s">
        <v>56</v>
      </c>
      <c r="K106">
        <v>179424673</v>
      </c>
      <c r="L106">
        <v>0.125869888</v>
      </c>
      <c r="M106">
        <v>3.775750715</v>
      </c>
      <c r="N106">
        <v>837.5535255</v>
      </c>
      <c r="O106">
        <v>0</v>
      </c>
      <c r="P106">
        <v>1.487191398</v>
      </c>
      <c r="Q106">
        <v>0.504475424</v>
      </c>
      <c r="R106">
        <v>5</v>
      </c>
      <c r="S106">
        <v>4</v>
      </c>
      <c r="T106">
        <v>0.507321652</v>
      </c>
      <c r="U106">
        <v>0.776634056</v>
      </c>
      <c r="V106">
        <v>0.390801001</v>
      </c>
      <c r="W106">
        <v>0.748352307</v>
      </c>
      <c r="X106">
        <v>0.243876883</v>
      </c>
      <c r="Y106">
        <v>0.85021</v>
      </c>
      <c r="Z106">
        <v>1249</v>
      </c>
      <c r="AA106">
        <v>372.4</v>
      </c>
      <c r="AB106">
        <f t="shared" si="9"/>
        <v>0.101857693</v>
      </c>
      <c r="AC106">
        <f t="shared" si="10"/>
        <v>0.170042</v>
      </c>
      <c r="AD106">
        <f t="shared" si="11"/>
        <v>0.850246272979617</v>
      </c>
    </row>
    <row r="107" spans="1:30">
      <c r="A107" t="s">
        <v>57</v>
      </c>
      <c r="B107" t="s">
        <v>37</v>
      </c>
      <c r="C107">
        <v>1</v>
      </c>
      <c r="D107">
        <v>32</v>
      </c>
      <c r="E107">
        <v>13</v>
      </c>
      <c r="F107">
        <v>19</v>
      </c>
      <c r="G107">
        <v>56</v>
      </c>
      <c r="H107">
        <v>157</v>
      </c>
      <c r="I107">
        <v>11.436</v>
      </c>
      <c r="J107" t="s">
        <v>56</v>
      </c>
      <c r="K107">
        <v>179424673</v>
      </c>
      <c r="L107">
        <v>0.08359375</v>
      </c>
      <c r="M107">
        <v>1.54</v>
      </c>
      <c r="N107">
        <v>4.514387083</v>
      </c>
      <c r="O107">
        <v>0.038562668</v>
      </c>
      <c r="P107">
        <v>1.595311355</v>
      </c>
      <c r="Q107">
        <v>0.346558704</v>
      </c>
      <c r="R107">
        <v>5</v>
      </c>
      <c r="S107">
        <v>2.4</v>
      </c>
      <c r="T107">
        <v>0.425</v>
      </c>
      <c r="U107">
        <v>0.648095238</v>
      </c>
      <c r="V107">
        <v>0.25625</v>
      </c>
      <c r="W107">
        <v>0.630769231</v>
      </c>
      <c r="X107">
        <v>0.284210526</v>
      </c>
      <c r="Y107">
        <v>1</v>
      </c>
      <c r="Z107">
        <v>8.2</v>
      </c>
      <c r="AA107">
        <v>5.4</v>
      </c>
      <c r="AB107">
        <f t="shared" si="9"/>
        <v>0.369230769</v>
      </c>
      <c r="AC107">
        <f t="shared" si="10"/>
        <v>0.2</v>
      </c>
      <c r="AD107">
        <f t="shared" si="11"/>
        <v>0.53846153875</v>
      </c>
    </row>
    <row r="108" spans="1:30">
      <c r="A108" t="s">
        <v>57</v>
      </c>
      <c r="B108" t="s">
        <v>38</v>
      </c>
      <c r="C108">
        <v>1</v>
      </c>
      <c r="D108">
        <v>106</v>
      </c>
      <c r="E108">
        <v>53</v>
      </c>
      <c r="F108">
        <v>53</v>
      </c>
      <c r="G108">
        <v>58</v>
      </c>
      <c r="H108">
        <v>334</v>
      </c>
      <c r="I108">
        <v>30.917</v>
      </c>
      <c r="J108" t="s">
        <v>56</v>
      </c>
      <c r="K108">
        <v>179424673</v>
      </c>
      <c r="L108">
        <v>0.055660377</v>
      </c>
      <c r="M108">
        <v>4.954025974</v>
      </c>
      <c r="N108">
        <v>8.912403423</v>
      </c>
      <c r="O108" s="7">
        <v>0.0167</v>
      </c>
      <c r="P108">
        <v>1.567889071</v>
      </c>
      <c r="Q108">
        <v>0.222641509</v>
      </c>
      <c r="R108">
        <v>5</v>
      </c>
      <c r="S108">
        <v>1</v>
      </c>
      <c r="T108">
        <v>0.213207547</v>
      </c>
      <c r="U108">
        <v>0.783944536</v>
      </c>
      <c r="V108">
        <v>0.162264151</v>
      </c>
      <c r="W108">
        <v>0.324528302</v>
      </c>
      <c r="X108">
        <v>0.101886792</v>
      </c>
      <c r="Y108">
        <v>0.811321</v>
      </c>
      <c r="Z108">
        <v>17.2</v>
      </c>
      <c r="AA108">
        <v>5.4</v>
      </c>
      <c r="AB108">
        <f t="shared" si="9"/>
        <v>0.486792698</v>
      </c>
      <c r="AC108">
        <f t="shared" si="10"/>
        <v>0.1622642</v>
      </c>
      <c r="AD108">
        <f t="shared" si="11"/>
        <v>0.249999849011674</v>
      </c>
    </row>
    <row r="109" spans="1:30">
      <c r="A109" t="s">
        <v>57</v>
      </c>
      <c r="B109" t="s">
        <v>39</v>
      </c>
      <c r="C109">
        <v>1</v>
      </c>
      <c r="D109">
        <v>124</v>
      </c>
      <c r="E109">
        <v>62</v>
      </c>
      <c r="F109">
        <v>62</v>
      </c>
      <c r="G109">
        <v>6</v>
      </c>
      <c r="H109">
        <v>17</v>
      </c>
      <c r="I109">
        <v>2.819</v>
      </c>
      <c r="J109" t="s">
        <v>56</v>
      </c>
      <c r="K109">
        <v>179424673</v>
      </c>
      <c r="L109">
        <v>0.054032258</v>
      </c>
      <c r="M109">
        <v>3.896666667</v>
      </c>
      <c r="N109">
        <v>9.907085151</v>
      </c>
      <c r="O109">
        <v>0.003949387</v>
      </c>
      <c r="P109">
        <v>1.607355644</v>
      </c>
      <c r="Q109">
        <v>0.216129032</v>
      </c>
      <c r="R109">
        <v>5</v>
      </c>
      <c r="S109">
        <v>1.6</v>
      </c>
      <c r="T109">
        <v>0.208064516</v>
      </c>
      <c r="U109">
        <v>0.803677822</v>
      </c>
      <c r="V109">
        <v>0.158064516</v>
      </c>
      <c r="W109">
        <v>0.316129032</v>
      </c>
      <c r="X109">
        <v>0.1</v>
      </c>
      <c r="Y109">
        <v>0.66129</v>
      </c>
      <c r="Z109">
        <v>19.6</v>
      </c>
      <c r="AA109">
        <v>6.2</v>
      </c>
      <c r="AB109">
        <f t="shared" si="9"/>
        <v>0.345160968</v>
      </c>
      <c r="AC109">
        <f t="shared" si="10"/>
        <v>0.132258</v>
      </c>
      <c r="AD109">
        <f t="shared" si="11"/>
        <v>0.347561266615252</v>
      </c>
    </row>
    <row r="110" spans="1:30">
      <c r="A110" t="s">
        <v>57</v>
      </c>
      <c r="B110" t="s">
        <v>40</v>
      </c>
      <c r="C110">
        <v>1</v>
      </c>
      <c r="D110">
        <v>8124</v>
      </c>
      <c r="E110">
        <v>4208</v>
      </c>
      <c r="F110">
        <v>3916</v>
      </c>
      <c r="G110">
        <v>22</v>
      </c>
      <c r="H110">
        <v>116</v>
      </c>
      <c r="I110">
        <v>226.931</v>
      </c>
      <c r="J110" t="s">
        <v>56</v>
      </c>
      <c r="K110">
        <v>179424673</v>
      </c>
      <c r="L110">
        <v>0.166888948</v>
      </c>
      <c r="M110">
        <v>530.4943327</v>
      </c>
      <c r="N110">
        <v>3957.107749</v>
      </c>
      <c r="O110">
        <v>0</v>
      </c>
      <c r="P110">
        <v>1.889810957</v>
      </c>
      <c r="Q110">
        <v>0.668419315</v>
      </c>
      <c r="R110">
        <v>5</v>
      </c>
      <c r="S110">
        <v>1.8</v>
      </c>
      <c r="T110">
        <v>0.362973904</v>
      </c>
      <c r="U110">
        <v>0.978868108</v>
      </c>
      <c r="V110">
        <v>0.354899065</v>
      </c>
      <c r="W110">
        <v>0.685171103</v>
      </c>
      <c r="X110">
        <v>0.016751788</v>
      </c>
      <c r="Y110">
        <v>0.809886</v>
      </c>
      <c r="Z110">
        <v>2883.2</v>
      </c>
      <c r="AA110">
        <v>65.6</v>
      </c>
      <c r="AB110">
        <f t="shared" si="9"/>
        <v>0.124714897</v>
      </c>
      <c r="AC110">
        <f t="shared" si="10"/>
        <v>0.1619772</v>
      </c>
      <c r="AD110">
        <f t="shared" si="11"/>
        <v>0.807511648244321</v>
      </c>
    </row>
    <row r="111" spans="1:30">
      <c r="A111" t="s">
        <v>57</v>
      </c>
      <c r="B111" t="s">
        <v>41</v>
      </c>
      <c r="C111">
        <v>1</v>
      </c>
      <c r="D111">
        <v>12960</v>
      </c>
      <c r="E111">
        <v>4320</v>
      </c>
      <c r="F111">
        <v>8640</v>
      </c>
      <c r="G111">
        <v>8</v>
      </c>
      <c r="H111">
        <v>27</v>
      </c>
      <c r="I111">
        <v>106.819</v>
      </c>
      <c r="J111" t="s">
        <v>56</v>
      </c>
      <c r="K111">
        <v>179424673</v>
      </c>
      <c r="L111">
        <v>0.088888889</v>
      </c>
      <c r="M111">
        <v>1728</v>
      </c>
      <c r="N111">
        <v>4477.090909</v>
      </c>
      <c r="O111">
        <v>0</v>
      </c>
      <c r="P111">
        <v>3</v>
      </c>
      <c r="Q111">
        <v>0.4</v>
      </c>
      <c r="R111">
        <v>5</v>
      </c>
      <c r="S111">
        <v>1.8</v>
      </c>
      <c r="T111">
        <v>0.133333333</v>
      </c>
      <c r="U111">
        <v>1</v>
      </c>
      <c r="V111">
        <v>0.133333333</v>
      </c>
      <c r="W111">
        <v>0.4</v>
      </c>
      <c r="X111">
        <v>0</v>
      </c>
      <c r="Y111">
        <v>1</v>
      </c>
      <c r="Z111">
        <v>1728</v>
      </c>
      <c r="AA111">
        <v>0</v>
      </c>
      <c r="AB111">
        <f t="shared" si="9"/>
        <v>0.6</v>
      </c>
      <c r="AC111">
        <f t="shared" si="10"/>
        <v>0.2</v>
      </c>
      <c r="AD111">
        <f t="shared" si="11"/>
        <v>0.25</v>
      </c>
    </row>
    <row r="112" spans="1:30">
      <c r="A112" t="s">
        <v>57</v>
      </c>
      <c r="B112" t="s">
        <v>42</v>
      </c>
      <c r="C112">
        <v>1</v>
      </c>
      <c r="D112">
        <v>90</v>
      </c>
      <c r="E112">
        <v>64</v>
      </c>
      <c r="F112">
        <v>26</v>
      </c>
      <c r="G112">
        <v>8</v>
      </c>
      <c r="H112">
        <v>23</v>
      </c>
      <c r="I112">
        <v>2.687</v>
      </c>
      <c r="J112" t="s">
        <v>56</v>
      </c>
      <c r="K112">
        <v>179424673</v>
      </c>
      <c r="L112">
        <v>0.026666667</v>
      </c>
      <c r="M112">
        <v>5.66</v>
      </c>
      <c r="N112">
        <v>2.620355533</v>
      </c>
      <c r="O112">
        <v>0.131065688</v>
      </c>
      <c r="P112">
        <v>1.26899561</v>
      </c>
      <c r="Q112">
        <v>0.129807692</v>
      </c>
      <c r="R112">
        <v>5</v>
      </c>
      <c r="S112">
        <v>2.4</v>
      </c>
      <c r="T112">
        <v>0.2</v>
      </c>
      <c r="U112">
        <v>0.902396878</v>
      </c>
      <c r="V112">
        <v>0.168888889</v>
      </c>
      <c r="W112">
        <v>0.2375</v>
      </c>
      <c r="X112">
        <v>0.107692308</v>
      </c>
      <c r="Y112">
        <v>0.71875</v>
      </c>
      <c r="Z112">
        <v>15.2</v>
      </c>
      <c r="AA112">
        <v>2.8</v>
      </c>
      <c r="AB112">
        <f t="shared" si="9"/>
        <v>0.48125</v>
      </c>
      <c r="AC112">
        <f t="shared" si="10"/>
        <v>0.14375</v>
      </c>
      <c r="AD112">
        <f t="shared" si="11"/>
        <v>0.16304347826087</v>
      </c>
    </row>
    <row r="113" spans="1:30">
      <c r="A113" t="s">
        <v>57</v>
      </c>
      <c r="B113" t="s">
        <v>43</v>
      </c>
      <c r="C113">
        <v>1</v>
      </c>
      <c r="D113">
        <v>339</v>
      </c>
      <c r="E113">
        <v>84</v>
      </c>
      <c r="F113">
        <v>255</v>
      </c>
      <c r="G113">
        <v>17</v>
      </c>
      <c r="H113">
        <v>37</v>
      </c>
      <c r="I113">
        <v>11.964</v>
      </c>
      <c r="J113" t="s">
        <v>56</v>
      </c>
      <c r="K113">
        <v>179424673</v>
      </c>
      <c r="L113">
        <v>0.083995092</v>
      </c>
      <c r="M113">
        <v>1.59138878</v>
      </c>
      <c r="N113">
        <v>72.81139833</v>
      </c>
      <c r="O113" s="7">
        <v>2.22e-17</v>
      </c>
      <c r="P113">
        <v>2.485637966</v>
      </c>
      <c r="Q113">
        <v>0.450644258</v>
      </c>
      <c r="R113">
        <v>5</v>
      </c>
      <c r="S113">
        <v>1.8</v>
      </c>
      <c r="T113">
        <v>0.232448378</v>
      </c>
      <c r="U113">
        <v>0.615910292</v>
      </c>
      <c r="V113">
        <v>0.14159292</v>
      </c>
      <c r="W113">
        <v>0.571428571</v>
      </c>
      <c r="X113">
        <v>0.120784314</v>
      </c>
      <c r="Y113">
        <v>0.619048</v>
      </c>
      <c r="Z113">
        <v>48</v>
      </c>
      <c r="AA113">
        <v>30.8</v>
      </c>
      <c r="AB113">
        <f t="shared" si="9"/>
        <v>0.047619429</v>
      </c>
      <c r="AC113">
        <f t="shared" si="10"/>
        <v>0.1238096</v>
      </c>
      <c r="AD113">
        <f t="shared" si="11"/>
        <v>0.903845442922035</v>
      </c>
    </row>
    <row r="114" spans="1:30">
      <c r="A114" t="s">
        <v>57</v>
      </c>
      <c r="B114" t="s">
        <v>44</v>
      </c>
      <c r="C114">
        <v>1</v>
      </c>
      <c r="D114">
        <v>15</v>
      </c>
      <c r="E114">
        <v>9</v>
      </c>
      <c r="F114">
        <v>6</v>
      </c>
      <c r="G114">
        <v>6</v>
      </c>
      <c r="H114">
        <v>16</v>
      </c>
      <c r="I114">
        <v>1.4</v>
      </c>
      <c r="J114" t="s">
        <v>56</v>
      </c>
      <c r="K114">
        <v>179424673</v>
      </c>
      <c r="L114">
        <v>0.064</v>
      </c>
      <c r="M114">
        <v>2.2</v>
      </c>
      <c r="N114">
        <v>1.771978022</v>
      </c>
      <c r="O114">
        <v>0.209091631</v>
      </c>
      <c r="P114">
        <v>1.583333333</v>
      </c>
      <c r="Q114">
        <v>0.266666667</v>
      </c>
      <c r="R114">
        <v>5</v>
      </c>
      <c r="S114">
        <v>2.6</v>
      </c>
      <c r="T114">
        <v>0.226666667</v>
      </c>
      <c r="U114">
        <v>0.95</v>
      </c>
      <c r="V114">
        <v>0.2</v>
      </c>
      <c r="W114">
        <v>0.333333333</v>
      </c>
      <c r="X114">
        <v>0.066666667</v>
      </c>
      <c r="Y114">
        <v>1</v>
      </c>
      <c r="Z114">
        <v>3</v>
      </c>
      <c r="AA114">
        <v>0.4</v>
      </c>
      <c r="AB114">
        <f t="shared" si="9"/>
        <v>0.666666667</v>
      </c>
      <c r="AC114">
        <f t="shared" si="10"/>
        <v>0.2</v>
      </c>
      <c r="AD114">
        <f t="shared" si="11"/>
        <v>0.16666666625</v>
      </c>
    </row>
    <row r="115" spans="1:30">
      <c r="A115" t="s">
        <v>57</v>
      </c>
      <c r="B115" t="s">
        <v>45</v>
      </c>
      <c r="C115">
        <v>1</v>
      </c>
      <c r="D115">
        <v>1066</v>
      </c>
      <c r="E115">
        <v>331</v>
      </c>
      <c r="F115">
        <v>735</v>
      </c>
      <c r="G115">
        <v>12</v>
      </c>
      <c r="H115">
        <v>42</v>
      </c>
      <c r="I115">
        <v>10.048</v>
      </c>
      <c r="J115" t="s">
        <v>56</v>
      </c>
      <c r="K115">
        <v>179424673</v>
      </c>
      <c r="L115">
        <v>0.175154617</v>
      </c>
      <c r="M115">
        <v>270.8</v>
      </c>
      <c r="N115">
        <v>828.2712345</v>
      </c>
      <c r="O115" s="7">
        <v>0</v>
      </c>
      <c r="P115">
        <v>3.220543807</v>
      </c>
      <c r="Q115">
        <v>0.818126888</v>
      </c>
      <c r="R115">
        <v>5</v>
      </c>
      <c r="S115">
        <v>2</v>
      </c>
      <c r="T115">
        <v>0.254033771</v>
      </c>
      <c r="U115">
        <v>1</v>
      </c>
      <c r="V115">
        <v>0.254033771</v>
      </c>
      <c r="W115">
        <v>0.818126888</v>
      </c>
      <c r="X115">
        <v>0</v>
      </c>
      <c r="Y115">
        <v>1</v>
      </c>
      <c r="Z115">
        <v>270.8</v>
      </c>
      <c r="AA115">
        <v>0</v>
      </c>
      <c r="AB115">
        <f t="shared" si="9"/>
        <v>0.181873112</v>
      </c>
      <c r="AC115">
        <f t="shared" si="10"/>
        <v>0.2</v>
      </c>
      <c r="AD115">
        <f t="shared" si="11"/>
        <v>0.77265861</v>
      </c>
    </row>
    <row r="116" spans="1:30">
      <c r="A116" t="s">
        <v>57</v>
      </c>
      <c r="B116" t="s">
        <v>46</v>
      </c>
      <c r="C116">
        <v>1</v>
      </c>
      <c r="D116">
        <v>683</v>
      </c>
      <c r="E116">
        <v>92</v>
      </c>
      <c r="F116">
        <v>591</v>
      </c>
      <c r="G116">
        <v>35</v>
      </c>
      <c r="H116">
        <v>99</v>
      </c>
      <c r="I116">
        <v>30.52</v>
      </c>
      <c r="J116" t="s">
        <v>56</v>
      </c>
      <c r="K116">
        <v>179424673</v>
      </c>
      <c r="L116">
        <v>0.077756174</v>
      </c>
      <c r="M116">
        <v>0.753954551</v>
      </c>
      <c r="N116">
        <v>182.720434</v>
      </c>
      <c r="O116">
        <v>0</v>
      </c>
      <c r="P116">
        <v>3.183496468</v>
      </c>
      <c r="Q116">
        <v>0.667115427</v>
      </c>
      <c r="R116">
        <v>5</v>
      </c>
      <c r="S116">
        <v>4.2</v>
      </c>
      <c r="T116">
        <v>0.27057101</v>
      </c>
      <c r="U116">
        <v>0.428816508</v>
      </c>
      <c r="V116">
        <v>0.11420205</v>
      </c>
      <c r="W116">
        <v>0.847826087</v>
      </c>
      <c r="X116">
        <v>0.18071066</v>
      </c>
      <c r="Y116">
        <v>0.891304</v>
      </c>
      <c r="Z116">
        <v>78</v>
      </c>
      <c r="AA116">
        <v>106.8</v>
      </c>
      <c r="AB116">
        <f t="shared" si="9"/>
        <v>0.043477913</v>
      </c>
      <c r="AC116">
        <f t="shared" si="10"/>
        <v>0.1782608</v>
      </c>
      <c r="AD116">
        <f t="shared" si="11"/>
        <v>0.939024854314577</v>
      </c>
    </row>
    <row r="117" spans="1:30">
      <c r="A117" t="s">
        <v>57</v>
      </c>
      <c r="B117" t="s">
        <v>47</v>
      </c>
      <c r="C117">
        <v>1</v>
      </c>
      <c r="D117">
        <v>187</v>
      </c>
      <c r="E117">
        <v>172</v>
      </c>
      <c r="F117">
        <v>15</v>
      </c>
      <c r="G117">
        <v>22</v>
      </c>
      <c r="H117">
        <v>44</v>
      </c>
      <c r="I117">
        <v>11.219</v>
      </c>
      <c r="J117" t="s">
        <v>56</v>
      </c>
      <c r="K117">
        <v>179424673</v>
      </c>
      <c r="L117">
        <v>0.028711144</v>
      </c>
      <c r="M117">
        <v>42.1</v>
      </c>
      <c r="N117">
        <v>8.838881558</v>
      </c>
      <c r="O117">
        <v>0.004650426</v>
      </c>
      <c r="P117">
        <v>1.074453744</v>
      </c>
      <c r="Q117">
        <v>0.389147287</v>
      </c>
      <c r="R117">
        <v>5</v>
      </c>
      <c r="S117">
        <v>1.2</v>
      </c>
      <c r="T117">
        <v>0.42459893</v>
      </c>
      <c r="U117">
        <v>0.988267615</v>
      </c>
      <c r="V117">
        <v>0.419251337</v>
      </c>
      <c r="W117">
        <v>0.455813953</v>
      </c>
      <c r="X117">
        <v>0.066666667</v>
      </c>
      <c r="Y117">
        <v>0.825581</v>
      </c>
      <c r="Z117">
        <v>78.4</v>
      </c>
      <c r="AA117">
        <v>1</v>
      </c>
      <c r="AB117">
        <f t="shared" si="9"/>
        <v>0.369767047</v>
      </c>
      <c r="AC117">
        <f t="shared" si="10"/>
        <v>0.1651162</v>
      </c>
      <c r="AD117">
        <f t="shared" si="11"/>
        <v>0.440141174821126</v>
      </c>
    </row>
    <row r="118" spans="1:30">
      <c r="A118" t="s">
        <v>57</v>
      </c>
      <c r="B118" t="s">
        <v>48</v>
      </c>
      <c r="C118">
        <v>1</v>
      </c>
      <c r="D118">
        <v>3190</v>
      </c>
      <c r="E118">
        <v>1655</v>
      </c>
      <c r="F118">
        <v>1535</v>
      </c>
      <c r="G118">
        <v>61</v>
      </c>
      <c r="H118">
        <v>3465</v>
      </c>
      <c r="I118">
        <v>677.507</v>
      </c>
      <c r="J118" t="s">
        <v>56</v>
      </c>
      <c r="K118">
        <v>179424673</v>
      </c>
      <c r="L118">
        <v>0.042406423</v>
      </c>
      <c r="M118">
        <v>4.114884163</v>
      </c>
      <c r="N118">
        <v>177.3009293</v>
      </c>
      <c r="O118">
        <v>0</v>
      </c>
      <c r="P118">
        <v>1.508643283</v>
      </c>
      <c r="Q118">
        <v>0.169866066</v>
      </c>
      <c r="R118">
        <v>5</v>
      </c>
      <c r="S118">
        <v>1</v>
      </c>
      <c r="T118">
        <v>0.16539185</v>
      </c>
      <c r="U118">
        <v>0.782697377</v>
      </c>
      <c r="V118">
        <v>0.128213166</v>
      </c>
      <c r="W118">
        <v>0.247129909</v>
      </c>
      <c r="X118">
        <v>0.077263844</v>
      </c>
      <c r="Y118">
        <v>0.812689</v>
      </c>
      <c r="Z118">
        <v>409</v>
      </c>
      <c r="AA118">
        <v>118.6</v>
      </c>
      <c r="AB118">
        <f t="shared" si="9"/>
        <v>0.565559091</v>
      </c>
      <c r="AC118">
        <f t="shared" si="10"/>
        <v>0.1625378</v>
      </c>
      <c r="AD118">
        <f t="shared" si="11"/>
        <v>0.130111440231134</v>
      </c>
    </row>
    <row r="119" spans="1:30">
      <c r="A119" t="s">
        <v>57</v>
      </c>
      <c r="B119" t="s">
        <v>49</v>
      </c>
      <c r="C119">
        <v>1</v>
      </c>
      <c r="D119">
        <v>958</v>
      </c>
      <c r="E119">
        <v>626</v>
      </c>
      <c r="F119">
        <v>332</v>
      </c>
      <c r="G119">
        <v>9</v>
      </c>
      <c r="H119">
        <v>27</v>
      </c>
      <c r="I119">
        <v>15.676</v>
      </c>
      <c r="J119" t="s">
        <v>56</v>
      </c>
      <c r="K119">
        <v>179424673</v>
      </c>
      <c r="L119">
        <v>0.040324092</v>
      </c>
      <c r="M119">
        <v>4.759510567</v>
      </c>
      <c r="N119">
        <v>41.4577365</v>
      </c>
      <c r="O119" s="7">
        <v>1.8e-8</v>
      </c>
      <c r="P119">
        <v>1.269568487</v>
      </c>
      <c r="Q119">
        <v>0.1780669</v>
      </c>
      <c r="R119">
        <v>5</v>
      </c>
      <c r="S119">
        <v>1.8</v>
      </c>
      <c r="T119">
        <v>0.239248434</v>
      </c>
      <c r="U119">
        <v>0.829592769</v>
      </c>
      <c r="V119">
        <v>0.196659708</v>
      </c>
      <c r="W119">
        <v>0.300958466</v>
      </c>
      <c r="X119">
        <v>0.122891566</v>
      </c>
      <c r="Y119">
        <v>0.584665</v>
      </c>
      <c r="Z119">
        <v>188.4</v>
      </c>
      <c r="AA119">
        <v>40.8</v>
      </c>
      <c r="AB119">
        <f t="shared" si="9"/>
        <v>0.283706534</v>
      </c>
      <c r="AC119">
        <f t="shared" si="10"/>
        <v>0.116933</v>
      </c>
      <c r="AD119">
        <f t="shared" si="11"/>
        <v>0.393442112149692</v>
      </c>
    </row>
    <row r="120" spans="1:30">
      <c r="A120" t="s">
        <v>57</v>
      </c>
      <c r="B120" t="s">
        <v>50</v>
      </c>
      <c r="C120">
        <v>1</v>
      </c>
      <c r="D120">
        <v>10</v>
      </c>
      <c r="E120">
        <v>5</v>
      </c>
      <c r="F120">
        <v>5</v>
      </c>
      <c r="G120">
        <v>32</v>
      </c>
      <c r="H120">
        <v>77</v>
      </c>
      <c r="I120">
        <v>3.496</v>
      </c>
      <c r="J120" t="s">
        <v>56</v>
      </c>
      <c r="K120">
        <v>179424673</v>
      </c>
      <c r="L120">
        <v>0.12</v>
      </c>
      <c r="M120">
        <v>2.4</v>
      </c>
      <c r="N120">
        <v>3.285714286</v>
      </c>
      <c r="O120">
        <v>0.153220552</v>
      </c>
      <c r="P120">
        <v>1.828571429</v>
      </c>
      <c r="Q120">
        <v>0.48</v>
      </c>
      <c r="R120">
        <v>5</v>
      </c>
      <c r="S120">
        <v>1.2</v>
      </c>
      <c r="T120">
        <v>0.36</v>
      </c>
      <c r="U120">
        <v>0.914285714</v>
      </c>
      <c r="V120">
        <v>0.3</v>
      </c>
      <c r="W120">
        <v>0.6</v>
      </c>
      <c r="X120">
        <v>0.12</v>
      </c>
      <c r="Y120">
        <v>1</v>
      </c>
      <c r="Z120">
        <v>3</v>
      </c>
      <c r="AA120">
        <v>0.6</v>
      </c>
      <c r="AB120">
        <f t="shared" si="9"/>
        <v>0.4</v>
      </c>
      <c r="AC120">
        <f t="shared" si="10"/>
        <v>0.2</v>
      </c>
      <c r="AD120">
        <f t="shared" si="11"/>
        <v>0.5</v>
      </c>
    </row>
    <row r="121" spans="1:30">
      <c r="A121" t="s">
        <v>57</v>
      </c>
      <c r="B121" t="s">
        <v>51</v>
      </c>
      <c r="C121">
        <v>1</v>
      </c>
      <c r="D121">
        <v>435</v>
      </c>
      <c r="E121">
        <v>267</v>
      </c>
      <c r="F121">
        <v>168</v>
      </c>
      <c r="G121">
        <v>16</v>
      </c>
      <c r="H121">
        <v>32</v>
      </c>
      <c r="I121">
        <v>9.949</v>
      </c>
      <c r="J121" t="s">
        <v>56</v>
      </c>
      <c r="K121">
        <v>179424673</v>
      </c>
      <c r="L121">
        <v>0.191638526</v>
      </c>
      <c r="M121">
        <v>38.6962963</v>
      </c>
      <c r="N121">
        <v>276.428703</v>
      </c>
      <c r="O121">
        <v>0</v>
      </c>
      <c r="P121">
        <v>1.574561494</v>
      </c>
      <c r="Q121">
        <v>0.808426966</v>
      </c>
      <c r="R121">
        <v>5</v>
      </c>
      <c r="S121">
        <v>1.6</v>
      </c>
      <c r="T121">
        <v>0.546206897</v>
      </c>
      <c r="U121">
        <v>0.966454986</v>
      </c>
      <c r="V121">
        <v>0.526896552</v>
      </c>
      <c r="W121">
        <v>0.858426966</v>
      </c>
      <c r="X121">
        <v>0.05</v>
      </c>
      <c r="Y121">
        <v>0.977528</v>
      </c>
      <c r="Z121">
        <v>229.2</v>
      </c>
      <c r="AA121">
        <v>8.4</v>
      </c>
      <c r="AB121">
        <f t="shared" si="9"/>
        <v>0.119101034</v>
      </c>
      <c r="AC121">
        <f t="shared" si="10"/>
        <v>0.1955056</v>
      </c>
      <c r="AD121">
        <f t="shared" si="11"/>
        <v>0.84770124998977</v>
      </c>
    </row>
    <row r="122" spans="1:30">
      <c r="A122" t="s">
        <v>58</v>
      </c>
      <c r="B122" t="s">
        <v>31</v>
      </c>
      <c r="C122">
        <v>1</v>
      </c>
      <c r="D122">
        <v>226</v>
      </c>
      <c r="E122">
        <v>57</v>
      </c>
      <c r="F122">
        <v>169</v>
      </c>
      <c r="G122">
        <v>69</v>
      </c>
      <c r="H122">
        <v>154</v>
      </c>
      <c r="I122">
        <v>87.908</v>
      </c>
      <c r="J122" t="s">
        <v>56</v>
      </c>
      <c r="K122">
        <v>179424673</v>
      </c>
      <c r="L122">
        <v>0.168591902</v>
      </c>
      <c r="M122">
        <v>4.678181818</v>
      </c>
      <c r="N122">
        <v>164.3657325</v>
      </c>
      <c r="O122">
        <v>0</v>
      </c>
      <c r="P122">
        <v>3.273127779</v>
      </c>
      <c r="Q122">
        <v>0.893906364</v>
      </c>
      <c r="R122">
        <v>5</v>
      </c>
      <c r="S122">
        <v>4.4</v>
      </c>
      <c r="T122">
        <v>0.296460177</v>
      </c>
      <c r="U122">
        <v>0.825523378</v>
      </c>
      <c r="V122">
        <v>0.243362832</v>
      </c>
      <c r="W122">
        <v>0.964912281</v>
      </c>
      <c r="X122">
        <v>0.071005917</v>
      </c>
      <c r="Y122">
        <v>1</v>
      </c>
      <c r="Z122">
        <v>55</v>
      </c>
      <c r="AA122">
        <v>12</v>
      </c>
      <c r="AB122">
        <f t="shared" si="9"/>
        <v>0.035087719</v>
      </c>
      <c r="AC122">
        <f t="shared" si="10"/>
        <v>0.2</v>
      </c>
      <c r="AD122">
        <f t="shared" si="11"/>
        <v>0.95614035125</v>
      </c>
    </row>
    <row r="123" spans="1:30">
      <c r="A123" t="s">
        <v>58</v>
      </c>
      <c r="B123" t="s">
        <v>33</v>
      </c>
      <c r="C123">
        <v>1</v>
      </c>
      <c r="D123">
        <v>286</v>
      </c>
      <c r="E123">
        <v>201</v>
      </c>
      <c r="F123">
        <v>85</v>
      </c>
      <c r="G123">
        <v>9</v>
      </c>
      <c r="H123">
        <v>41</v>
      </c>
      <c r="I123">
        <v>38.632</v>
      </c>
      <c r="J123" t="s">
        <v>56</v>
      </c>
      <c r="K123">
        <v>179424673</v>
      </c>
      <c r="L123">
        <v>0.062929728</v>
      </c>
      <c r="M123">
        <v>3.820622503</v>
      </c>
      <c r="N123">
        <v>25.1259588</v>
      </c>
      <c r="O123" s="7">
        <v>6.89e-7</v>
      </c>
      <c r="P123">
        <v>1.132993878</v>
      </c>
      <c r="Q123">
        <v>0.301281826</v>
      </c>
      <c r="R123">
        <v>5</v>
      </c>
      <c r="S123">
        <v>2</v>
      </c>
      <c r="T123">
        <v>0.677622378</v>
      </c>
      <c r="U123">
        <v>0.796264928</v>
      </c>
      <c r="V123">
        <v>0.539160839</v>
      </c>
      <c r="W123">
        <v>0.767164179</v>
      </c>
      <c r="X123">
        <v>0.465882353</v>
      </c>
      <c r="Y123">
        <v>0.860697</v>
      </c>
      <c r="Z123">
        <v>154.2</v>
      </c>
      <c r="AA123">
        <v>39.6</v>
      </c>
      <c r="AB123">
        <f t="shared" si="9"/>
        <v>0.093532821</v>
      </c>
      <c r="AC123">
        <f t="shared" si="10"/>
        <v>0.1721394</v>
      </c>
      <c r="AD123">
        <f t="shared" si="11"/>
        <v>0.864161224856134</v>
      </c>
    </row>
    <row r="124" spans="1:30">
      <c r="A124" t="s">
        <v>58</v>
      </c>
      <c r="B124" t="s">
        <v>34</v>
      </c>
      <c r="C124">
        <v>1</v>
      </c>
      <c r="D124">
        <v>105</v>
      </c>
      <c r="E124">
        <v>44</v>
      </c>
      <c r="F124">
        <v>61</v>
      </c>
      <c r="G124">
        <v>12</v>
      </c>
      <c r="H124">
        <v>191</v>
      </c>
      <c r="I124">
        <v>48.155</v>
      </c>
      <c r="J124" t="s">
        <v>56</v>
      </c>
      <c r="K124">
        <v>179424673</v>
      </c>
      <c r="L124">
        <v>0.144707483</v>
      </c>
      <c r="M124">
        <v>3.593802521</v>
      </c>
      <c r="N124">
        <v>38.77273039</v>
      </c>
      <c r="O124" s="7">
        <v>9.58e-9</v>
      </c>
      <c r="P124">
        <v>1.856047604</v>
      </c>
      <c r="Q124">
        <v>0.594411326</v>
      </c>
      <c r="R124">
        <v>5</v>
      </c>
      <c r="S124">
        <v>2.8</v>
      </c>
      <c r="T124">
        <v>0.422857143</v>
      </c>
      <c r="U124">
        <v>0.777772329</v>
      </c>
      <c r="V124">
        <v>0.321904762</v>
      </c>
      <c r="W124">
        <v>0.768181818</v>
      </c>
      <c r="X124">
        <v>0.173770492</v>
      </c>
      <c r="Y124">
        <v>0.977273</v>
      </c>
      <c r="Z124">
        <v>33.8</v>
      </c>
      <c r="AA124">
        <v>10.6</v>
      </c>
      <c r="AB124">
        <f t="shared" si="9"/>
        <v>0.209091182</v>
      </c>
      <c r="AC124">
        <f t="shared" si="10"/>
        <v>0.1954546</v>
      </c>
      <c r="AD124">
        <f t="shared" si="11"/>
        <v>0.732557865100131</v>
      </c>
    </row>
    <row r="125" spans="1:30">
      <c r="A125" t="s">
        <v>58</v>
      </c>
      <c r="B125" t="s">
        <v>35</v>
      </c>
      <c r="C125">
        <v>1</v>
      </c>
      <c r="D125">
        <v>1728</v>
      </c>
      <c r="E125">
        <v>1210</v>
      </c>
      <c r="F125">
        <v>518</v>
      </c>
      <c r="G125">
        <v>6</v>
      </c>
      <c r="H125">
        <v>21</v>
      </c>
      <c r="I125">
        <v>25.569</v>
      </c>
      <c r="J125" t="s">
        <v>56</v>
      </c>
      <c r="K125">
        <v>179424673</v>
      </c>
      <c r="L125">
        <v>0.058680556</v>
      </c>
      <c r="M125">
        <v>233.0812642</v>
      </c>
      <c r="N125">
        <v>172.8003676</v>
      </c>
      <c r="O125" s="7">
        <v>4.03e-8</v>
      </c>
      <c r="P125">
        <v>1.270413223</v>
      </c>
      <c r="Q125">
        <v>0.279554549</v>
      </c>
      <c r="R125">
        <v>5</v>
      </c>
      <c r="S125">
        <v>1</v>
      </c>
      <c r="T125">
        <v>0.3</v>
      </c>
      <c r="U125">
        <v>0.889583333</v>
      </c>
      <c r="V125">
        <v>0.26875</v>
      </c>
      <c r="W125">
        <v>0.383801653</v>
      </c>
      <c r="X125">
        <v>0.104247104</v>
      </c>
      <c r="Y125">
        <v>0.990083</v>
      </c>
      <c r="Z125">
        <v>464.4</v>
      </c>
      <c r="AA125">
        <v>54</v>
      </c>
      <c r="AB125">
        <f t="shared" si="9"/>
        <v>0.606281347</v>
      </c>
      <c r="AC125">
        <f t="shared" si="10"/>
        <v>0.1980166</v>
      </c>
      <c r="AD125">
        <f t="shared" si="11"/>
        <v>0.234557422206017</v>
      </c>
    </row>
    <row r="126" spans="1:30">
      <c r="A126" t="s">
        <v>58</v>
      </c>
      <c r="B126" t="s">
        <v>36</v>
      </c>
      <c r="C126">
        <v>1</v>
      </c>
      <c r="D126">
        <v>3196</v>
      </c>
      <c r="E126">
        <v>1669</v>
      </c>
      <c r="F126">
        <v>1527</v>
      </c>
      <c r="G126">
        <v>36</v>
      </c>
      <c r="H126">
        <v>73</v>
      </c>
      <c r="I126">
        <v>223.954</v>
      </c>
      <c r="J126" t="s">
        <v>56</v>
      </c>
      <c r="K126">
        <v>179424673</v>
      </c>
      <c r="L126">
        <v>0.124136789</v>
      </c>
      <c r="M126">
        <v>3.29730505</v>
      </c>
      <c r="N126">
        <v>815.4024762</v>
      </c>
      <c r="O126">
        <v>0</v>
      </c>
      <c r="P126">
        <v>1.440162523</v>
      </c>
      <c r="Q126">
        <v>0.497529314</v>
      </c>
      <c r="R126">
        <v>5</v>
      </c>
      <c r="S126">
        <v>6.4</v>
      </c>
      <c r="T126">
        <v>0.552941176</v>
      </c>
      <c r="U126">
        <v>0.752074859</v>
      </c>
      <c r="V126">
        <v>0.412891114</v>
      </c>
      <c r="W126">
        <v>0.790653086</v>
      </c>
      <c r="X126">
        <v>0.293123772</v>
      </c>
      <c r="Y126">
        <v>0.846016</v>
      </c>
      <c r="Z126">
        <v>1319.6</v>
      </c>
      <c r="AA126">
        <v>447.6</v>
      </c>
      <c r="AB126">
        <f t="shared" si="9"/>
        <v>0.055362914</v>
      </c>
      <c r="AC126">
        <f t="shared" si="10"/>
        <v>0.1692032</v>
      </c>
      <c r="AD126">
        <f t="shared" si="11"/>
        <v>0.918200551171609</v>
      </c>
    </row>
    <row r="127" spans="1:30">
      <c r="A127" t="s">
        <v>58</v>
      </c>
      <c r="B127" t="s">
        <v>37</v>
      </c>
      <c r="C127">
        <v>1</v>
      </c>
      <c r="D127">
        <v>32</v>
      </c>
      <c r="E127">
        <v>13</v>
      </c>
      <c r="F127">
        <v>19</v>
      </c>
      <c r="G127">
        <v>56</v>
      </c>
      <c r="H127">
        <v>157</v>
      </c>
      <c r="I127">
        <v>83.457</v>
      </c>
      <c r="J127" t="s">
        <v>56</v>
      </c>
      <c r="K127">
        <v>179424673</v>
      </c>
      <c r="L127">
        <v>0.100390625</v>
      </c>
      <c r="M127">
        <v>2.436666667</v>
      </c>
      <c r="N127">
        <v>6.673102449</v>
      </c>
      <c r="O127">
        <v>0.012787983</v>
      </c>
      <c r="P127">
        <v>1.851053522</v>
      </c>
      <c r="Q127">
        <v>0.416194332</v>
      </c>
      <c r="R127">
        <v>5</v>
      </c>
      <c r="S127">
        <v>3.2</v>
      </c>
      <c r="T127">
        <v>0.3375</v>
      </c>
      <c r="U127">
        <v>0.751990493</v>
      </c>
      <c r="V127">
        <v>0.2375</v>
      </c>
      <c r="W127">
        <v>0.584615385</v>
      </c>
      <c r="X127">
        <v>0.168421053</v>
      </c>
      <c r="Y127">
        <v>0.923077</v>
      </c>
      <c r="Z127">
        <v>7.6</v>
      </c>
      <c r="AA127">
        <v>3.2</v>
      </c>
      <c r="AB127">
        <f t="shared" si="9"/>
        <v>0.338461615</v>
      </c>
      <c r="AC127">
        <f t="shared" si="10"/>
        <v>0.1846154</v>
      </c>
      <c r="AD127">
        <f t="shared" si="11"/>
        <v>0.541666601215283</v>
      </c>
    </row>
    <row r="128" spans="1:30">
      <c r="A128" t="s">
        <v>58</v>
      </c>
      <c r="B128" t="s">
        <v>38</v>
      </c>
      <c r="C128">
        <v>1</v>
      </c>
      <c r="D128">
        <v>106</v>
      </c>
      <c r="E128">
        <v>53</v>
      </c>
      <c r="F128">
        <v>53</v>
      </c>
      <c r="G128">
        <v>58</v>
      </c>
      <c r="H128">
        <v>334</v>
      </c>
      <c r="I128">
        <v>155.42</v>
      </c>
      <c r="J128" t="s">
        <v>56</v>
      </c>
      <c r="K128">
        <v>179424673</v>
      </c>
      <c r="L128">
        <v>0.040566038</v>
      </c>
      <c r="M128">
        <v>1.908116883</v>
      </c>
      <c r="N128">
        <v>4.084113684</v>
      </c>
      <c r="O128" s="7">
        <v>0.0528</v>
      </c>
      <c r="P128">
        <v>1.362968436</v>
      </c>
      <c r="Q128">
        <v>0.162264151</v>
      </c>
      <c r="R128">
        <v>5</v>
      </c>
      <c r="S128">
        <v>1</v>
      </c>
      <c r="T128">
        <v>0.228301887</v>
      </c>
      <c r="U128">
        <v>0.681484218</v>
      </c>
      <c r="V128">
        <v>0.154716981</v>
      </c>
      <c r="W128">
        <v>0.309433962</v>
      </c>
      <c r="X128">
        <v>0.147169811</v>
      </c>
      <c r="Y128">
        <v>0.830189</v>
      </c>
      <c r="Z128">
        <v>16.4</v>
      </c>
      <c r="AA128">
        <v>7.8</v>
      </c>
      <c r="AB128">
        <f t="shared" si="9"/>
        <v>0.520755038</v>
      </c>
      <c r="AC128">
        <f t="shared" si="10"/>
        <v>0.1660378</v>
      </c>
      <c r="AD128">
        <f t="shared" si="11"/>
        <v>0.215908910501103</v>
      </c>
    </row>
    <row r="129" spans="1:30">
      <c r="A129" t="s">
        <v>58</v>
      </c>
      <c r="B129" t="s">
        <v>39</v>
      </c>
      <c r="C129">
        <v>1</v>
      </c>
      <c r="D129">
        <v>124</v>
      </c>
      <c r="E129">
        <v>62</v>
      </c>
      <c r="F129">
        <v>62</v>
      </c>
      <c r="G129">
        <v>6</v>
      </c>
      <c r="H129">
        <v>17</v>
      </c>
      <c r="I129">
        <v>5.016</v>
      </c>
      <c r="J129" t="s">
        <v>56</v>
      </c>
      <c r="K129">
        <v>179424673</v>
      </c>
      <c r="L129">
        <v>0.054032258</v>
      </c>
      <c r="M129">
        <v>3.896666667</v>
      </c>
      <c r="N129">
        <v>9.907085151</v>
      </c>
      <c r="O129">
        <v>0.003949387</v>
      </c>
      <c r="P129">
        <v>1.607355644</v>
      </c>
      <c r="Q129">
        <v>0.216129032</v>
      </c>
      <c r="R129">
        <v>5</v>
      </c>
      <c r="S129">
        <v>1.6</v>
      </c>
      <c r="T129">
        <v>0.208064516</v>
      </c>
      <c r="U129">
        <v>0.803677822</v>
      </c>
      <c r="V129">
        <v>0.158064516</v>
      </c>
      <c r="W129">
        <v>0.316129032</v>
      </c>
      <c r="X129">
        <v>0.1</v>
      </c>
      <c r="Y129">
        <v>0.66129</v>
      </c>
      <c r="Z129">
        <v>19.6</v>
      </c>
      <c r="AA129">
        <v>6.2</v>
      </c>
      <c r="AB129">
        <f t="shared" si="9"/>
        <v>0.345160968</v>
      </c>
      <c r="AC129">
        <f t="shared" si="10"/>
        <v>0.132258</v>
      </c>
      <c r="AD129">
        <f t="shared" si="11"/>
        <v>0.347561266615252</v>
      </c>
    </row>
    <row r="130" spans="1:30">
      <c r="A130" t="s">
        <v>58</v>
      </c>
      <c r="B130" t="s">
        <v>40</v>
      </c>
      <c r="C130">
        <v>1</v>
      </c>
      <c r="D130">
        <v>8124</v>
      </c>
      <c r="E130">
        <v>4208</v>
      </c>
      <c r="F130">
        <v>3916</v>
      </c>
      <c r="G130">
        <v>22</v>
      </c>
      <c r="H130">
        <v>116</v>
      </c>
      <c r="I130">
        <v>592.522</v>
      </c>
      <c r="J130" t="s">
        <v>56</v>
      </c>
      <c r="K130">
        <v>179424673</v>
      </c>
      <c r="L130">
        <v>0.174004845</v>
      </c>
      <c r="M130">
        <v>36.98636813</v>
      </c>
      <c r="N130">
        <v>4194.353916</v>
      </c>
      <c r="O130">
        <v>0</v>
      </c>
      <c r="P130">
        <v>1.876816478</v>
      </c>
      <c r="Q130">
        <v>0.696919725</v>
      </c>
      <c r="R130">
        <v>5</v>
      </c>
      <c r="S130">
        <v>1.8</v>
      </c>
      <c r="T130">
        <v>0.383456425</v>
      </c>
      <c r="U130">
        <v>0.972137338</v>
      </c>
      <c r="V130">
        <v>0.372624323</v>
      </c>
      <c r="W130">
        <v>0.719391635</v>
      </c>
      <c r="X130">
        <v>0.02247191</v>
      </c>
      <c r="Y130">
        <v>0.809886</v>
      </c>
      <c r="Z130">
        <v>3027.2</v>
      </c>
      <c r="AA130">
        <v>88</v>
      </c>
      <c r="AB130">
        <f t="shared" ref="AB130:AB161" si="12">Y130-W130</f>
        <v>0.090494365</v>
      </c>
      <c r="AC130">
        <f t="shared" ref="AC130:AC161" si="13">Y130/R130</f>
        <v>0.1619772</v>
      </c>
      <c r="AD130">
        <f t="shared" ref="AD130:AD161" si="14">IF(Y130-AC130&gt;0,(W130-AC130)/(Y130-AC130),1)</f>
        <v>0.860328544696414</v>
      </c>
    </row>
    <row r="131" spans="1:30">
      <c r="A131" t="s">
        <v>58</v>
      </c>
      <c r="B131" t="s">
        <v>41</v>
      </c>
      <c r="C131">
        <v>1</v>
      </c>
      <c r="D131">
        <v>12960</v>
      </c>
      <c r="E131">
        <v>4320</v>
      </c>
      <c r="F131">
        <v>8640</v>
      </c>
      <c r="G131">
        <v>8</v>
      </c>
      <c r="H131">
        <v>27</v>
      </c>
      <c r="I131">
        <v>163.903</v>
      </c>
      <c r="J131" t="s">
        <v>56</v>
      </c>
      <c r="K131">
        <v>179424673</v>
      </c>
      <c r="L131">
        <v>0.118518519</v>
      </c>
      <c r="M131">
        <v>2304</v>
      </c>
      <c r="N131">
        <v>5961.6</v>
      </c>
      <c r="O131">
        <v>0</v>
      </c>
      <c r="P131">
        <v>3</v>
      </c>
      <c r="Q131">
        <v>0.533333333</v>
      </c>
      <c r="R131">
        <v>5</v>
      </c>
      <c r="S131">
        <v>1.8</v>
      </c>
      <c r="T131">
        <v>0.177777778</v>
      </c>
      <c r="U131">
        <v>1</v>
      </c>
      <c r="V131">
        <v>0.177777778</v>
      </c>
      <c r="W131">
        <v>0.533333333</v>
      </c>
      <c r="X131">
        <v>0</v>
      </c>
      <c r="Y131">
        <v>1</v>
      </c>
      <c r="Z131">
        <v>2304</v>
      </c>
      <c r="AA131">
        <v>0</v>
      </c>
      <c r="AB131">
        <f t="shared" si="12"/>
        <v>0.466666667</v>
      </c>
      <c r="AC131">
        <f t="shared" si="13"/>
        <v>0.2</v>
      </c>
      <c r="AD131">
        <f t="shared" si="14"/>
        <v>0.41666666625</v>
      </c>
    </row>
    <row r="132" spans="1:30">
      <c r="A132" t="s">
        <v>58</v>
      </c>
      <c r="B132" t="s">
        <v>42</v>
      </c>
      <c r="C132">
        <v>1</v>
      </c>
      <c r="D132">
        <v>90</v>
      </c>
      <c r="E132">
        <v>64</v>
      </c>
      <c r="F132">
        <v>26</v>
      </c>
      <c r="G132">
        <v>8</v>
      </c>
      <c r="H132">
        <v>23</v>
      </c>
      <c r="I132">
        <v>12.555</v>
      </c>
      <c r="J132" t="s">
        <v>56</v>
      </c>
      <c r="K132">
        <v>179424673</v>
      </c>
      <c r="L132">
        <v>0.02745679</v>
      </c>
      <c r="M132">
        <v>6.126666667</v>
      </c>
      <c r="N132">
        <v>2.917147999</v>
      </c>
      <c r="O132">
        <v>0.099636791</v>
      </c>
      <c r="P132">
        <v>1.296399457</v>
      </c>
      <c r="Q132">
        <v>0.133653846</v>
      </c>
      <c r="R132">
        <v>5</v>
      </c>
      <c r="S132">
        <v>3</v>
      </c>
      <c r="T132">
        <v>0.148888889</v>
      </c>
      <c r="U132">
        <v>0.921884058</v>
      </c>
      <c r="V132">
        <v>0.133333333</v>
      </c>
      <c r="W132">
        <v>0.1875</v>
      </c>
      <c r="X132">
        <v>0.053846154</v>
      </c>
      <c r="Y132">
        <v>0.609375</v>
      </c>
      <c r="Z132">
        <v>12</v>
      </c>
      <c r="AA132">
        <v>1.4</v>
      </c>
      <c r="AB132">
        <f t="shared" si="12"/>
        <v>0.421875</v>
      </c>
      <c r="AC132">
        <f t="shared" si="13"/>
        <v>0.121875</v>
      </c>
      <c r="AD132">
        <f t="shared" si="14"/>
        <v>0.134615384615385</v>
      </c>
    </row>
    <row r="133" spans="1:30">
      <c r="A133" t="s">
        <v>58</v>
      </c>
      <c r="B133" t="s">
        <v>43</v>
      </c>
      <c r="C133">
        <v>1</v>
      </c>
      <c r="D133">
        <v>339</v>
      </c>
      <c r="E133">
        <v>84</v>
      </c>
      <c r="F133">
        <v>255</v>
      </c>
      <c r="G133">
        <v>17</v>
      </c>
      <c r="H133">
        <v>37</v>
      </c>
      <c r="I133">
        <v>73.955</v>
      </c>
      <c r="J133" t="s">
        <v>56</v>
      </c>
      <c r="K133">
        <v>179424673</v>
      </c>
      <c r="L133">
        <v>0.085195917</v>
      </c>
      <c r="M133">
        <v>1.47154751</v>
      </c>
      <c r="N133">
        <v>72.2261267</v>
      </c>
      <c r="O133" s="7">
        <v>2.22e-17</v>
      </c>
      <c r="P133">
        <v>2.427716251</v>
      </c>
      <c r="Q133">
        <v>0.457086835</v>
      </c>
      <c r="R133">
        <v>5</v>
      </c>
      <c r="S133">
        <v>2</v>
      </c>
      <c r="T133">
        <v>0.241887906</v>
      </c>
      <c r="U133">
        <v>0.601558009</v>
      </c>
      <c r="V133">
        <v>0.145132743</v>
      </c>
      <c r="W133">
        <v>0.585714286</v>
      </c>
      <c r="X133">
        <v>0.128627451</v>
      </c>
      <c r="Y133">
        <v>0.619048</v>
      </c>
      <c r="Z133">
        <v>49.2</v>
      </c>
      <c r="AA133">
        <v>32.8</v>
      </c>
      <c r="AB133">
        <f t="shared" si="12"/>
        <v>0.0333337140000001</v>
      </c>
      <c r="AC133">
        <f t="shared" si="13"/>
        <v>0.1238096</v>
      </c>
      <c r="AD133">
        <f t="shared" si="14"/>
        <v>0.932691580459027</v>
      </c>
    </row>
    <row r="134" spans="1:30">
      <c r="A134" t="s">
        <v>58</v>
      </c>
      <c r="B134" t="s">
        <v>44</v>
      </c>
      <c r="C134">
        <v>1</v>
      </c>
      <c r="D134">
        <v>15</v>
      </c>
      <c r="E134">
        <v>9</v>
      </c>
      <c r="F134">
        <v>6</v>
      </c>
      <c r="G134">
        <v>6</v>
      </c>
      <c r="H134">
        <v>16</v>
      </c>
      <c r="I134">
        <v>1.105</v>
      </c>
      <c r="J134" t="s">
        <v>56</v>
      </c>
      <c r="K134">
        <v>179424673</v>
      </c>
      <c r="L134">
        <v>0.08</v>
      </c>
      <c r="M134">
        <v>2.56</v>
      </c>
      <c r="N134">
        <v>2.513736264</v>
      </c>
      <c r="O134">
        <v>0.121848927</v>
      </c>
      <c r="P134">
        <v>1.480769231</v>
      </c>
      <c r="Q134">
        <v>0.333333333</v>
      </c>
      <c r="R134">
        <v>5</v>
      </c>
      <c r="S134">
        <v>2.2</v>
      </c>
      <c r="T134">
        <v>0.4</v>
      </c>
      <c r="U134">
        <v>0.888461538</v>
      </c>
      <c r="V134">
        <v>0.32</v>
      </c>
      <c r="W134">
        <v>0.533333333</v>
      </c>
      <c r="X134">
        <v>0.2</v>
      </c>
      <c r="Y134">
        <v>1</v>
      </c>
      <c r="Z134">
        <v>4.8</v>
      </c>
      <c r="AA134">
        <v>1.2</v>
      </c>
      <c r="AB134">
        <f t="shared" si="12"/>
        <v>0.466666667</v>
      </c>
      <c r="AC134">
        <f t="shared" si="13"/>
        <v>0.2</v>
      </c>
      <c r="AD134">
        <f t="shared" si="14"/>
        <v>0.41666666625</v>
      </c>
    </row>
    <row r="135" spans="1:30">
      <c r="A135" t="s">
        <v>58</v>
      </c>
      <c r="B135" t="s">
        <v>45</v>
      </c>
      <c r="C135">
        <v>1</v>
      </c>
      <c r="D135">
        <v>1066</v>
      </c>
      <c r="E135">
        <v>331</v>
      </c>
      <c r="F135">
        <v>735</v>
      </c>
      <c r="G135">
        <v>12</v>
      </c>
      <c r="H135">
        <v>42</v>
      </c>
      <c r="I135">
        <v>24.84</v>
      </c>
      <c r="J135" t="s">
        <v>56</v>
      </c>
      <c r="K135">
        <v>179424673</v>
      </c>
      <c r="L135">
        <v>0.214092239</v>
      </c>
      <c r="M135">
        <v>331</v>
      </c>
      <c r="N135">
        <v>1066</v>
      </c>
      <c r="O135" s="7">
        <v>0</v>
      </c>
      <c r="P135">
        <v>3.220543807</v>
      </c>
      <c r="Q135">
        <v>1</v>
      </c>
      <c r="R135">
        <v>5</v>
      </c>
      <c r="S135">
        <v>2</v>
      </c>
      <c r="T135">
        <v>0.310506567</v>
      </c>
      <c r="U135">
        <v>1</v>
      </c>
      <c r="V135">
        <v>0.310506567</v>
      </c>
      <c r="W135">
        <v>1</v>
      </c>
      <c r="X135">
        <v>0</v>
      </c>
      <c r="Y135">
        <v>1</v>
      </c>
      <c r="Z135">
        <v>331</v>
      </c>
      <c r="AA135">
        <v>0</v>
      </c>
      <c r="AB135">
        <f t="shared" si="12"/>
        <v>0</v>
      </c>
      <c r="AC135">
        <f t="shared" si="13"/>
        <v>0.2</v>
      </c>
      <c r="AD135">
        <f t="shared" si="14"/>
        <v>1</v>
      </c>
    </row>
    <row r="136" spans="1:30">
      <c r="A136" t="s">
        <v>58</v>
      </c>
      <c r="B136" t="s">
        <v>46</v>
      </c>
      <c r="C136">
        <v>1</v>
      </c>
      <c r="D136">
        <v>683</v>
      </c>
      <c r="E136">
        <v>92</v>
      </c>
      <c r="F136">
        <v>591</v>
      </c>
      <c r="G136">
        <v>35</v>
      </c>
      <c r="H136">
        <v>99</v>
      </c>
      <c r="I136">
        <v>127.41</v>
      </c>
      <c r="J136" t="s">
        <v>56</v>
      </c>
      <c r="K136">
        <v>179424673</v>
      </c>
      <c r="L136">
        <v>0.082293044</v>
      </c>
      <c r="M136">
        <v>0.792089002</v>
      </c>
      <c r="N136">
        <v>201.1856866</v>
      </c>
      <c r="O136">
        <v>0</v>
      </c>
      <c r="P136">
        <v>3.219807558</v>
      </c>
      <c r="Q136">
        <v>0.706039873</v>
      </c>
      <c r="R136">
        <v>5</v>
      </c>
      <c r="S136">
        <v>5.4</v>
      </c>
      <c r="T136">
        <v>0.29341142</v>
      </c>
      <c r="U136">
        <v>0.433707607</v>
      </c>
      <c r="V136">
        <v>0.12181552</v>
      </c>
      <c r="W136">
        <v>0.904347826</v>
      </c>
      <c r="X136">
        <v>0.198307953</v>
      </c>
      <c r="Y136">
        <v>1</v>
      </c>
      <c r="Z136">
        <v>83.2</v>
      </c>
      <c r="AA136">
        <v>117.2</v>
      </c>
      <c r="AB136">
        <f t="shared" si="12"/>
        <v>0.095652174</v>
      </c>
      <c r="AC136">
        <f t="shared" si="13"/>
        <v>0.2</v>
      </c>
      <c r="AD136">
        <f t="shared" si="14"/>
        <v>0.8804347825</v>
      </c>
    </row>
    <row r="137" spans="1:30">
      <c r="A137" t="s">
        <v>58</v>
      </c>
      <c r="B137" t="s">
        <v>47</v>
      </c>
      <c r="C137">
        <v>1</v>
      </c>
      <c r="D137">
        <v>187</v>
      </c>
      <c r="E137">
        <v>172</v>
      </c>
      <c r="F137">
        <v>15</v>
      </c>
      <c r="G137">
        <v>22</v>
      </c>
      <c r="H137">
        <v>44</v>
      </c>
      <c r="I137">
        <v>62.953</v>
      </c>
      <c r="J137" t="s">
        <v>56</v>
      </c>
      <c r="K137">
        <v>179424673</v>
      </c>
      <c r="L137">
        <v>0.029140096</v>
      </c>
      <c r="M137">
        <v>42.6</v>
      </c>
      <c r="N137">
        <v>9.031975957</v>
      </c>
      <c r="O137">
        <v>0.003591136</v>
      </c>
      <c r="P137">
        <v>1.074672763</v>
      </c>
      <c r="Q137">
        <v>0.39496124</v>
      </c>
      <c r="R137">
        <v>5</v>
      </c>
      <c r="S137">
        <v>1.4</v>
      </c>
      <c r="T137">
        <v>0.429946524</v>
      </c>
      <c r="U137">
        <v>0.988469065</v>
      </c>
      <c r="V137">
        <v>0.42459893</v>
      </c>
      <c r="W137">
        <v>0.461627907</v>
      </c>
      <c r="X137">
        <v>0.066666667</v>
      </c>
      <c r="Y137">
        <v>0.738372</v>
      </c>
      <c r="Z137">
        <v>79.4</v>
      </c>
      <c r="AA137">
        <v>1</v>
      </c>
      <c r="AB137">
        <f t="shared" si="12"/>
        <v>0.276744093</v>
      </c>
      <c r="AC137">
        <f t="shared" si="13"/>
        <v>0.1476744</v>
      </c>
      <c r="AD137">
        <f t="shared" si="14"/>
        <v>0.531496161487705</v>
      </c>
    </row>
    <row r="138" spans="1:30">
      <c r="A138" t="s">
        <v>58</v>
      </c>
      <c r="B138" t="s">
        <v>48</v>
      </c>
      <c r="C138">
        <v>1</v>
      </c>
      <c r="D138">
        <v>3190</v>
      </c>
      <c r="E138">
        <v>1655</v>
      </c>
      <c r="F138">
        <v>1535</v>
      </c>
      <c r="G138">
        <v>61</v>
      </c>
      <c r="H138">
        <v>3465</v>
      </c>
      <c r="I138">
        <v>1232.64</v>
      </c>
      <c r="J138" t="s">
        <v>56</v>
      </c>
      <c r="K138">
        <v>179424673</v>
      </c>
      <c r="L138">
        <v>0.042406423</v>
      </c>
      <c r="M138">
        <v>4.114884163</v>
      </c>
      <c r="N138">
        <v>177.3009293</v>
      </c>
      <c r="O138">
        <v>0</v>
      </c>
      <c r="P138">
        <v>1.508643283</v>
      </c>
      <c r="Q138">
        <v>0.169866066</v>
      </c>
      <c r="R138">
        <v>5</v>
      </c>
      <c r="S138">
        <v>1</v>
      </c>
      <c r="T138">
        <v>0.16539185</v>
      </c>
      <c r="U138">
        <v>0.782697377</v>
      </c>
      <c r="V138">
        <v>0.128213166</v>
      </c>
      <c r="W138">
        <v>0.247129909</v>
      </c>
      <c r="X138">
        <v>0.077263844</v>
      </c>
      <c r="Y138">
        <v>0.812689</v>
      </c>
      <c r="Z138">
        <v>409</v>
      </c>
      <c r="AA138">
        <v>118.6</v>
      </c>
      <c r="AB138">
        <f t="shared" si="12"/>
        <v>0.565559091</v>
      </c>
      <c r="AC138">
        <f t="shared" si="13"/>
        <v>0.1625378</v>
      </c>
      <c r="AD138">
        <f t="shared" si="14"/>
        <v>0.130111440231134</v>
      </c>
    </row>
    <row r="139" spans="1:30">
      <c r="A139" t="s">
        <v>58</v>
      </c>
      <c r="B139" t="s">
        <v>49</v>
      </c>
      <c r="C139">
        <v>1</v>
      </c>
      <c r="D139">
        <v>958</v>
      </c>
      <c r="E139">
        <v>626</v>
      </c>
      <c r="F139">
        <v>332</v>
      </c>
      <c r="G139">
        <v>9</v>
      </c>
      <c r="H139">
        <v>27</v>
      </c>
      <c r="I139">
        <v>63.219</v>
      </c>
      <c r="J139" t="s">
        <v>56</v>
      </c>
      <c r="K139">
        <v>179424673</v>
      </c>
      <c r="L139">
        <v>0.040324092</v>
      </c>
      <c r="M139">
        <v>4.759510567</v>
      </c>
      <c r="N139">
        <v>41.4577365</v>
      </c>
      <c r="O139" s="7">
        <v>1.8e-8</v>
      </c>
      <c r="P139">
        <v>1.269568487</v>
      </c>
      <c r="Q139">
        <v>0.1780669</v>
      </c>
      <c r="R139">
        <v>5</v>
      </c>
      <c r="S139">
        <v>1.8</v>
      </c>
      <c r="T139">
        <v>0.239248434</v>
      </c>
      <c r="U139">
        <v>0.829592769</v>
      </c>
      <c r="V139">
        <v>0.196659708</v>
      </c>
      <c r="W139">
        <v>0.300958466</v>
      </c>
      <c r="X139">
        <v>0.122891566</v>
      </c>
      <c r="Y139">
        <v>0.584665</v>
      </c>
      <c r="Z139">
        <v>188.4</v>
      </c>
      <c r="AA139">
        <v>40.8</v>
      </c>
      <c r="AB139">
        <f t="shared" si="12"/>
        <v>0.283706534</v>
      </c>
      <c r="AC139">
        <f t="shared" si="13"/>
        <v>0.116933</v>
      </c>
      <c r="AD139">
        <f t="shared" si="14"/>
        <v>0.393442112149692</v>
      </c>
    </row>
    <row r="140" spans="1:30">
      <c r="A140" t="s">
        <v>58</v>
      </c>
      <c r="B140" t="s">
        <v>50</v>
      </c>
      <c r="C140">
        <v>1</v>
      </c>
      <c r="D140">
        <v>10</v>
      </c>
      <c r="E140">
        <v>5</v>
      </c>
      <c r="F140">
        <v>5</v>
      </c>
      <c r="G140">
        <v>32</v>
      </c>
      <c r="H140">
        <v>77</v>
      </c>
      <c r="I140">
        <v>45.586</v>
      </c>
      <c r="J140" t="s">
        <v>56</v>
      </c>
      <c r="K140">
        <v>179424673</v>
      </c>
      <c r="L140">
        <v>0.11</v>
      </c>
      <c r="M140">
        <v>2.1</v>
      </c>
      <c r="N140">
        <v>2.888888889</v>
      </c>
      <c r="O140">
        <v>0.145212404</v>
      </c>
      <c r="P140">
        <v>1.722222222</v>
      </c>
      <c r="Q140">
        <v>0.44</v>
      </c>
      <c r="R140">
        <v>5</v>
      </c>
      <c r="S140">
        <v>1.2</v>
      </c>
      <c r="T140">
        <v>0.42</v>
      </c>
      <c r="U140">
        <v>0.861111111</v>
      </c>
      <c r="V140">
        <v>0.32</v>
      </c>
      <c r="W140">
        <v>0.64</v>
      </c>
      <c r="X140">
        <v>0.2</v>
      </c>
      <c r="Y140">
        <v>1</v>
      </c>
      <c r="Z140">
        <v>3.2</v>
      </c>
      <c r="AA140">
        <v>1</v>
      </c>
      <c r="AB140">
        <f t="shared" si="12"/>
        <v>0.36</v>
      </c>
      <c r="AC140">
        <f t="shared" si="13"/>
        <v>0.2</v>
      </c>
      <c r="AD140">
        <f t="shared" si="14"/>
        <v>0.55</v>
      </c>
    </row>
    <row r="141" spans="1:30">
      <c r="A141" t="s">
        <v>58</v>
      </c>
      <c r="B141" t="s">
        <v>51</v>
      </c>
      <c r="C141">
        <v>1</v>
      </c>
      <c r="D141">
        <v>435</v>
      </c>
      <c r="E141">
        <v>267</v>
      </c>
      <c r="F141">
        <v>168</v>
      </c>
      <c r="G141">
        <v>16</v>
      </c>
      <c r="H141">
        <v>32</v>
      </c>
      <c r="I141">
        <v>58.945</v>
      </c>
      <c r="J141" t="s">
        <v>56</v>
      </c>
      <c r="K141">
        <v>179424673</v>
      </c>
      <c r="L141">
        <v>0.176120491</v>
      </c>
      <c r="M141">
        <v>18.96074074</v>
      </c>
      <c r="N141">
        <v>236.6535096</v>
      </c>
      <c r="O141">
        <v>0</v>
      </c>
      <c r="P141">
        <v>1.522299236</v>
      </c>
      <c r="Q141">
        <v>0.742964152</v>
      </c>
      <c r="R141">
        <v>5</v>
      </c>
      <c r="S141">
        <v>1.4</v>
      </c>
      <c r="T141">
        <v>0.551264368</v>
      </c>
      <c r="U141">
        <v>0.934376773</v>
      </c>
      <c r="V141">
        <v>0.514482759</v>
      </c>
      <c r="W141">
        <v>0.838202247</v>
      </c>
      <c r="X141">
        <v>0.095238095</v>
      </c>
      <c r="Y141">
        <v>0.992509</v>
      </c>
      <c r="Z141">
        <v>223.8</v>
      </c>
      <c r="AA141">
        <v>16</v>
      </c>
      <c r="AB141">
        <f t="shared" si="12"/>
        <v>0.154306753</v>
      </c>
      <c r="AC141">
        <f t="shared" si="13"/>
        <v>0.1985018</v>
      </c>
      <c r="AD141">
        <f t="shared" si="14"/>
        <v>0.8056607635296</v>
      </c>
    </row>
    <row r="142" spans="1:30">
      <c r="A142" t="s">
        <v>59</v>
      </c>
      <c r="B142" t="s">
        <v>31</v>
      </c>
      <c r="C142">
        <v>1</v>
      </c>
      <c r="D142">
        <v>226</v>
      </c>
      <c r="E142">
        <v>57</v>
      </c>
      <c r="F142">
        <v>169</v>
      </c>
      <c r="G142">
        <v>69</v>
      </c>
      <c r="H142">
        <v>154</v>
      </c>
      <c r="I142">
        <v>63.682</v>
      </c>
      <c r="J142" t="s">
        <v>56</v>
      </c>
      <c r="K142">
        <v>179424673</v>
      </c>
      <c r="L142">
        <v>0.175041115</v>
      </c>
      <c r="M142">
        <v>7.876363636</v>
      </c>
      <c r="N142">
        <v>182.1741121</v>
      </c>
      <c r="O142">
        <v>0</v>
      </c>
      <c r="P142">
        <v>3.476698623</v>
      </c>
      <c r="Q142">
        <v>0.928101318</v>
      </c>
      <c r="R142">
        <v>5</v>
      </c>
      <c r="S142">
        <v>7.2</v>
      </c>
      <c r="T142">
        <v>0.281415929</v>
      </c>
      <c r="U142">
        <v>0.876866467</v>
      </c>
      <c r="V142">
        <v>0.246017699</v>
      </c>
      <c r="W142">
        <v>0.975438596</v>
      </c>
      <c r="X142">
        <v>0.047337278</v>
      </c>
      <c r="Y142">
        <v>1</v>
      </c>
      <c r="Z142">
        <v>55.6</v>
      </c>
      <c r="AA142">
        <v>8</v>
      </c>
      <c r="AB142">
        <f t="shared" si="12"/>
        <v>0.024561404</v>
      </c>
      <c r="AC142">
        <f t="shared" si="13"/>
        <v>0.2</v>
      </c>
      <c r="AD142">
        <f t="shared" si="14"/>
        <v>0.969298245</v>
      </c>
    </row>
    <row r="143" spans="1:30">
      <c r="A143" t="s">
        <v>59</v>
      </c>
      <c r="B143" t="s">
        <v>33</v>
      </c>
      <c r="C143">
        <v>1</v>
      </c>
      <c r="D143">
        <v>286</v>
      </c>
      <c r="E143">
        <v>201</v>
      </c>
      <c r="F143">
        <v>85</v>
      </c>
      <c r="G143">
        <v>9</v>
      </c>
      <c r="H143">
        <v>41</v>
      </c>
      <c r="I143">
        <v>19.355</v>
      </c>
      <c r="J143" t="s">
        <v>56</v>
      </c>
      <c r="K143">
        <v>179424673</v>
      </c>
      <c r="L143">
        <v>0.062929728</v>
      </c>
      <c r="M143">
        <v>3.820622503</v>
      </c>
      <c r="N143">
        <v>25.1259588</v>
      </c>
      <c r="O143" s="7">
        <v>6.89e-7</v>
      </c>
      <c r="P143">
        <v>1.132993878</v>
      </c>
      <c r="Q143">
        <v>0.301281826</v>
      </c>
      <c r="R143">
        <v>5</v>
      </c>
      <c r="S143">
        <v>2</v>
      </c>
      <c r="T143">
        <v>0.677622378</v>
      </c>
      <c r="U143">
        <v>0.796264928</v>
      </c>
      <c r="V143">
        <v>0.539160839</v>
      </c>
      <c r="W143">
        <v>0.767164179</v>
      </c>
      <c r="X143">
        <v>0.465882353</v>
      </c>
      <c r="Y143">
        <v>0.860697</v>
      </c>
      <c r="Z143">
        <v>154.2</v>
      </c>
      <c r="AA143">
        <v>39.6</v>
      </c>
      <c r="AB143">
        <f t="shared" si="12"/>
        <v>0.093532821</v>
      </c>
      <c r="AC143">
        <f t="shared" si="13"/>
        <v>0.1721394</v>
      </c>
      <c r="AD143">
        <f t="shared" si="14"/>
        <v>0.864161224856134</v>
      </c>
    </row>
    <row r="144" spans="1:30">
      <c r="A144" t="s">
        <v>59</v>
      </c>
      <c r="B144" t="s">
        <v>34</v>
      </c>
      <c r="C144">
        <v>1</v>
      </c>
      <c r="D144">
        <v>105</v>
      </c>
      <c r="E144">
        <v>44</v>
      </c>
      <c r="F144">
        <v>61</v>
      </c>
      <c r="G144">
        <v>12</v>
      </c>
      <c r="H144">
        <v>191</v>
      </c>
      <c r="I144">
        <v>26.252</v>
      </c>
      <c r="J144" t="s">
        <v>56</v>
      </c>
      <c r="K144">
        <v>179424673</v>
      </c>
      <c r="L144">
        <v>0.143909297</v>
      </c>
      <c r="M144">
        <v>3.479516807</v>
      </c>
      <c r="N144">
        <v>38.2318369</v>
      </c>
      <c r="O144" s="7">
        <v>9.6e-9</v>
      </c>
      <c r="P144">
        <v>1.84574212</v>
      </c>
      <c r="Q144">
        <v>0.591132638</v>
      </c>
      <c r="R144">
        <v>5</v>
      </c>
      <c r="S144">
        <v>2.6</v>
      </c>
      <c r="T144">
        <v>0.424761905</v>
      </c>
      <c r="U144">
        <v>0.773453841</v>
      </c>
      <c r="V144">
        <v>0.321904762</v>
      </c>
      <c r="W144">
        <v>0.768181818</v>
      </c>
      <c r="X144">
        <v>0.17704918</v>
      </c>
      <c r="Y144">
        <v>0.977273</v>
      </c>
      <c r="Z144">
        <v>33.8</v>
      </c>
      <c r="AA144">
        <v>10.8</v>
      </c>
      <c r="AB144">
        <f t="shared" si="12"/>
        <v>0.209091182</v>
      </c>
      <c r="AC144">
        <f t="shared" si="13"/>
        <v>0.1954546</v>
      </c>
      <c r="AD144">
        <f t="shared" si="14"/>
        <v>0.732557865100131</v>
      </c>
    </row>
    <row r="145" spans="1:30">
      <c r="A145" t="s">
        <v>59</v>
      </c>
      <c r="B145" t="s">
        <v>35</v>
      </c>
      <c r="C145">
        <v>1</v>
      </c>
      <c r="D145">
        <v>1728</v>
      </c>
      <c r="E145">
        <v>1210</v>
      </c>
      <c r="F145">
        <v>518</v>
      </c>
      <c r="G145">
        <v>6</v>
      </c>
      <c r="H145">
        <v>21</v>
      </c>
      <c r="I145">
        <v>60.601</v>
      </c>
      <c r="J145" t="s">
        <v>56</v>
      </c>
      <c r="K145">
        <v>179424673</v>
      </c>
      <c r="L145">
        <v>0.058680556</v>
      </c>
      <c r="M145">
        <v>233.0812642</v>
      </c>
      <c r="N145">
        <v>172.8003676</v>
      </c>
      <c r="O145" s="7">
        <v>4.03e-8</v>
      </c>
      <c r="P145">
        <v>1.270413223</v>
      </c>
      <c r="Q145">
        <v>0.279554549</v>
      </c>
      <c r="R145">
        <v>5</v>
      </c>
      <c r="S145">
        <v>1</v>
      </c>
      <c r="T145">
        <v>0.3</v>
      </c>
      <c r="U145">
        <v>0.889583333</v>
      </c>
      <c r="V145">
        <v>0.26875</v>
      </c>
      <c r="W145">
        <v>0.383801653</v>
      </c>
      <c r="X145">
        <v>0.104247104</v>
      </c>
      <c r="Y145">
        <v>0.990083</v>
      </c>
      <c r="Z145">
        <v>464.4</v>
      </c>
      <c r="AA145">
        <v>54</v>
      </c>
      <c r="AB145">
        <f t="shared" si="12"/>
        <v>0.606281347</v>
      </c>
      <c r="AC145">
        <f t="shared" si="13"/>
        <v>0.1980166</v>
      </c>
      <c r="AD145">
        <f t="shared" si="14"/>
        <v>0.234557422206017</v>
      </c>
    </row>
    <row r="146" spans="1:30">
      <c r="A146" t="s">
        <v>59</v>
      </c>
      <c r="B146" t="s">
        <v>36</v>
      </c>
      <c r="C146">
        <v>1</v>
      </c>
      <c r="D146">
        <v>3196</v>
      </c>
      <c r="E146">
        <v>1669</v>
      </c>
      <c r="F146">
        <v>1527</v>
      </c>
      <c r="G146">
        <v>36</v>
      </c>
      <c r="H146">
        <v>73</v>
      </c>
      <c r="I146">
        <v>1798.152</v>
      </c>
      <c r="J146" t="s">
        <v>56</v>
      </c>
      <c r="K146">
        <v>179424673</v>
      </c>
      <c r="L146">
        <v>0.148031057</v>
      </c>
      <c r="M146">
        <v>6.790110531</v>
      </c>
      <c r="N146">
        <v>1149.671291</v>
      </c>
      <c r="O146">
        <v>0</v>
      </c>
      <c r="P146">
        <v>1.665160853</v>
      </c>
      <c r="Q146">
        <v>0.593295437</v>
      </c>
      <c r="R146">
        <v>5</v>
      </c>
      <c r="S146">
        <v>4.8</v>
      </c>
      <c r="T146">
        <v>0.426658323</v>
      </c>
      <c r="U146">
        <v>0.869572423</v>
      </c>
      <c r="V146">
        <v>0.370838548</v>
      </c>
      <c r="W146">
        <v>0.710125824</v>
      </c>
      <c r="X146">
        <v>0.116830386</v>
      </c>
      <c r="Y146">
        <v>0.723188</v>
      </c>
      <c r="Z146">
        <v>1185.2</v>
      </c>
      <c r="AA146">
        <v>178.4</v>
      </c>
      <c r="AB146">
        <f t="shared" si="12"/>
        <v>0.013062176</v>
      </c>
      <c r="AC146">
        <f t="shared" si="13"/>
        <v>0.1446376</v>
      </c>
      <c r="AD146">
        <f t="shared" si="14"/>
        <v>0.977422578914473</v>
      </c>
    </row>
    <row r="147" spans="1:30">
      <c r="A147" t="s">
        <v>59</v>
      </c>
      <c r="B147" t="s">
        <v>37</v>
      </c>
      <c r="C147">
        <v>1</v>
      </c>
      <c r="D147">
        <v>32</v>
      </c>
      <c r="E147">
        <v>13</v>
      </c>
      <c r="F147">
        <v>19</v>
      </c>
      <c r="G147">
        <v>56</v>
      </c>
      <c r="H147">
        <v>157</v>
      </c>
      <c r="I147">
        <v>23.373</v>
      </c>
      <c r="J147" t="s">
        <v>56</v>
      </c>
      <c r="K147">
        <v>179424673</v>
      </c>
      <c r="L147">
        <v>0.140625</v>
      </c>
      <c r="M147">
        <v>4.4</v>
      </c>
      <c r="N147">
        <v>12.67159304</v>
      </c>
      <c r="O147" s="7">
        <v>0.000456</v>
      </c>
      <c r="P147">
        <v>2.173115773</v>
      </c>
      <c r="Q147">
        <v>0.582995951</v>
      </c>
      <c r="R147">
        <v>5</v>
      </c>
      <c r="S147">
        <v>4.6</v>
      </c>
      <c r="T147">
        <v>0.3</v>
      </c>
      <c r="U147">
        <v>0.882828283</v>
      </c>
      <c r="V147">
        <v>0.2625</v>
      </c>
      <c r="W147">
        <v>0.646153846</v>
      </c>
      <c r="X147">
        <v>0.063157895</v>
      </c>
      <c r="Y147">
        <v>0.846154</v>
      </c>
      <c r="Z147">
        <v>8.4</v>
      </c>
      <c r="AA147">
        <v>1.2</v>
      </c>
      <c r="AB147">
        <f t="shared" si="12"/>
        <v>0.200000154</v>
      </c>
      <c r="AC147">
        <f t="shared" si="13"/>
        <v>0.1692308</v>
      </c>
      <c r="AD147">
        <f t="shared" si="14"/>
        <v>0.704545280764495</v>
      </c>
    </row>
    <row r="148" spans="1:30">
      <c r="A148" t="s">
        <v>59</v>
      </c>
      <c r="B148" t="s">
        <v>38</v>
      </c>
      <c r="C148">
        <v>1</v>
      </c>
      <c r="D148">
        <v>106</v>
      </c>
      <c r="E148">
        <v>53</v>
      </c>
      <c r="F148">
        <v>53</v>
      </c>
      <c r="G148">
        <v>58</v>
      </c>
      <c r="H148">
        <v>334</v>
      </c>
      <c r="I148">
        <v>51.527</v>
      </c>
      <c r="J148" t="s">
        <v>56</v>
      </c>
      <c r="K148">
        <v>179424673</v>
      </c>
      <c r="L148">
        <v>0.077358491</v>
      </c>
      <c r="M148">
        <v>9.233333333</v>
      </c>
      <c r="N148">
        <v>17.3624707</v>
      </c>
      <c r="O148" s="7">
        <v>0.000255</v>
      </c>
      <c r="P148">
        <v>1.854693319</v>
      </c>
      <c r="Q148">
        <v>0.309433962</v>
      </c>
      <c r="R148">
        <v>5</v>
      </c>
      <c r="S148">
        <v>1</v>
      </c>
      <c r="T148">
        <v>0.18490566</v>
      </c>
      <c r="U148">
        <v>0.927346659</v>
      </c>
      <c r="V148">
        <v>0.169811321</v>
      </c>
      <c r="W148">
        <v>0.339622642</v>
      </c>
      <c r="X148">
        <v>0.030188679</v>
      </c>
      <c r="Y148">
        <v>0.90566</v>
      </c>
      <c r="Z148">
        <v>18</v>
      </c>
      <c r="AA148">
        <v>1.6</v>
      </c>
      <c r="AB148">
        <f t="shared" si="12"/>
        <v>0.566037358</v>
      </c>
      <c r="AC148">
        <f t="shared" si="13"/>
        <v>0.181132</v>
      </c>
      <c r="AD148">
        <f t="shared" si="14"/>
        <v>0.218750195989665</v>
      </c>
    </row>
    <row r="149" spans="1:30">
      <c r="A149" t="s">
        <v>59</v>
      </c>
      <c r="B149" t="s">
        <v>39</v>
      </c>
      <c r="C149">
        <v>1</v>
      </c>
      <c r="D149">
        <v>124</v>
      </c>
      <c r="E149">
        <v>62</v>
      </c>
      <c r="F149">
        <v>62</v>
      </c>
      <c r="G149">
        <v>6</v>
      </c>
      <c r="H149">
        <v>17</v>
      </c>
      <c r="I149">
        <v>2.886</v>
      </c>
      <c r="J149" t="s">
        <v>56</v>
      </c>
      <c r="K149">
        <v>179424673</v>
      </c>
      <c r="L149">
        <v>0.054032258</v>
      </c>
      <c r="M149">
        <v>3.896666667</v>
      </c>
      <c r="N149">
        <v>9.907085151</v>
      </c>
      <c r="O149">
        <v>0.003949387</v>
      </c>
      <c r="P149">
        <v>1.607355644</v>
      </c>
      <c r="Q149">
        <v>0.216129032</v>
      </c>
      <c r="R149">
        <v>5</v>
      </c>
      <c r="S149">
        <v>1.6</v>
      </c>
      <c r="T149">
        <v>0.208064516</v>
      </c>
      <c r="U149">
        <v>0.803677822</v>
      </c>
      <c r="V149">
        <v>0.158064516</v>
      </c>
      <c r="W149">
        <v>0.316129032</v>
      </c>
      <c r="X149">
        <v>0.1</v>
      </c>
      <c r="Y149">
        <v>0.66129</v>
      </c>
      <c r="Z149">
        <v>19.6</v>
      </c>
      <c r="AA149">
        <v>6.2</v>
      </c>
      <c r="AB149">
        <f t="shared" si="12"/>
        <v>0.345160968</v>
      </c>
      <c r="AC149">
        <f t="shared" si="13"/>
        <v>0.132258</v>
      </c>
      <c r="AD149">
        <f t="shared" si="14"/>
        <v>0.347561266615252</v>
      </c>
    </row>
    <row r="150" spans="1:30">
      <c r="A150" t="s">
        <v>59</v>
      </c>
      <c r="B150" t="s">
        <v>40</v>
      </c>
      <c r="C150">
        <v>1</v>
      </c>
      <c r="D150">
        <v>8124</v>
      </c>
      <c r="E150">
        <v>4208</v>
      </c>
      <c r="F150">
        <v>3916</v>
      </c>
      <c r="G150">
        <v>22</v>
      </c>
      <c r="H150">
        <v>116</v>
      </c>
      <c r="I150">
        <v>777.944</v>
      </c>
      <c r="J150" t="s">
        <v>56</v>
      </c>
      <c r="K150">
        <v>179424673</v>
      </c>
      <c r="L150">
        <v>0.185229969</v>
      </c>
      <c r="M150">
        <v>26.1821351</v>
      </c>
      <c r="N150">
        <v>4585.645603</v>
      </c>
      <c r="O150">
        <v>0</v>
      </c>
      <c r="P150">
        <v>1.848276296</v>
      </c>
      <c r="Q150">
        <v>0.741878304</v>
      </c>
      <c r="R150">
        <v>5</v>
      </c>
      <c r="S150">
        <v>1.8</v>
      </c>
      <c r="T150">
        <v>0.421861152</v>
      </c>
      <c r="U150">
        <v>0.957354339</v>
      </c>
      <c r="V150">
        <v>0.403741999</v>
      </c>
      <c r="W150">
        <v>0.779467681</v>
      </c>
      <c r="X150">
        <v>0.037589377</v>
      </c>
      <c r="Y150">
        <v>0.977186</v>
      </c>
      <c r="Z150">
        <v>3280</v>
      </c>
      <c r="AA150">
        <v>147.2</v>
      </c>
      <c r="AB150">
        <f t="shared" si="12"/>
        <v>0.197718319</v>
      </c>
      <c r="AC150">
        <f t="shared" si="13"/>
        <v>0.1954372</v>
      </c>
      <c r="AD150">
        <f t="shared" si="14"/>
        <v>0.747082030698352</v>
      </c>
    </row>
    <row r="151" spans="1:30">
      <c r="A151" t="s">
        <v>59</v>
      </c>
      <c r="B151" t="s">
        <v>41</v>
      </c>
      <c r="C151">
        <v>1</v>
      </c>
      <c r="D151">
        <v>12960</v>
      </c>
      <c r="E151">
        <v>4320</v>
      </c>
      <c r="F151">
        <v>8640</v>
      </c>
      <c r="G151">
        <v>8</v>
      </c>
      <c r="H151">
        <v>27</v>
      </c>
      <c r="I151">
        <v>230.531</v>
      </c>
      <c r="J151" t="s">
        <v>56</v>
      </c>
      <c r="K151">
        <v>179424673</v>
      </c>
      <c r="L151">
        <v>0.044485597</v>
      </c>
      <c r="M151">
        <v>864.8</v>
      </c>
      <c r="N151">
        <v>2593.600123</v>
      </c>
      <c r="O151">
        <v>0.125826553</v>
      </c>
      <c r="P151">
        <v>3</v>
      </c>
      <c r="Q151">
        <v>0.200185185</v>
      </c>
      <c r="R151">
        <v>5</v>
      </c>
      <c r="S151">
        <v>6.6</v>
      </c>
      <c r="T151">
        <v>0.066728395</v>
      </c>
      <c r="U151">
        <v>1</v>
      </c>
      <c r="V151">
        <v>0.066728395</v>
      </c>
      <c r="W151">
        <v>0.200185185</v>
      </c>
      <c r="X151">
        <v>0</v>
      </c>
      <c r="Y151">
        <v>1</v>
      </c>
      <c r="Z151">
        <v>864.8</v>
      </c>
      <c r="AA151">
        <v>0</v>
      </c>
      <c r="AB151">
        <f t="shared" si="12"/>
        <v>0.799814815</v>
      </c>
      <c r="AC151">
        <f t="shared" si="13"/>
        <v>0.2</v>
      </c>
      <c r="AD151">
        <f t="shared" si="14"/>
        <v>0.000231481249999971</v>
      </c>
    </row>
    <row r="152" spans="1:30">
      <c r="A152" t="s">
        <v>59</v>
      </c>
      <c r="B152" t="s">
        <v>42</v>
      </c>
      <c r="C152">
        <v>1</v>
      </c>
      <c r="D152">
        <v>90</v>
      </c>
      <c r="E152">
        <v>64</v>
      </c>
      <c r="F152">
        <v>26</v>
      </c>
      <c r="G152">
        <v>8</v>
      </c>
      <c r="H152">
        <v>23</v>
      </c>
      <c r="I152">
        <v>3.88</v>
      </c>
      <c r="J152" t="s">
        <v>56</v>
      </c>
      <c r="K152">
        <v>179424673</v>
      </c>
      <c r="L152">
        <v>0.02745679</v>
      </c>
      <c r="M152">
        <v>6.126666667</v>
      </c>
      <c r="N152">
        <v>2.917147999</v>
      </c>
      <c r="O152">
        <v>0.099636791</v>
      </c>
      <c r="P152">
        <v>1.296399457</v>
      </c>
      <c r="Q152">
        <v>0.133653846</v>
      </c>
      <c r="R152">
        <v>5</v>
      </c>
      <c r="S152">
        <v>3</v>
      </c>
      <c r="T152">
        <v>0.148888889</v>
      </c>
      <c r="U152">
        <v>0.921884058</v>
      </c>
      <c r="V152">
        <v>0.133333333</v>
      </c>
      <c r="W152">
        <v>0.1875</v>
      </c>
      <c r="X152">
        <v>0.053846154</v>
      </c>
      <c r="Y152">
        <v>0.546875</v>
      </c>
      <c r="Z152">
        <v>12</v>
      </c>
      <c r="AA152">
        <v>1.4</v>
      </c>
      <c r="AB152">
        <f t="shared" si="12"/>
        <v>0.359375</v>
      </c>
      <c r="AC152">
        <f t="shared" si="13"/>
        <v>0.109375</v>
      </c>
      <c r="AD152">
        <f t="shared" si="14"/>
        <v>0.178571428571429</v>
      </c>
    </row>
    <row r="153" spans="1:30">
      <c r="A153" t="s">
        <v>59</v>
      </c>
      <c r="B153" t="s">
        <v>43</v>
      </c>
      <c r="C153">
        <v>1</v>
      </c>
      <c r="D153">
        <v>339</v>
      </c>
      <c r="E153">
        <v>84</v>
      </c>
      <c r="F153">
        <v>255</v>
      </c>
      <c r="G153">
        <v>17</v>
      </c>
      <c r="H153">
        <v>37</v>
      </c>
      <c r="I153">
        <v>72.57</v>
      </c>
      <c r="J153" t="s">
        <v>56</v>
      </c>
      <c r="K153">
        <v>179424673</v>
      </c>
      <c r="L153">
        <v>0.085195917</v>
      </c>
      <c r="M153">
        <v>1.47154751</v>
      </c>
      <c r="N153">
        <v>72.2261267</v>
      </c>
      <c r="O153" s="7">
        <v>2.22e-17</v>
      </c>
      <c r="P153">
        <v>2.427716251</v>
      </c>
      <c r="Q153">
        <v>0.457086835</v>
      </c>
      <c r="R153">
        <v>5</v>
      </c>
      <c r="S153">
        <v>2</v>
      </c>
      <c r="T153">
        <v>0.241887906</v>
      </c>
      <c r="U153">
        <v>0.601558009</v>
      </c>
      <c r="V153">
        <v>0.145132743</v>
      </c>
      <c r="W153">
        <v>0.585714286</v>
      </c>
      <c r="X153">
        <v>0.128627451</v>
      </c>
      <c r="Y153">
        <v>0.619048</v>
      </c>
      <c r="Z153">
        <v>49.2</v>
      </c>
      <c r="AA153">
        <v>32.8</v>
      </c>
      <c r="AB153">
        <f t="shared" si="12"/>
        <v>0.0333337140000001</v>
      </c>
      <c r="AC153">
        <f t="shared" si="13"/>
        <v>0.1238096</v>
      </c>
      <c r="AD153">
        <f t="shared" si="14"/>
        <v>0.932691580459027</v>
      </c>
    </row>
    <row r="154" spans="1:30">
      <c r="A154" t="s">
        <v>59</v>
      </c>
      <c r="B154" t="s">
        <v>44</v>
      </c>
      <c r="C154">
        <v>1</v>
      </c>
      <c r="D154">
        <v>15</v>
      </c>
      <c r="E154">
        <v>9</v>
      </c>
      <c r="F154">
        <v>6</v>
      </c>
      <c r="G154">
        <v>6</v>
      </c>
      <c r="H154">
        <v>16</v>
      </c>
      <c r="I154">
        <v>0.809</v>
      </c>
      <c r="J154" t="s">
        <v>56</v>
      </c>
      <c r="K154">
        <v>179424673</v>
      </c>
      <c r="L154">
        <v>0.08</v>
      </c>
      <c r="M154">
        <v>2.56</v>
      </c>
      <c r="N154">
        <v>2.513736264</v>
      </c>
      <c r="O154">
        <v>0.121848927</v>
      </c>
      <c r="P154">
        <v>1.480769231</v>
      </c>
      <c r="Q154">
        <v>0.333333333</v>
      </c>
      <c r="R154">
        <v>5</v>
      </c>
      <c r="S154">
        <v>3.6</v>
      </c>
      <c r="T154">
        <v>0.4</v>
      </c>
      <c r="U154">
        <v>0.888461538</v>
      </c>
      <c r="V154">
        <v>0.32</v>
      </c>
      <c r="W154">
        <v>0.533333333</v>
      </c>
      <c r="X154">
        <v>0.2</v>
      </c>
      <c r="Y154">
        <v>1</v>
      </c>
      <c r="Z154">
        <v>4.8</v>
      </c>
      <c r="AA154">
        <v>1.2</v>
      </c>
      <c r="AB154">
        <f t="shared" si="12"/>
        <v>0.466666667</v>
      </c>
      <c r="AC154">
        <f t="shared" si="13"/>
        <v>0.2</v>
      </c>
      <c r="AD154">
        <f t="shared" si="14"/>
        <v>0.41666666625</v>
      </c>
    </row>
    <row r="155" spans="1:30">
      <c r="A155" t="s">
        <v>59</v>
      </c>
      <c r="B155" t="s">
        <v>45</v>
      </c>
      <c r="C155">
        <v>1</v>
      </c>
      <c r="D155">
        <v>1066</v>
      </c>
      <c r="E155">
        <v>331</v>
      </c>
      <c r="F155">
        <v>735</v>
      </c>
      <c r="G155">
        <v>12</v>
      </c>
      <c r="H155">
        <v>42</v>
      </c>
      <c r="I155">
        <v>37.833</v>
      </c>
      <c r="J155" t="s">
        <v>56</v>
      </c>
      <c r="K155">
        <v>179424673</v>
      </c>
      <c r="L155">
        <v>0.053296854</v>
      </c>
      <c r="M155">
        <v>71.50871795</v>
      </c>
      <c r="N155">
        <v>234.5935965</v>
      </c>
      <c r="O155" s="7">
        <v>0.00715</v>
      </c>
      <c r="P155">
        <v>2.803515518</v>
      </c>
      <c r="Q155">
        <v>0.24894342</v>
      </c>
      <c r="R155">
        <v>5</v>
      </c>
      <c r="S155">
        <v>7.6</v>
      </c>
      <c r="T155">
        <v>0.236210131</v>
      </c>
      <c r="U155">
        <v>0.870509978</v>
      </c>
      <c r="V155">
        <v>0.126641651</v>
      </c>
      <c r="W155">
        <v>0.407854985</v>
      </c>
      <c r="X155">
        <v>0.158911565</v>
      </c>
      <c r="Y155">
        <v>1</v>
      </c>
      <c r="Z155">
        <v>135</v>
      </c>
      <c r="AA155">
        <v>116.8</v>
      </c>
      <c r="AB155">
        <f t="shared" si="12"/>
        <v>0.592145015</v>
      </c>
      <c r="AC155">
        <f t="shared" si="13"/>
        <v>0.2</v>
      </c>
      <c r="AD155">
        <f t="shared" si="14"/>
        <v>0.25981873125</v>
      </c>
    </row>
    <row r="156" spans="1:30">
      <c r="A156" t="s">
        <v>59</v>
      </c>
      <c r="B156" t="s">
        <v>46</v>
      </c>
      <c r="C156">
        <v>1</v>
      </c>
      <c r="D156">
        <v>683</v>
      </c>
      <c r="E156">
        <v>92</v>
      </c>
      <c r="F156">
        <v>591</v>
      </c>
      <c r="G156">
        <v>35</v>
      </c>
      <c r="H156">
        <v>99</v>
      </c>
      <c r="I156">
        <v>74.029</v>
      </c>
      <c r="J156" t="s">
        <v>56</v>
      </c>
      <c r="K156">
        <v>179424673</v>
      </c>
      <c r="L156">
        <v>0.089356877</v>
      </c>
      <c r="M156">
        <v>0.928330315</v>
      </c>
      <c r="N156">
        <v>243.7144481</v>
      </c>
      <c r="O156">
        <v>0</v>
      </c>
      <c r="P156">
        <v>3.550130597</v>
      </c>
      <c r="Q156">
        <v>0.766644596</v>
      </c>
      <c r="R156">
        <v>5</v>
      </c>
      <c r="S156">
        <v>7</v>
      </c>
      <c r="T156">
        <v>0.267057101</v>
      </c>
      <c r="U156">
        <v>0.478202072</v>
      </c>
      <c r="V156">
        <v>0.125329429</v>
      </c>
      <c r="W156">
        <v>0.930434783</v>
      </c>
      <c r="X156">
        <v>0.163790186</v>
      </c>
      <c r="Y156">
        <v>0.978261</v>
      </c>
      <c r="Z156">
        <v>85.6</v>
      </c>
      <c r="AA156">
        <v>96.8</v>
      </c>
      <c r="AB156">
        <f t="shared" si="12"/>
        <v>0.047826217</v>
      </c>
      <c r="AC156">
        <f t="shared" si="13"/>
        <v>0.1956522</v>
      </c>
      <c r="AD156">
        <f t="shared" si="14"/>
        <v>0.938888730870392</v>
      </c>
    </row>
    <row r="157" spans="1:30">
      <c r="A157" t="s">
        <v>59</v>
      </c>
      <c r="B157" t="s">
        <v>47</v>
      </c>
      <c r="C157">
        <v>1</v>
      </c>
      <c r="D157">
        <v>187</v>
      </c>
      <c r="E157">
        <v>172</v>
      </c>
      <c r="F157">
        <v>15</v>
      </c>
      <c r="G157">
        <v>22</v>
      </c>
      <c r="H157">
        <v>44</v>
      </c>
      <c r="I157">
        <v>12.724</v>
      </c>
      <c r="J157" t="s">
        <v>56</v>
      </c>
      <c r="K157">
        <v>179424673</v>
      </c>
      <c r="L157">
        <v>0.029609082</v>
      </c>
      <c r="M157">
        <v>48.6</v>
      </c>
      <c r="N157">
        <v>9.37490869</v>
      </c>
      <c r="O157">
        <v>0.00268908</v>
      </c>
      <c r="P157">
        <v>1.077651418</v>
      </c>
      <c r="Q157">
        <v>0.401317829</v>
      </c>
      <c r="R157">
        <v>5</v>
      </c>
      <c r="S157">
        <v>1.4</v>
      </c>
      <c r="T157">
        <v>0.422459893</v>
      </c>
      <c r="U157">
        <v>0.991208791</v>
      </c>
      <c r="V157">
        <v>0.418181818</v>
      </c>
      <c r="W157">
        <v>0.454651163</v>
      </c>
      <c r="X157">
        <v>0.053333333</v>
      </c>
      <c r="Y157">
        <v>0.738372</v>
      </c>
      <c r="Z157">
        <v>78.2</v>
      </c>
      <c r="AA157">
        <v>0.8</v>
      </c>
      <c r="AB157">
        <f t="shared" si="12"/>
        <v>0.283720837</v>
      </c>
      <c r="AC157">
        <f t="shared" si="13"/>
        <v>0.1476744</v>
      </c>
      <c r="AD157">
        <f t="shared" si="14"/>
        <v>0.519685136692616</v>
      </c>
    </row>
    <row r="158" spans="1:30">
      <c r="A158" t="s">
        <v>59</v>
      </c>
      <c r="B158" t="s">
        <v>48</v>
      </c>
      <c r="C158">
        <v>1</v>
      </c>
      <c r="D158">
        <v>3190</v>
      </c>
      <c r="E158">
        <v>1655</v>
      </c>
      <c r="F158">
        <v>1535</v>
      </c>
      <c r="G158">
        <v>61</v>
      </c>
      <c r="H158">
        <v>3465</v>
      </c>
      <c r="I158">
        <v>6030.753</v>
      </c>
      <c r="J158" t="s">
        <v>56</v>
      </c>
      <c r="K158">
        <v>179424673</v>
      </c>
      <c r="L158">
        <v>0.051757255</v>
      </c>
      <c r="M158">
        <v>7.891843747</v>
      </c>
      <c r="N158">
        <v>273.0656506</v>
      </c>
      <c r="O158">
        <v>0</v>
      </c>
      <c r="P158">
        <v>1.671212462</v>
      </c>
      <c r="Q158">
        <v>0.207322397</v>
      </c>
      <c r="R158">
        <v>5</v>
      </c>
      <c r="S158">
        <v>1</v>
      </c>
      <c r="T158">
        <v>0.149905956</v>
      </c>
      <c r="U158">
        <v>0.867039694</v>
      </c>
      <c r="V158">
        <v>0.129529781</v>
      </c>
      <c r="W158">
        <v>0.249667674</v>
      </c>
      <c r="X158">
        <v>0.042345277</v>
      </c>
      <c r="Y158">
        <v>0.807855</v>
      </c>
      <c r="Z158">
        <v>413.2</v>
      </c>
      <c r="AA158">
        <v>65</v>
      </c>
      <c r="AB158">
        <f t="shared" si="12"/>
        <v>0.558187326</v>
      </c>
      <c r="AC158">
        <f t="shared" si="13"/>
        <v>0.161571</v>
      </c>
      <c r="AD158">
        <f t="shared" si="14"/>
        <v>0.136312633455261</v>
      </c>
    </row>
    <row r="159" spans="1:30">
      <c r="A159" t="s">
        <v>59</v>
      </c>
      <c r="B159" t="s">
        <v>49</v>
      </c>
      <c r="C159">
        <v>1</v>
      </c>
      <c r="D159">
        <v>958</v>
      </c>
      <c r="E159">
        <v>626</v>
      </c>
      <c r="F159">
        <v>332</v>
      </c>
      <c r="G159">
        <v>9</v>
      </c>
      <c r="H159">
        <v>27</v>
      </c>
      <c r="I159">
        <v>62.258</v>
      </c>
      <c r="J159" t="s">
        <v>56</v>
      </c>
      <c r="K159">
        <v>179424673</v>
      </c>
      <c r="L159">
        <v>0.040324092</v>
      </c>
      <c r="M159">
        <v>4.759510567</v>
      </c>
      <c r="N159">
        <v>41.4577365</v>
      </c>
      <c r="O159" s="7">
        <v>1.8e-8</v>
      </c>
      <c r="P159">
        <v>1.269568487</v>
      </c>
      <c r="Q159">
        <v>0.1780669</v>
      </c>
      <c r="R159">
        <v>5</v>
      </c>
      <c r="S159">
        <v>1.8</v>
      </c>
      <c r="T159">
        <v>0.239248434</v>
      </c>
      <c r="U159">
        <v>0.829592769</v>
      </c>
      <c r="V159">
        <v>0.196659708</v>
      </c>
      <c r="W159">
        <v>0.300958466</v>
      </c>
      <c r="X159">
        <v>0.122891566</v>
      </c>
      <c r="Y159">
        <v>0.584665</v>
      </c>
      <c r="Z159">
        <v>188.4</v>
      </c>
      <c r="AA159">
        <v>40.8</v>
      </c>
      <c r="AB159">
        <f t="shared" si="12"/>
        <v>0.283706534</v>
      </c>
      <c r="AC159">
        <f t="shared" si="13"/>
        <v>0.116933</v>
      </c>
      <c r="AD159">
        <f t="shared" si="14"/>
        <v>0.393442112149692</v>
      </c>
    </row>
    <row r="160" spans="1:30">
      <c r="A160" t="s">
        <v>59</v>
      </c>
      <c r="B160" t="s">
        <v>50</v>
      </c>
      <c r="C160">
        <v>1</v>
      </c>
      <c r="D160">
        <v>10</v>
      </c>
      <c r="E160">
        <v>5</v>
      </c>
      <c r="F160">
        <v>5</v>
      </c>
      <c r="G160">
        <v>32</v>
      </c>
      <c r="H160">
        <v>77</v>
      </c>
      <c r="I160">
        <v>1.935</v>
      </c>
      <c r="J160" t="s">
        <v>56</v>
      </c>
      <c r="K160">
        <v>179424673</v>
      </c>
      <c r="L160">
        <v>0.16</v>
      </c>
      <c r="M160">
        <v>2.8</v>
      </c>
      <c r="N160">
        <v>4.487619048</v>
      </c>
      <c r="O160">
        <v>0.040450055</v>
      </c>
      <c r="P160">
        <v>1.84</v>
      </c>
      <c r="Q160">
        <v>0.64</v>
      </c>
      <c r="R160">
        <v>5</v>
      </c>
      <c r="S160">
        <v>9</v>
      </c>
      <c r="T160">
        <v>0.4</v>
      </c>
      <c r="U160">
        <v>0.92</v>
      </c>
      <c r="V160">
        <v>0.36</v>
      </c>
      <c r="W160">
        <v>0.72</v>
      </c>
      <c r="X160">
        <v>0.08</v>
      </c>
      <c r="Y160">
        <v>1</v>
      </c>
      <c r="Z160">
        <v>3.6</v>
      </c>
      <c r="AA160">
        <v>0.4</v>
      </c>
      <c r="AB160">
        <f t="shared" si="12"/>
        <v>0.28</v>
      </c>
      <c r="AC160">
        <f t="shared" si="13"/>
        <v>0.2</v>
      </c>
      <c r="AD160">
        <f t="shared" si="14"/>
        <v>0.65</v>
      </c>
    </row>
    <row r="161" spans="1:30">
      <c r="A161" t="s">
        <v>59</v>
      </c>
      <c r="B161" t="s">
        <v>51</v>
      </c>
      <c r="C161">
        <v>1</v>
      </c>
      <c r="D161">
        <v>435</v>
      </c>
      <c r="E161">
        <v>267</v>
      </c>
      <c r="F161">
        <v>168</v>
      </c>
      <c r="G161">
        <v>16</v>
      </c>
      <c r="H161">
        <v>32</v>
      </c>
      <c r="I161">
        <v>30.39</v>
      </c>
      <c r="J161" t="s">
        <v>56</v>
      </c>
      <c r="K161">
        <v>179424673</v>
      </c>
      <c r="L161">
        <v>0.196813317</v>
      </c>
      <c r="M161">
        <v>51.72</v>
      </c>
      <c r="N161">
        <v>288.2866891</v>
      </c>
      <c r="O161">
        <v>0</v>
      </c>
      <c r="P161">
        <v>1.604082496</v>
      </c>
      <c r="Q161">
        <v>0.830256822</v>
      </c>
      <c r="R161">
        <v>5</v>
      </c>
      <c r="S161">
        <v>2</v>
      </c>
      <c r="T161">
        <v>0.531034483</v>
      </c>
      <c r="U161">
        <v>0.984574774</v>
      </c>
      <c r="V161">
        <v>0.522758621</v>
      </c>
      <c r="W161">
        <v>0.851685393</v>
      </c>
      <c r="X161">
        <v>0.021428571</v>
      </c>
      <c r="Y161">
        <v>0.947566</v>
      </c>
      <c r="Z161">
        <v>227.4</v>
      </c>
      <c r="AA161">
        <v>3.6</v>
      </c>
      <c r="AB161">
        <f t="shared" si="12"/>
        <v>0.095880607</v>
      </c>
      <c r="AC161">
        <f t="shared" si="13"/>
        <v>0.1895132</v>
      </c>
      <c r="AD161">
        <f t="shared" si="14"/>
        <v>0.873517244445242</v>
      </c>
    </row>
    <row r="163" spans="1:30">
      <c r="A163" t="s">
        <v>30</v>
      </c>
      <c r="B163" t="s">
        <v>60</v>
      </c>
      <c r="I163">
        <f t="shared" ref="I163:AA163" si="15">AVERAGE(I2:I21)</f>
        <v>-1</v>
      </c>
      <c r="L163">
        <f t="shared" si="15"/>
        <v>0.02029506735</v>
      </c>
      <c r="M163">
        <f t="shared" si="15"/>
        <v>126.13759238265</v>
      </c>
      <c r="N163">
        <f t="shared" si="15"/>
        <v>643.0933796104</v>
      </c>
      <c r="O163">
        <f t="shared" si="15"/>
        <v>0.136516393552</v>
      </c>
      <c r="P163">
        <f t="shared" si="15"/>
        <v>1.4881467155</v>
      </c>
      <c r="Q163">
        <f t="shared" si="15"/>
        <v>0.11275469415</v>
      </c>
      <c r="R163">
        <f t="shared" si="15"/>
        <v>3</v>
      </c>
      <c r="S163">
        <f t="shared" si="15"/>
        <v>15.066666667</v>
      </c>
      <c r="T163">
        <f t="shared" si="15"/>
        <v>0.1748901804</v>
      </c>
      <c r="U163">
        <f t="shared" si="15"/>
        <v>0.3868126313</v>
      </c>
      <c r="V163">
        <f t="shared" si="15"/>
        <v>0.1139903874</v>
      </c>
      <c r="W163">
        <f t="shared" si="15"/>
        <v>0.2220737225</v>
      </c>
      <c r="X163">
        <f t="shared" si="15"/>
        <v>0.1386901316</v>
      </c>
      <c r="Y163">
        <f t="shared" si="15"/>
        <v>0.3761031337</v>
      </c>
      <c r="Z163">
        <f t="shared" si="15"/>
        <v>194.9000000035</v>
      </c>
      <c r="AA163">
        <f t="shared" ref="AA163:AD163" si="16">AVERAGE(AA2:AA21)</f>
        <v>101.70000000165</v>
      </c>
      <c r="AB163">
        <f t="shared" si="16"/>
        <v>0.1540294112</v>
      </c>
      <c r="AC163">
        <f t="shared" si="16"/>
        <v>0.125367711233333</v>
      </c>
      <c r="AD163">
        <f t="shared" si="16"/>
        <v>0.686341812044127</v>
      </c>
    </row>
    <row r="164" spans="1:30">
      <c r="A164" t="s">
        <v>52</v>
      </c>
      <c r="B164" t="s">
        <v>60</v>
      </c>
      <c r="I164">
        <f t="shared" ref="I164:AA164" si="17">AVERAGE(I22:I41)</f>
        <v>-1</v>
      </c>
      <c r="L164">
        <f t="shared" si="17"/>
        <v>0.1037955255</v>
      </c>
      <c r="M164">
        <f t="shared" si="17"/>
        <v>266.90923920465</v>
      </c>
      <c r="N164">
        <f t="shared" si="17"/>
        <v>1093.83545720189</v>
      </c>
      <c r="O164">
        <f t="shared" si="17"/>
        <v>0.0414376710353167</v>
      </c>
      <c r="P164">
        <f t="shared" si="17"/>
        <v>1.65657754725</v>
      </c>
      <c r="Q164">
        <f t="shared" si="17"/>
        <v>0.46086069385</v>
      </c>
      <c r="R164">
        <f t="shared" si="17"/>
        <v>8.2</v>
      </c>
      <c r="S164">
        <f t="shared" si="17"/>
        <v>3.0277664727</v>
      </c>
      <c r="T164">
        <f t="shared" si="17"/>
        <v>0.52458638245</v>
      </c>
      <c r="U164">
        <f t="shared" si="17"/>
        <v>0.77119669125</v>
      </c>
      <c r="V164">
        <f t="shared" si="17"/>
        <v>0.36528385935</v>
      </c>
      <c r="W164">
        <f t="shared" si="17"/>
        <v>0.76611415795</v>
      </c>
      <c r="X164">
        <f t="shared" si="17"/>
        <v>0.3139411718</v>
      </c>
      <c r="Y164">
        <f t="shared" si="17"/>
        <v>0.89113982245</v>
      </c>
      <c r="Z164">
        <f t="shared" si="17"/>
        <v>600.11484219415</v>
      </c>
      <c r="AA164">
        <f t="shared" ref="AA164:AD164" si="18">AVERAGE(AA22:AA41)</f>
        <v>136.2263510518</v>
      </c>
      <c r="AB164">
        <f t="shared" si="18"/>
        <v>0.1250256645</v>
      </c>
      <c r="AC164">
        <f t="shared" si="18"/>
        <v>0.443914121460055</v>
      </c>
      <c r="AD164">
        <f t="shared" si="18"/>
        <v>0.787852773324246</v>
      </c>
    </row>
    <row r="165" spans="1:30">
      <c r="A165" t="s">
        <v>53</v>
      </c>
      <c r="B165" t="s">
        <v>60</v>
      </c>
      <c r="I165">
        <f t="shared" ref="I165:AA165" si="19">AVERAGE(I43:I61)</f>
        <v>-1</v>
      </c>
      <c r="L165">
        <f t="shared" si="19"/>
        <v>0.0496982825263158</v>
      </c>
      <c r="M165">
        <f t="shared" si="19"/>
        <v>266.406458020263</v>
      </c>
      <c r="N165">
        <f t="shared" si="19"/>
        <v>939.927518590667</v>
      </c>
      <c r="O165">
        <f t="shared" si="19"/>
        <v>0.1762776436667</v>
      </c>
      <c r="P165">
        <f t="shared" si="19"/>
        <v>1.42711630978947</v>
      </c>
      <c r="Q165">
        <f t="shared" si="19"/>
        <v>0.235799502736842</v>
      </c>
      <c r="R165">
        <f t="shared" si="19"/>
        <v>2.68421052631579</v>
      </c>
      <c r="S165">
        <f t="shared" si="19"/>
        <v>1.29439128126316</v>
      </c>
      <c r="T165">
        <f t="shared" si="19"/>
        <v>0.537001398578947</v>
      </c>
      <c r="U165">
        <f t="shared" si="19"/>
        <v>0.696169157842105</v>
      </c>
      <c r="V165">
        <f t="shared" si="19"/>
        <v>0.323541254684211</v>
      </c>
      <c r="W165">
        <f t="shared" si="19"/>
        <v>0.659297258789474</v>
      </c>
      <c r="X165">
        <f t="shared" si="19"/>
        <v>0.444213856578947</v>
      </c>
      <c r="Y165">
        <f t="shared" si="19"/>
        <v>0.859616500789474</v>
      </c>
      <c r="Z165">
        <f t="shared" si="19"/>
        <v>538.734848461421</v>
      </c>
      <c r="AA165">
        <f t="shared" ref="AA165:AD165" si="20">AVERAGE(AA43:AA61)</f>
        <v>167.821238703053</v>
      </c>
      <c r="AB165">
        <f t="shared" si="20"/>
        <v>0.200319242</v>
      </c>
      <c r="AC165">
        <f t="shared" si="20"/>
        <v>0.563738881280303</v>
      </c>
      <c r="AD165">
        <f t="shared" si="20"/>
        <v>0.735366082448529</v>
      </c>
    </row>
    <row r="166" spans="1:30">
      <c r="A166" t="s">
        <v>54</v>
      </c>
      <c r="B166" t="s">
        <v>60</v>
      </c>
      <c r="I166">
        <f t="shared" ref="I166:AA166" si="21">AVERAGE(I62:I81)</f>
        <v>0.1763</v>
      </c>
      <c r="L166">
        <f t="shared" si="21"/>
        <v>0.0945312991</v>
      </c>
      <c r="M166">
        <f t="shared" si="21"/>
        <v>69.2267849379</v>
      </c>
      <c r="N166">
        <f t="shared" si="21"/>
        <v>510.06593590675</v>
      </c>
      <c r="O166">
        <f t="shared" si="21"/>
        <v>0.0605419291795001</v>
      </c>
      <c r="P166">
        <f t="shared" si="21"/>
        <v>1.83965927195</v>
      </c>
      <c r="Q166">
        <f t="shared" si="21"/>
        <v>0.44551909795</v>
      </c>
      <c r="R166">
        <f t="shared" si="21"/>
        <v>5</v>
      </c>
      <c r="S166">
        <f t="shared" si="21"/>
        <v>2.25</v>
      </c>
      <c r="T166">
        <f t="shared" si="21"/>
        <v>0.34063731995</v>
      </c>
      <c r="U166">
        <f t="shared" si="21"/>
        <v>0.8190078708</v>
      </c>
      <c r="V166">
        <f t="shared" si="21"/>
        <v>0.2741068022</v>
      </c>
      <c r="W166">
        <f t="shared" si="21"/>
        <v>0.58049347195</v>
      </c>
      <c r="X166">
        <f t="shared" si="21"/>
        <v>0.13497437395</v>
      </c>
      <c r="Y166">
        <f t="shared" si="21"/>
        <v>0.85928586715</v>
      </c>
      <c r="Z166">
        <f t="shared" si="21"/>
        <v>421.59</v>
      </c>
      <c r="AA166">
        <f t="shared" ref="AA166:AD166" si="22">AVERAGE(AA62:AA81)</f>
        <v>146.48</v>
      </c>
      <c r="AB166">
        <f t="shared" si="22"/>
        <v>0.2787923952</v>
      </c>
      <c r="AC166">
        <f t="shared" si="22"/>
        <v>0.17185717343</v>
      </c>
      <c r="AD166">
        <f t="shared" si="22"/>
        <v>0.590985102633552</v>
      </c>
    </row>
    <row r="167" spans="1:30">
      <c r="A167" t="s">
        <v>55</v>
      </c>
      <c r="B167" t="s">
        <v>60</v>
      </c>
      <c r="I167">
        <f t="shared" ref="I167:AA167" si="23">AVERAGE(I82:I101)</f>
        <v>2.51825</v>
      </c>
      <c r="L167">
        <f t="shared" ref="L167:O167" si="24">AVERAGE(L82:L101)</f>
        <v>0.08649100015</v>
      </c>
      <c r="M167">
        <f t="shared" si="24"/>
        <v>143.0504870492</v>
      </c>
      <c r="N167">
        <f t="shared" si="24"/>
        <v>522.45247296715</v>
      </c>
      <c r="O167">
        <f t="shared" si="24"/>
        <v>0.03002296359</v>
      </c>
      <c r="P167">
        <f t="shared" si="23"/>
        <v>1.79373037815</v>
      </c>
      <c r="Q167">
        <f t="shared" si="23"/>
        <v>0.4073725875</v>
      </c>
      <c r="R167">
        <f t="shared" si="23"/>
        <v>5</v>
      </c>
      <c r="S167">
        <f t="shared" si="23"/>
        <v>2.34</v>
      </c>
      <c r="T167">
        <f t="shared" si="23"/>
        <v>0.33466902565</v>
      </c>
      <c r="U167">
        <f t="shared" si="23"/>
        <v>0.80941560125</v>
      </c>
      <c r="V167">
        <f t="shared" si="23"/>
        <v>0.26073714085</v>
      </c>
      <c r="W167">
        <f t="shared" si="23"/>
        <v>0.554409686</v>
      </c>
      <c r="X167">
        <f t="shared" si="23"/>
        <v>0.14703709855</v>
      </c>
      <c r="Y167">
        <f t="shared" si="23"/>
        <v>0.88461825</v>
      </c>
      <c r="Z167">
        <f t="shared" si="23"/>
        <v>404.59</v>
      </c>
      <c r="AA167">
        <f t="shared" ref="AA167:AD167" si="25">AVERAGE(AA82:AA101)</f>
        <v>68.92</v>
      </c>
      <c r="AB167">
        <f t="shared" si="25"/>
        <v>0.330208564</v>
      </c>
      <c r="AC167">
        <f t="shared" si="25"/>
        <v>0.17692365</v>
      </c>
      <c r="AD167">
        <f t="shared" si="25"/>
        <v>0.525747252802115</v>
      </c>
    </row>
    <row r="168" spans="1:30">
      <c r="A168" t="s">
        <v>57</v>
      </c>
      <c r="B168" t="s">
        <v>60</v>
      </c>
      <c r="I168">
        <f t="shared" ref="I168:AA168" si="26">AVERAGE(I102:I121)</f>
        <v>65.68315</v>
      </c>
      <c r="L168">
        <f t="shared" si="26"/>
        <v>0.09077944765</v>
      </c>
      <c r="M168">
        <f t="shared" si="26"/>
        <v>144.4342151776</v>
      </c>
      <c r="N168">
        <f t="shared" si="26"/>
        <v>562.4997957608</v>
      </c>
      <c r="O168">
        <f t="shared" si="26"/>
        <v>0.027862143515</v>
      </c>
      <c r="P168">
        <f t="shared" si="26"/>
        <v>1.8605806531</v>
      </c>
      <c r="Q168">
        <f t="shared" si="26"/>
        <v>0.4291797255</v>
      </c>
      <c r="R168">
        <f t="shared" si="26"/>
        <v>5</v>
      </c>
      <c r="S168">
        <f t="shared" si="26"/>
        <v>2.1</v>
      </c>
      <c r="T168">
        <f t="shared" si="26"/>
        <v>0.32696218075</v>
      </c>
      <c r="U168">
        <f t="shared" si="26"/>
        <v>0.8258554481</v>
      </c>
      <c r="V168">
        <f t="shared" si="26"/>
        <v>0.2634557884</v>
      </c>
      <c r="W168">
        <f t="shared" si="26"/>
        <v>0.56046098135</v>
      </c>
      <c r="X168">
        <f t="shared" si="26"/>
        <v>0.13128125595</v>
      </c>
      <c r="Y168">
        <f t="shared" si="26"/>
        <v>0.87175505</v>
      </c>
      <c r="Z168">
        <f t="shared" si="26"/>
        <v>396.9</v>
      </c>
      <c r="AA168">
        <f t="shared" ref="AA168:AD168" si="27">AVERAGE(AA102:AA121)</f>
        <v>44.85</v>
      </c>
      <c r="AB168">
        <f t="shared" si="27"/>
        <v>0.31129406865</v>
      </c>
      <c r="AC168">
        <f t="shared" si="27"/>
        <v>0.17435101</v>
      </c>
      <c r="AD168">
        <f t="shared" si="27"/>
        <v>0.548599700111156</v>
      </c>
    </row>
    <row r="169" spans="1:30">
      <c r="A169" t="s">
        <v>58</v>
      </c>
      <c r="B169" t="s">
        <v>60</v>
      </c>
      <c r="I169">
        <f t="shared" ref="I169:AA169" si="28">AVERAGE(I122:I141)</f>
        <v>156.3872</v>
      </c>
      <c r="L169">
        <f t="shared" si="28"/>
        <v>0.09667939175</v>
      </c>
      <c r="M169">
        <f t="shared" si="28"/>
        <v>150.6092216544</v>
      </c>
      <c r="N169">
        <f t="shared" si="28"/>
        <v>660.26306102915</v>
      </c>
      <c r="O169">
        <f t="shared" si="28"/>
        <v>0.021991369244</v>
      </c>
      <c r="P169">
        <f t="shared" si="28"/>
        <v>1.8706790691</v>
      </c>
      <c r="Q169">
        <f t="shared" si="28"/>
        <v>0.45737480985</v>
      </c>
      <c r="R169">
        <f t="shared" si="28"/>
        <v>5</v>
      </c>
      <c r="S169">
        <f t="shared" si="28"/>
        <v>2.37</v>
      </c>
      <c r="T169">
        <f t="shared" si="28"/>
        <v>0.3392763719</v>
      </c>
      <c r="U169">
        <f t="shared" si="28"/>
        <v>0.82461835025</v>
      </c>
      <c r="V169">
        <f t="shared" si="28"/>
        <v>0.27507479355</v>
      </c>
      <c r="W169">
        <f t="shared" si="28"/>
        <v>0.5918215169</v>
      </c>
      <c r="X169">
        <f t="shared" si="28"/>
        <v>0.1344467071</v>
      </c>
      <c r="Y169">
        <f t="shared" si="28"/>
        <v>0.86275845</v>
      </c>
      <c r="Z169">
        <f t="shared" si="28"/>
        <v>439.29</v>
      </c>
      <c r="AA169">
        <f t="shared" ref="AA169:AD169" si="29">AVERAGE(AA122:AA141)</f>
        <v>49.95</v>
      </c>
      <c r="AB169">
        <f t="shared" si="29"/>
        <v>0.2709369331</v>
      </c>
      <c r="AC169">
        <f t="shared" si="29"/>
        <v>0.17255169</v>
      </c>
      <c r="AD169">
        <f t="shared" si="29"/>
        <v>0.593143414754224</v>
      </c>
    </row>
    <row r="170" spans="1:30">
      <c r="A170" t="s">
        <v>59</v>
      </c>
      <c r="B170" t="s">
        <v>60</v>
      </c>
      <c r="I170">
        <f t="shared" ref="I170:AA170" si="30">AVERAGE(I142:I161)</f>
        <v>469.0742</v>
      </c>
      <c r="L170">
        <f t="shared" si="30"/>
        <v>0.0952066626</v>
      </c>
      <c r="M170">
        <f t="shared" si="30"/>
        <v>68.09633147665</v>
      </c>
      <c r="N170">
        <f t="shared" si="30"/>
        <v>497.9914050396</v>
      </c>
      <c r="O170">
        <f t="shared" si="30"/>
        <v>0.020113127495</v>
      </c>
      <c r="P170">
        <f t="shared" si="30"/>
        <v>1.9447747823</v>
      </c>
      <c r="Q170">
        <f t="shared" si="30"/>
        <v>0.447030709</v>
      </c>
      <c r="R170">
        <f t="shared" si="30"/>
        <v>5</v>
      </c>
      <c r="S170">
        <f t="shared" si="30"/>
        <v>3.58</v>
      </c>
      <c r="T170">
        <f t="shared" si="30"/>
        <v>0.31643555255</v>
      </c>
      <c r="U170">
        <f t="shared" si="30"/>
        <v>0.8564989889</v>
      </c>
      <c r="V170">
        <f t="shared" si="30"/>
        <v>0.26425425815</v>
      </c>
      <c r="W170">
        <f t="shared" si="30"/>
        <v>0.55540352695</v>
      </c>
      <c r="X170">
        <f t="shared" si="30"/>
        <v>0.10837281775</v>
      </c>
      <c r="Y170">
        <f t="shared" si="30"/>
        <v>0.85820865</v>
      </c>
      <c r="Z170">
        <f t="shared" si="30"/>
        <v>364.07</v>
      </c>
      <c r="AA170">
        <f t="shared" ref="AA170:AD170" si="31">AVERAGE(AA142:AA161)</f>
        <v>40.33</v>
      </c>
      <c r="AB170">
        <f t="shared" si="31"/>
        <v>0.30280512305</v>
      </c>
      <c r="AC170">
        <f t="shared" si="31"/>
        <v>0.17164173</v>
      </c>
      <c r="AD170">
        <f t="shared" si="31"/>
        <v>0.554788092776909</v>
      </c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workbookViewId="0">
      <selection activeCell="A3" sqref="A3"/>
    </sheetView>
  </sheetViews>
  <sheetFormatPr defaultColWidth="9" defaultRowHeight="12.75" outlineLevelCol="2"/>
  <cols>
    <col min="1" max="2" width="12.625"/>
    <col min="3" max="3" width="13.75"/>
  </cols>
  <sheetData>
    <row r="1" spans="1:3">
      <c r="A1" t="s">
        <v>55</v>
      </c>
      <c r="B1" t="s">
        <v>54</v>
      </c>
      <c r="C1" s="6" t="s">
        <v>52</v>
      </c>
    </row>
    <row r="2" spans="1:3">
      <c r="A2" s="4">
        <v>0.175041115</v>
      </c>
      <c r="B2" s="4">
        <v>0.173110659</v>
      </c>
      <c r="C2" s="4">
        <v>0.176345054</v>
      </c>
    </row>
    <row r="3" spans="1:3">
      <c r="A3" s="5">
        <v>0.062929728</v>
      </c>
      <c r="B3" s="5">
        <v>0.062929728</v>
      </c>
      <c r="C3" s="5">
        <v>0.060753582</v>
      </c>
    </row>
    <row r="4" spans="1:3">
      <c r="A4" s="4">
        <v>0.143909297</v>
      </c>
      <c r="B4" s="4">
        <v>0.137687075</v>
      </c>
      <c r="C4" s="4">
        <v>0.157460317</v>
      </c>
    </row>
    <row r="5" spans="1:3">
      <c r="A5" s="5">
        <v>0.058680556</v>
      </c>
      <c r="B5" s="5">
        <v>0.058680556</v>
      </c>
      <c r="C5" s="5">
        <v>0.09992284</v>
      </c>
    </row>
    <row r="6" spans="1:3">
      <c r="A6" s="4">
        <v>0.148031057</v>
      </c>
      <c r="B6" s="4">
        <v>0.156364319</v>
      </c>
      <c r="C6" s="4">
        <v>0.109436482</v>
      </c>
    </row>
    <row r="7" spans="1:3">
      <c r="A7" s="5">
        <v>0.140625</v>
      </c>
      <c r="B7" s="5">
        <v>0.128125</v>
      </c>
      <c r="C7" s="5">
        <v>0.120675223</v>
      </c>
    </row>
    <row r="8" spans="1:3">
      <c r="A8" s="4">
        <v>0.077358491</v>
      </c>
      <c r="B8" s="4">
        <v>0.077358491</v>
      </c>
      <c r="C8" s="4">
        <v>0.068396226</v>
      </c>
    </row>
    <row r="9" spans="1:3">
      <c r="A9" s="5">
        <v>0.054032258</v>
      </c>
      <c r="B9" s="5">
        <v>0.054032258</v>
      </c>
      <c r="C9" s="5">
        <v>0.068548387</v>
      </c>
    </row>
    <row r="10" spans="1:3">
      <c r="A10" s="4">
        <v>0.185229969</v>
      </c>
      <c r="B10" s="4">
        <v>0.185229969</v>
      </c>
      <c r="C10" s="4">
        <v>0.159634479</v>
      </c>
    </row>
    <row r="11" spans="1:3">
      <c r="A11" s="5">
        <v>0.044485597</v>
      </c>
      <c r="B11" s="5">
        <v>0.044444444</v>
      </c>
      <c r="C11" s="5">
        <v>0.222222222</v>
      </c>
    </row>
    <row r="12" spans="1:3">
      <c r="A12" s="4">
        <v>0.02745679</v>
      </c>
      <c r="B12" s="4">
        <v>0.02617284</v>
      </c>
      <c r="C12" s="4">
        <v>0.022921811</v>
      </c>
    </row>
    <row r="13" spans="1:3">
      <c r="A13" s="5">
        <v>0.085195917</v>
      </c>
      <c r="B13" s="5">
        <v>0.083305923</v>
      </c>
      <c r="C13" s="5">
        <v>0</v>
      </c>
    </row>
    <row r="14" spans="1:3">
      <c r="A14" s="4">
        <v>0.08</v>
      </c>
      <c r="B14" s="4">
        <v>0.072</v>
      </c>
      <c r="C14" s="4">
        <v>0.08</v>
      </c>
    </row>
    <row r="15" spans="1:3">
      <c r="A15" s="5">
        <v>0.053296854</v>
      </c>
      <c r="B15" s="5">
        <v>0.093171154</v>
      </c>
      <c r="C15" s="5">
        <v>0.214092239</v>
      </c>
    </row>
    <row r="16" spans="1:3">
      <c r="A16" s="4">
        <v>0.089356877</v>
      </c>
      <c r="B16" s="4">
        <v>0.090962059</v>
      </c>
      <c r="C16" s="4">
        <v>0</v>
      </c>
    </row>
    <row r="17" spans="1:3">
      <c r="A17" s="5">
        <v>0.029609082</v>
      </c>
      <c r="B17" s="5">
        <v>0.029609082</v>
      </c>
      <c r="C17" s="5">
        <v>-0.001564651</v>
      </c>
    </row>
    <row r="18" spans="1:3">
      <c r="A18" s="4">
        <v>0.051757255</v>
      </c>
      <c r="B18" s="4">
        <v>0.051757255</v>
      </c>
      <c r="C18" s="4">
        <v>0.041480282</v>
      </c>
    </row>
    <row r="19" spans="1:3">
      <c r="A19" s="5">
        <v>0.040324092</v>
      </c>
      <c r="B19" s="5">
        <v>0.040324092</v>
      </c>
      <c r="C19" s="5">
        <v>0.069647535</v>
      </c>
    </row>
    <row r="20" spans="1:3">
      <c r="A20" s="4">
        <v>0.16</v>
      </c>
      <c r="B20" s="4">
        <v>0.13</v>
      </c>
      <c r="C20" s="4">
        <v>0.188372093</v>
      </c>
    </row>
    <row r="21" spans="1:3">
      <c r="A21" s="5">
        <v>0.196813317</v>
      </c>
      <c r="B21" s="5">
        <v>0.195361078</v>
      </c>
      <c r="C21" s="5">
        <v>0.217566389</v>
      </c>
    </row>
    <row r="23" spans="1:3">
      <c r="A23" s="1" t="s">
        <v>55</v>
      </c>
      <c r="B23" s="2" t="s">
        <v>54</v>
      </c>
      <c r="C23" s="3" t="s">
        <v>52</v>
      </c>
    </row>
    <row r="24" spans="1:3">
      <c r="A24">
        <f>MIN(A2:A21)</f>
        <v>0.02745679</v>
      </c>
      <c r="B24">
        <f>MIN(B2:B21)</f>
        <v>0.02617284</v>
      </c>
      <c r="C24">
        <f>MIN(C2:C21)</f>
        <v>-0.001564651</v>
      </c>
    </row>
    <row r="25" spans="1:3">
      <c r="A25">
        <f>QUARTILE(A1:A21,1)</f>
        <v>0.05291195425</v>
      </c>
      <c r="B25">
        <f>QUARTILE(B1:B21,1)</f>
        <v>0.05346350725</v>
      </c>
      <c r="C25">
        <f>QUARTILE(C1:C21,1)</f>
        <v>0.055935257</v>
      </c>
    </row>
    <row r="26" spans="1:3">
      <c r="A26">
        <f>QUARTILE(A1:A21,2)</f>
        <v>0.0786792455</v>
      </c>
      <c r="B26">
        <f>QUARTILE(B1:B21,2)</f>
        <v>0.080332207</v>
      </c>
      <c r="C26">
        <f>QUARTILE(C1:C21,2)</f>
        <v>0.08996142</v>
      </c>
    </row>
    <row r="27" spans="1:3">
      <c r="A27">
        <f>QUARTILE(A1:A21,3)</f>
        <v>0.144939737</v>
      </c>
      <c r="B27">
        <f>QUARTILE(B1:B21,3)</f>
        <v>0.13192176875</v>
      </c>
      <c r="C27">
        <f>QUARTILE(C1:C21,3)</f>
        <v>0.16381212275</v>
      </c>
    </row>
    <row r="28" spans="1:3">
      <c r="A28">
        <f>MAX(A1:A21)</f>
        <v>0.196813317</v>
      </c>
      <c r="B28">
        <f>MAX(B1:B21)</f>
        <v>0.195361078</v>
      </c>
      <c r="C28">
        <f>MAX(C1:C21)</f>
        <v>0.222222222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workbookViewId="0">
      <selection activeCell="K31" sqref="K31"/>
    </sheetView>
  </sheetViews>
  <sheetFormatPr defaultColWidth="9" defaultRowHeight="12.75" outlineLevelCol="2"/>
  <cols>
    <col min="1" max="2" width="12.625"/>
    <col min="3" max="3" width="13.75"/>
  </cols>
  <sheetData>
    <row r="1" spans="1:3">
      <c r="A1" s="1" t="s">
        <v>55</v>
      </c>
      <c r="B1" s="2" t="s">
        <v>54</v>
      </c>
      <c r="C1" s="3" t="s">
        <v>52</v>
      </c>
    </row>
    <row r="2" spans="1:3">
      <c r="A2" s="4">
        <v>1</v>
      </c>
      <c r="B2" s="4">
        <v>0.947368421</v>
      </c>
      <c r="C2" s="4">
        <v>1</v>
      </c>
    </row>
    <row r="3" spans="1:3">
      <c r="A3" s="5">
        <v>0.860697</v>
      </c>
      <c r="B3" s="5">
        <v>0.860696517</v>
      </c>
      <c r="C3" s="5">
        <v>0.905472637</v>
      </c>
    </row>
    <row r="4" spans="1:3">
      <c r="A4" s="4">
        <v>0.977273</v>
      </c>
      <c r="B4" s="4">
        <v>0.977272727</v>
      </c>
      <c r="C4" s="4">
        <v>0.909090909</v>
      </c>
    </row>
    <row r="5" spans="1:3">
      <c r="A5" s="5">
        <v>0.990083</v>
      </c>
      <c r="B5" s="5">
        <v>0.990082645</v>
      </c>
      <c r="C5" s="5">
        <v>0.79338843</v>
      </c>
    </row>
    <row r="6" spans="1:3">
      <c r="A6" s="4">
        <v>0.723188</v>
      </c>
      <c r="B6" s="4">
        <v>0.715997603</v>
      </c>
      <c r="C6" s="4">
        <v>0.980227681</v>
      </c>
    </row>
    <row r="7" spans="1:3">
      <c r="A7" s="5">
        <v>0.846154</v>
      </c>
      <c r="B7" s="5">
        <v>0.846153846</v>
      </c>
      <c r="C7" s="5">
        <v>1</v>
      </c>
    </row>
    <row r="8" spans="1:3">
      <c r="A8" s="4">
        <v>0.90566</v>
      </c>
      <c r="B8" s="4">
        <v>0.924528302</v>
      </c>
      <c r="C8" s="4">
        <v>0.547169811</v>
      </c>
    </row>
    <row r="9" spans="1:3">
      <c r="A9" s="5">
        <v>0.66129</v>
      </c>
      <c r="B9" s="5">
        <v>0.661290323</v>
      </c>
      <c r="C9" s="5">
        <v>0.5</v>
      </c>
    </row>
    <row r="10" spans="1:3">
      <c r="A10" s="4">
        <v>0.977186</v>
      </c>
      <c r="B10" s="4">
        <v>0.977186312</v>
      </c>
      <c r="C10" s="4">
        <v>0.977186312</v>
      </c>
    </row>
    <row r="11" spans="1:3">
      <c r="A11" s="5">
        <v>1</v>
      </c>
      <c r="B11" s="5">
        <v>1</v>
      </c>
      <c r="C11" s="5">
        <v>1</v>
      </c>
    </row>
    <row r="12" spans="1:3">
      <c r="A12" s="4">
        <v>0.546875</v>
      </c>
      <c r="B12" s="4">
        <v>0.609375</v>
      </c>
      <c r="C12" s="4">
        <v>0.984375</v>
      </c>
    </row>
    <row r="13" spans="1:3">
      <c r="A13" s="5">
        <v>0.619048</v>
      </c>
      <c r="B13" s="5">
        <v>0.619047619</v>
      </c>
      <c r="C13" s="5">
        <v>1</v>
      </c>
    </row>
    <row r="14" spans="1:3">
      <c r="A14" s="4">
        <v>1</v>
      </c>
      <c r="B14" s="4">
        <v>1</v>
      </c>
      <c r="C14" s="4">
        <v>1</v>
      </c>
    </row>
    <row r="15" spans="1:3">
      <c r="A15" s="5">
        <v>1</v>
      </c>
      <c r="B15" s="5">
        <v>1</v>
      </c>
      <c r="C15" s="5">
        <v>1</v>
      </c>
    </row>
    <row r="16" spans="1:3">
      <c r="A16" s="4">
        <v>0.978261</v>
      </c>
      <c r="B16" s="4">
        <v>0.97826087</v>
      </c>
      <c r="C16" s="4">
        <v>1</v>
      </c>
    </row>
    <row r="17" spans="1:3">
      <c r="A17" s="5">
        <v>0.738372</v>
      </c>
      <c r="B17" s="5">
        <v>0.738372093</v>
      </c>
      <c r="C17" s="5">
        <v>1</v>
      </c>
    </row>
    <row r="18" spans="1:3">
      <c r="A18" s="4">
        <v>0.807855</v>
      </c>
      <c r="B18" s="4">
        <v>0.807854985</v>
      </c>
      <c r="C18" s="4">
        <v>0.693655589</v>
      </c>
    </row>
    <row r="19" spans="1:3">
      <c r="A19" s="5">
        <v>0.584665</v>
      </c>
      <c r="B19" s="5">
        <v>0.584664537</v>
      </c>
      <c r="C19" s="5">
        <v>0.584664537</v>
      </c>
    </row>
    <row r="20" spans="1:3">
      <c r="A20" s="4">
        <v>1</v>
      </c>
      <c r="B20" s="4">
        <v>1</v>
      </c>
      <c r="C20" s="4">
        <v>1</v>
      </c>
    </row>
    <row r="21" spans="1:3">
      <c r="A21" s="5">
        <v>0.947566</v>
      </c>
      <c r="B21" s="5">
        <v>0.947565543</v>
      </c>
      <c r="C21" s="5">
        <v>0.947565543</v>
      </c>
    </row>
    <row r="23" spans="1:3">
      <c r="A23" s="1" t="s">
        <v>55</v>
      </c>
      <c r="B23" s="2" t="s">
        <v>54</v>
      </c>
      <c r="C23" s="3" t="s">
        <v>52</v>
      </c>
    </row>
    <row r="24" spans="1:3">
      <c r="A24">
        <f>MIN(A2:A21)</f>
        <v>0.546875</v>
      </c>
      <c r="B24">
        <f>MIN(B2:B21)</f>
        <v>0.584664537</v>
      </c>
      <c r="C24">
        <f>MIN(C2:C21)</f>
        <v>0.5</v>
      </c>
    </row>
    <row r="25" spans="1:3">
      <c r="A25">
        <f>QUARTILE(A1:A21,1)</f>
        <v>0.734576</v>
      </c>
      <c r="B25">
        <f>QUARTILE(B1:B21,1)</f>
        <v>0.7327784705</v>
      </c>
      <c r="C25">
        <f>QUARTILE(C1:C21,1)</f>
        <v>0.87745158525</v>
      </c>
    </row>
    <row r="26" spans="1:3">
      <c r="A26">
        <f>QUARTILE(A1:A21,2)</f>
        <v>0.926613</v>
      </c>
      <c r="B26">
        <f>QUARTILE(B1:B21,2)</f>
        <v>0.9359483615</v>
      </c>
      <c r="C26">
        <f>QUARTILE(C1:C21,2)</f>
        <v>0.9823013405</v>
      </c>
    </row>
    <row r="27" spans="1:3">
      <c r="A27">
        <f>QUARTILE(A1:A21,3)</f>
        <v>0.99256225</v>
      </c>
      <c r="B27">
        <f>QUARTILE(B1:B21,3)</f>
        <v>0.98121631375</v>
      </c>
      <c r="C27">
        <f>QUARTILE(C1:C21,3)</f>
        <v>1</v>
      </c>
    </row>
    <row r="28" spans="1:3">
      <c r="A28">
        <f>MAX(A1:A21)</f>
        <v>1</v>
      </c>
      <c r="B28">
        <f>MAX(B1:B21)</f>
        <v>1</v>
      </c>
      <c r="C28">
        <f>MAX(C1:C21)</f>
        <v>1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workbookViewId="0">
      <selection activeCell="J36" sqref="J36"/>
    </sheetView>
  </sheetViews>
  <sheetFormatPr defaultColWidth="9" defaultRowHeight="12.75" outlineLevelCol="2"/>
  <cols>
    <col min="1" max="3" width="12.625"/>
  </cols>
  <sheetData>
    <row r="1" spans="1:3">
      <c r="A1" s="1" t="s">
        <v>55</v>
      </c>
      <c r="B1" s="2" t="s">
        <v>54</v>
      </c>
      <c r="C1" s="3" t="s">
        <v>52</v>
      </c>
    </row>
    <row r="2" spans="1:3">
      <c r="A2">
        <v>0.969298245</v>
      </c>
      <c r="B2">
        <v>0.990740740555041</v>
      </c>
      <c r="C2">
        <v>0.991041433191489</v>
      </c>
    </row>
    <row r="3" spans="1:3">
      <c r="A3">
        <v>0.864161224856134</v>
      </c>
      <c r="B3">
        <v>0.864161850093789</v>
      </c>
      <c r="C3">
        <v>0.843406593191176</v>
      </c>
    </row>
    <row r="4" spans="1:3">
      <c r="A4">
        <v>0.732557865100131</v>
      </c>
      <c r="B4">
        <v>0.645348837459167</v>
      </c>
      <c r="C4">
        <v>1</v>
      </c>
    </row>
    <row r="5" spans="1:3">
      <c r="A5">
        <v>0.234557422206017</v>
      </c>
      <c r="B5">
        <v>0.234557595946953</v>
      </c>
      <c r="C5">
        <v>0.2</v>
      </c>
    </row>
    <row r="6" spans="1:3">
      <c r="A6">
        <v>0.977422578914473</v>
      </c>
      <c r="B6">
        <v>0.999581590778035</v>
      </c>
      <c r="C6">
        <v>0.848732466923779</v>
      </c>
    </row>
    <row r="7" spans="1:3">
      <c r="A7">
        <v>0.704545280764495</v>
      </c>
      <c r="B7">
        <v>0.659090908688016</v>
      </c>
      <c r="C7">
        <v>0.6538461535</v>
      </c>
    </row>
    <row r="8" spans="1:3">
      <c r="A8">
        <v>0.218750195989665</v>
      </c>
      <c r="B8">
        <v>0.209183674076426</v>
      </c>
      <c r="C8">
        <v>0.206896551535077</v>
      </c>
    </row>
    <row r="9" spans="1:3">
      <c r="A9">
        <v>0.347561266615252</v>
      </c>
      <c r="B9">
        <v>0.34756097474301</v>
      </c>
      <c r="C9">
        <v>1</v>
      </c>
    </row>
    <row r="10" spans="1:3">
      <c r="A10">
        <v>0.747082030698352</v>
      </c>
      <c r="B10">
        <v>0.747081712345967</v>
      </c>
      <c r="C10">
        <v>0.854734110656815</v>
      </c>
    </row>
    <row r="11" spans="1:3">
      <c r="A11">
        <v>0.000231481249999971</v>
      </c>
      <c r="B11">
        <v>0.3</v>
      </c>
      <c r="C11">
        <v>1</v>
      </c>
    </row>
    <row r="12" spans="1:3">
      <c r="A12">
        <v>0.178571428571429</v>
      </c>
      <c r="B12">
        <v>0.326923076923077</v>
      </c>
      <c r="C12">
        <v>0.514285714285714</v>
      </c>
    </row>
    <row r="13" spans="1:3">
      <c r="A13">
        <v>0.932691580459027</v>
      </c>
      <c r="B13">
        <v>0.94230769143787</v>
      </c>
      <c r="C13">
        <v>1</v>
      </c>
    </row>
    <row r="14" spans="1:3">
      <c r="A14">
        <v>0.41666666625</v>
      </c>
      <c r="B14">
        <v>0.58333333375</v>
      </c>
      <c r="C14">
        <v>1</v>
      </c>
    </row>
    <row r="15" spans="1:3">
      <c r="A15">
        <v>0.25981873125</v>
      </c>
      <c r="B15">
        <v>0.65181268875</v>
      </c>
      <c r="C15">
        <v>1</v>
      </c>
    </row>
    <row r="16" spans="1:3">
      <c r="A16">
        <v>0.938888730870392</v>
      </c>
      <c r="B16">
        <v>0.949999999744445</v>
      </c>
      <c r="C16">
        <v>1</v>
      </c>
    </row>
    <row r="17" spans="1:3">
      <c r="A17">
        <v>0.519685136692616</v>
      </c>
      <c r="B17">
        <v>0.519685039748652</v>
      </c>
      <c r="C17">
        <v>0.630813953166667</v>
      </c>
    </row>
    <row r="18" spans="1:3">
      <c r="A18">
        <v>0.136312633455261</v>
      </c>
      <c r="B18">
        <v>0.136312640628194</v>
      </c>
      <c r="C18">
        <v>0.17044134708183</v>
      </c>
    </row>
    <row r="19" spans="1:3">
      <c r="A19">
        <v>0.393442112149692</v>
      </c>
      <c r="B19">
        <v>0.393442621696072</v>
      </c>
      <c r="C19">
        <v>1</v>
      </c>
    </row>
    <row r="20" spans="1:3">
      <c r="A20">
        <v>0.65</v>
      </c>
      <c r="B20">
        <v>0.45</v>
      </c>
      <c r="C20">
        <v>0.842857142952381</v>
      </c>
    </row>
    <row r="21" spans="1:3">
      <c r="A21">
        <v>0.873517244445242</v>
      </c>
      <c r="B21">
        <v>0.868577075306336</v>
      </c>
      <c r="C21">
        <v>1</v>
      </c>
    </row>
    <row r="23" spans="1:3">
      <c r="A23" s="1" t="s">
        <v>55</v>
      </c>
      <c r="B23" s="2" t="s">
        <v>54</v>
      </c>
      <c r="C23" s="3" t="s">
        <v>52</v>
      </c>
    </row>
    <row r="24" spans="1:3">
      <c r="A24">
        <f>MIN(A2:A21)</f>
        <v>0.000231481249999971</v>
      </c>
      <c r="B24">
        <f>MIN(B2:B21)</f>
        <v>0.136312640628194</v>
      </c>
      <c r="C24">
        <f>MIN(C2:C21)</f>
        <v>0.17044134708183</v>
      </c>
    </row>
    <row r="25" spans="1:3">
      <c r="A25">
        <f>QUARTILE(A1:A21,1)</f>
        <v>0.253503403989004</v>
      </c>
      <c r="B25">
        <f>QUARTILE(B1:B21,1)</f>
        <v>0.342401500288027</v>
      </c>
      <c r="C25">
        <f>QUARTILE(C1:C21,1)</f>
        <v>0.648088103416667</v>
      </c>
    </row>
    <row r="26" spans="1:3">
      <c r="A26">
        <f>QUARTILE(A1:A21,2)</f>
        <v>0.584842568346308</v>
      </c>
      <c r="B26">
        <f>QUARTILE(B1:B21,2)</f>
        <v>0.614341085604583</v>
      </c>
      <c r="C26">
        <f>QUARTILE(C1:C21,2)</f>
        <v>0.922887771924152</v>
      </c>
    </row>
    <row r="27" spans="1:3">
      <c r="A27">
        <f>QUARTILE(A1:A21,3)</f>
        <v>0.866500229753411</v>
      </c>
      <c r="B27">
        <f>QUARTILE(B1:B21,3)</f>
        <v>0.865265656396926</v>
      </c>
      <c r="C27">
        <f>QUARTILE(C1:C21,3)</f>
        <v>1</v>
      </c>
    </row>
    <row r="28" spans="1:3">
      <c r="A28">
        <f>MAX(A1:A21)</f>
        <v>0.977422578914473</v>
      </c>
      <c r="B28">
        <f>MAX(B1:B21)</f>
        <v>0.999581590778035</v>
      </c>
      <c r="C28">
        <f>MAX(C1:C21)</f>
        <v>1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Geral</vt:lpstr>
      <vt:lpstr>WRAcc</vt:lpstr>
      <vt:lpstr>SUPP2</vt:lpstr>
      <vt:lpstr>Redundancy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dcterms:created xsi:type="dcterms:W3CDTF">2018-10-02T08:26:00Z</dcterms:created>
  <dcterms:modified xsi:type="dcterms:W3CDTF">2018-10-24T20:42:38Z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