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<sst xmlns="http://schemas.openxmlformats.org/spreadsheetml/2006/main" count="327" uniqueCount="117">
  <si>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</si>
  <si>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</si>
  <si>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</si>
  <si>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</si>
  <si>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</si>
  <si>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</si>
  <si>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</si>
  <si>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</si>
  <si>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</si>
  <si>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</si>
  <si>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</si>
  <si>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</si>
  <si>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</si>
  <si>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</si>
  <si>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</si>
  <si>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N/A</t>
  </si>
  <si>
    <t>[N/A]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</si>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</sst>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 t="s">
        <v>15</v>
      </c>
      <c r="D5" t="s">
        <v>16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17</v>
      </c>
      <c r="C6">
        <v>4796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4796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4796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4796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4796</v>
      </c>
    </row>
    <row r="7" spans="1:31" x14ac:dyDescent="0.2">
      <c r="A7">
        <v>3</v>
      </c>
      <c r="B7" t="s">
        <v>18</v>
      </c>
      <c r="C7">
        <v>5909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 x14ac:dyDescent="0.2">
      <c r="A8">
        <v>4</v>
      </c>
      <c r="B8" t="s">
        <v>19</v>
      </c>
      <c r="C8">
        <v>7448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7448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7448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7448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7448</v>
      </c>
      <c r="AE8" t="str">
        <f t="shared" si="24"/>
        <v/>
      </c>
    </row>
    <row r="9" spans="1:31" x14ac:dyDescent="0.2">
      <c r="A9">
        <v>5</v>
      </c>
      <c r="B9" t="s">
        <v>20</v>
      </c>
      <c r="C9" t="s">
        <v>15</v>
      </c>
      <c r="D9" t="s">
        <v>16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21</v>
      </c>
      <c r="C10" t="s">
        <v>15</v>
      </c>
      <c r="D10" t="s">
        <v>16</v>
      </c>
      <c r="E10" t="s">
        <v>6</v>
      </c>
      <c r="F10">
        <v>50</v>
      </c>
      <c r="G10">
        <f t="shared" si="0"/>
        <v>0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t="str">
        <f t="shared" si="8"/>
        <v/>
      </c>
      <c r="P10" t="str">
        <f t="shared" si="9"/>
        <v/>
      </c>
      <c r="Q10" t="str">
        <f t="shared" si="10"/>
        <v/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 t="str">
        <f t="shared" si="18"/>
        <v/>
      </c>
      <c r="Z10" t="str">
        <f t="shared" si="19"/>
        <v/>
      </c>
      <c r="AA10" t="str">
        <f t="shared" si="20"/>
        <v/>
      </c>
      <c r="AB10" t="str">
        <f t="shared" si="21"/>
        <v/>
      </c>
      <c r="AC10" t="str">
        <f t="shared" si="22"/>
        <v/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22</v>
      </c>
      <c r="C11">
        <v>4236</v>
      </c>
      <c r="D11" t="s">
        <v>5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2351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2351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2351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2351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2351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3185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3185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3185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3185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3185</v>
      </c>
    </row>
    <row r="14" spans="1:31" x14ac:dyDescent="0.2">
      <c r="A14">
        <v>10</v>
      </c>
      <c r="B14" t="s">
        <v>25</v>
      </c>
      <c r="C14" t="s">
        <v>15</v>
      </c>
      <c r="D14" t="s">
        <v>16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26</v>
      </c>
      <c r="C15" t="s">
        <v>15</v>
      </c>
      <c r="D15" t="s">
        <v>16</v>
      </c>
      <c r="E15" t="s">
        <v>6</v>
      </c>
      <c r="F15">
        <v>50</v>
      </c>
      <c r="G15">
        <f t="shared" si="0"/>
        <v>0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t="str">
        <f t="shared" si="8"/>
        <v/>
      </c>
      <c r="P15" t="str">
        <f t="shared" si="9"/>
        <v/>
      </c>
      <c r="Q15" t="str">
        <f t="shared" si="10"/>
        <v/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6642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6642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6642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6642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6642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2028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2028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2028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2028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2028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7049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7049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7049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7049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7049</v>
      </c>
      <c r="AE18" t="str">
        <f t="shared" si="24"/>
        <v/>
      </c>
    </row>
    <row r="19" spans="1:31" x14ac:dyDescent="0.2">
      <c r="A19">
        <v>15</v>
      </c>
      <c r="B19" t="s">
        <v>30</v>
      </c>
      <c r="C19" t="s">
        <v>15</v>
      </c>
      <c r="D19" t="s">
        <v>16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5241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5241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5241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5241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5241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 t="s">
        <v>15</v>
      </c>
      <c r="D21" t="s">
        <v>16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5347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5347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5347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5347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5347</v>
      </c>
    </row>
    <row r="23" spans="1:31" x14ac:dyDescent="0.2">
      <c r="A23">
        <v>19</v>
      </c>
      <c r="B23" t="s">
        <v>34</v>
      </c>
      <c r="C23">
        <v>7366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7366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7366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7366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7366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3909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3909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3909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3909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3909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5312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5312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5312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5312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5312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2790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2790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2790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2790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2790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4633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4633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4633</v>
      </c>
      <c r="Q27" t="str">
        <f t="shared" si="10"/>
        <v/>
      </c>
      <c r="R27" t="str">
        <f t="shared" si="11"/>
        <v/>
      </c>
      <c r="S27" t="str">
        <f t="shared" si="12"/>
        <v/>
      </c>
      <c r="T27" t="str">
        <f t="shared" si="13"/>
        <v/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4633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4996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4996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4996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4996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4996</v>
      </c>
    </row>
    <row r="29" spans="1:31" x14ac:dyDescent="0.2">
      <c r="A29">
        <v>25</v>
      </c>
      <c r="B29" t="s">
        <v>40</v>
      </c>
      <c r="C29">
        <v>4607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4607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4607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4607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4607</v>
      </c>
    </row>
    <row r="30" spans="1:31" x14ac:dyDescent="0.2">
      <c r="A30">
        <v>26</v>
      </c>
      <c r="B30" t="s">
        <v>41</v>
      </c>
      <c r="C30" t="s">
        <v>15</v>
      </c>
      <c r="D30" t="s">
        <v>16</v>
      </c>
      <c r="E30" t="s">
        <v>6</v>
      </c>
      <c r="F30">
        <v>50</v>
      </c>
      <c r="G30">
        <f t="shared" si="0"/>
        <v>0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/>
      </c>
      <c r="P30" t="str">
        <f t="shared" si="9"/>
        <v/>
      </c>
      <c r="Q30" t="str">
        <f t="shared" si="10"/>
        <v/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 t="str">
        <f t="shared" si="18"/>
        <v/>
      </c>
      <c r="Z30" t="str">
        <f t="shared" si="19"/>
        <v/>
      </c>
      <c r="AA30" t="str">
        <f t="shared" si="20"/>
        <v/>
      </c>
      <c r="AB30" t="str">
        <f t="shared" si="21"/>
        <v/>
      </c>
      <c r="AC30" t="str">
        <f t="shared" si="22"/>
        <v/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6325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6325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6325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6325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6325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5672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1830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1830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1830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1830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1830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6673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6673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6673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6673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6673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7128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 t="s">
        <v>15</v>
      </c>
      <c r="D36" t="s">
        <v>16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48</v>
      </c>
      <c r="C37" t="s">
        <v>15</v>
      </c>
      <c r="D37" t="s">
        <v>16</v>
      </c>
      <c r="E37" t="s">
        <v>5</v>
      </c>
      <c r="F37">
        <v>50</v>
      </c>
      <c r="G37">
        <f t="shared" ref="G37:G68" si="25">IF($E37=$D37, 1, 0)</f>
        <v>0</v>
      </c>
      <c r="H37" t="str">
        <f t="shared" ref="H37:H68" si="26">IF(AND($F37=0, $G37=1, $E37="[b]"), $C37,"")</f>
        <v/>
      </c>
      <c r="I37" t="str">
        <f t="shared" ref="I37:I68" si="27">IF(AND($F37=50, $G37=1, $E37="[b]"), $C37,"")</f>
        <v/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 t="str">
        <f t="shared" ref="Q37:Q68" si="35">IF(AND($F37=50, $G37=1), $C37,"")</f>
        <v/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 t="str">
        <f t="shared" ref="U37:U68" si="39">IF(AND(I37&lt;(I$101+2*I$102), I37&gt;(I$101-2*I$102)), I37, "")</f>
        <v/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 t="str">
        <f t="shared" ref="AC37:AC68" si="47">IF(AND(Q37&lt;(Q$101+2*Q$102), Q37&gt;(Q$101-2*Q$102)), Q37, "")</f>
        <v/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 t="s">
        <v>15</v>
      </c>
      <c r="D38" t="s">
        <v>16</v>
      </c>
      <c r="E38" t="s">
        <v>5</v>
      </c>
      <c r="F38">
        <v>100</v>
      </c>
      <c r="G38">
        <f t="shared" si="25"/>
        <v>0</v>
      </c>
      <c r="H38" t="str">
        <f t="shared" si="26"/>
        <v/>
      </c>
      <c r="I38" t="str">
        <f t="shared" si="27"/>
        <v/>
      </c>
      <c r="J38" t="str">
        <f t="shared" si="28"/>
        <v/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 t="str">
        <f t="shared" si="36"/>
        <v/>
      </c>
      <c r="S38" t="str">
        <f t="shared" si="37"/>
        <v/>
      </c>
      <c r="T38" t="str">
        <f t="shared" si="38"/>
        <v/>
      </c>
      <c r="U38" t="str">
        <f t="shared" si="39"/>
        <v/>
      </c>
      <c r="V38" t="str">
        <f t="shared" si="40"/>
        <v/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 t="str">
        <f t="shared" si="48"/>
        <v/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6354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6354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6354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6354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6354</v>
      </c>
    </row>
    <row r="40" spans="1:31" x14ac:dyDescent="0.2">
      <c r="A40">
        <v>36</v>
      </c>
      <c r="B40" t="s">
        <v>51</v>
      </c>
      <c r="C40">
        <v>5211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5211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5211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5211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5211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6319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6319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6319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6319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6319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3228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3228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3228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3228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3228</v>
      </c>
    </row>
    <row r="43" spans="1:31" x14ac:dyDescent="0.2">
      <c r="A43">
        <v>39</v>
      </c>
      <c r="B43" t="s">
        <v>54</v>
      </c>
      <c r="C43">
        <v>2632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2632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2632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2632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2632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2650</v>
      </c>
      <c r="D44" t="s">
        <v>5</v>
      </c>
      <c r="E44" t="s">
        <v>6</v>
      </c>
      <c r="F44">
        <v>50</v>
      </c>
      <c r="G44">
        <f t="shared" si="25"/>
        <v>0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 t="str">
        <f t="shared" si="31"/>
        <v/>
      </c>
      <c r="N44" t="str">
        <f t="shared" si="32"/>
        <v/>
      </c>
      <c r="O44" t="str">
        <f t="shared" si="33"/>
        <v/>
      </c>
      <c r="P44" t="str">
        <f t="shared" si="34"/>
        <v/>
      </c>
      <c r="Q44" t="str">
        <f t="shared" si="35"/>
        <v/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 t="str">
        <f t="shared" si="43"/>
        <v/>
      </c>
      <c r="Z44" t="str">
        <f t="shared" si="44"/>
        <v/>
      </c>
      <c r="AA44" t="str">
        <f t="shared" si="45"/>
        <v/>
      </c>
      <c r="AB44" t="str">
        <f t="shared" si="46"/>
        <v/>
      </c>
      <c r="AC44" t="str">
        <f t="shared" si="47"/>
        <v/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3038</v>
      </c>
      <c r="D45" t="s">
        <v>6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57</v>
      </c>
      <c r="C46">
        <v>6116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6116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6116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6116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6116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3232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4245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4245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4245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4245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4245</v>
      </c>
    </row>
    <row r="49" spans="1:31" x14ac:dyDescent="0.2">
      <c r="A49">
        <v>45</v>
      </c>
      <c r="B49" t="s">
        <v>60</v>
      </c>
      <c r="C49">
        <v>6151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6151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6151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6151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6151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4996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4996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4996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4996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4996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1707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1707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1707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1707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1707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3805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3805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3805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3805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3805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3521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3521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3521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3521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3521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3061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3061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3061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3061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3061</v>
      </c>
    </row>
    <row r="55" spans="1:31" x14ac:dyDescent="0.2">
      <c r="A55">
        <v>51</v>
      </c>
      <c r="B55" t="s">
        <v>66</v>
      </c>
      <c r="C55">
        <v>1314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1314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1314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1314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1314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3463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3463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3463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3463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3463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4020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4020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4020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4020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4020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3545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3545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3545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3545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3545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5563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5563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5563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5563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5563</v>
      </c>
    </row>
    <row r="60" spans="1:31" x14ac:dyDescent="0.2">
      <c r="A60">
        <v>56</v>
      </c>
      <c r="B60" t="s">
        <v>71</v>
      </c>
      <c r="C60">
        <v>1975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1975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1975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1975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 t="str">
        <f t="shared" si="47"/>
        <v/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4354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4354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4354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4354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4354</v>
      </c>
    </row>
    <row r="62" spans="1:31" x14ac:dyDescent="0.2">
      <c r="A62">
        <v>58</v>
      </c>
      <c r="B62" t="s">
        <v>73</v>
      </c>
      <c r="C62">
        <v>5063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3393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3393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3393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3393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3393</v>
      </c>
    </row>
    <row r="64" spans="1:31" x14ac:dyDescent="0.2">
      <c r="A64">
        <v>60</v>
      </c>
      <c r="B64" t="s">
        <v>75</v>
      </c>
      <c r="C64">
        <v>5322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5322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5322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5322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5322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2199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2199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2199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2199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2199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6133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6133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6133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6133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6133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6360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6360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6360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6360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6360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4189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4189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4189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4189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4189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5593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5593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5593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5593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5593</v>
      </c>
    </row>
    <row r="70" spans="1:31" x14ac:dyDescent="0.2">
      <c r="A70">
        <v>66</v>
      </c>
      <c r="B70" t="s">
        <v>81</v>
      </c>
      <c r="C70">
        <v>1436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1436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1436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1436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1436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4597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83</v>
      </c>
      <c r="C72">
        <v>5605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5605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5605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5605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5605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5358</v>
      </c>
      <c r="D73" t="s">
        <v>5</v>
      </c>
      <c r="E73" t="s">
        <v>6</v>
      </c>
      <c r="F73">
        <v>50</v>
      </c>
      <c r="G73">
        <f t="shared" si="50"/>
        <v>0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 t="str">
        <f t="shared" si="56"/>
        <v/>
      </c>
      <c r="N73" t="str">
        <f t="shared" si="57"/>
        <v/>
      </c>
      <c r="O73" t="str">
        <f t="shared" si="58"/>
        <v/>
      </c>
      <c r="P73" t="str">
        <f t="shared" si="59"/>
        <v/>
      </c>
      <c r="Q73" t="str">
        <f t="shared" si="60"/>
        <v/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 t="str">
        <f t="shared" si="68"/>
        <v/>
      </c>
      <c r="Z73" t="str">
        <f t="shared" si="69"/>
        <v/>
      </c>
      <c r="AA73" t="str">
        <f t="shared" si="70"/>
        <v/>
      </c>
      <c r="AB73" t="str">
        <f t="shared" si="71"/>
        <v/>
      </c>
      <c r="AC73" t="str">
        <f t="shared" si="72"/>
        <v/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3232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3232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3232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3232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3232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2946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2946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2946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2946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2946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5199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5199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5199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5199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5199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4348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4348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4348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4348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4348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4528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4528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4528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4528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4528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4198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91</v>
      </c>
      <c r="C80">
        <v>5753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5753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5753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5753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5753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3854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3854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3854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3854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3854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4181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4181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4181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4181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4181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5574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5574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5574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5574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5574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6655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96</v>
      </c>
      <c r="C85">
        <v>4933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4933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4933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4933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4933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1590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1590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1590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1590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1590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5103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5103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5103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5103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5103</v>
      </c>
    </row>
    <row r="88" spans="1:31" x14ac:dyDescent="0.2">
      <c r="A88">
        <v>84</v>
      </c>
      <c r="B88" t="s">
        <v>99</v>
      </c>
      <c r="C88">
        <v>5254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5254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5254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5254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5254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4240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4240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4240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4240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4240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2409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2409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2409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2409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2409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3980</v>
      </c>
      <c r="D91" t="s">
        <v>6</v>
      </c>
      <c r="E91" t="s">
        <v>5</v>
      </c>
      <c r="F91">
        <v>150</v>
      </c>
      <c r="G91">
        <f t="shared" si="50"/>
        <v>0</v>
      </c>
      <c r="H91" t="str">
        <f t="shared" si="51"/>
        <v/>
      </c>
      <c r="I91" t="str">
        <f t="shared" si="52"/>
        <v/>
      </c>
      <c r="J91" t="str">
        <f t="shared" si="53"/>
        <v/>
      </c>
      <c r="K91" t="str">
        <f t="shared" si="54"/>
        <v/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 t="str">
        <f t="shared" si="62"/>
        <v/>
      </c>
      <c r="T91" t="str">
        <f t="shared" si="63"/>
        <v/>
      </c>
      <c r="U91" t="str">
        <f t="shared" si="64"/>
        <v/>
      </c>
      <c r="V91" t="str">
        <f t="shared" si="65"/>
        <v/>
      </c>
      <c r="W91" t="str">
        <f t="shared" si="66"/>
        <v/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103</v>
      </c>
      <c r="C92">
        <v>2952</v>
      </c>
      <c r="D92" t="s">
        <v>5</v>
      </c>
      <c r="E92" t="s">
        <v>6</v>
      </c>
      <c r="F92">
        <v>100</v>
      </c>
      <c r="G92">
        <f t="shared" si="50"/>
        <v>0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 t="str">
        <f t="shared" si="57"/>
        <v/>
      </c>
      <c r="O92" t="str">
        <f t="shared" si="58"/>
        <v/>
      </c>
      <c r="P92" t="str">
        <f t="shared" si="59"/>
        <v/>
      </c>
      <c r="Q92" t="str">
        <f t="shared" si="60"/>
        <v/>
      </c>
      <c r="R92" t="str">
        <f t="shared" si="61"/>
        <v/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 t="str">
        <f t="shared" si="69"/>
        <v/>
      </c>
      <c r="AA92" t="str">
        <f t="shared" si="70"/>
        <v/>
      </c>
      <c r="AB92" t="str">
        <f t="shared" si="71"/>
        <v/>
      </c>
      <c r="AC92" t="str">
        <f t="shared" si="72"/>
        <v/>
      </c>
      <c r="AD92" t="str">
        <f t="shared" si="73"/>
        <v/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5197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5197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5197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5197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5197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4078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4078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4078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4078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4078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1176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1176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1176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1176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1176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5654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 x14ac:dyDescent="0.2">
      <c r="A97">
        <v>93</v>
      </c>
      <c r="B97" t="s">
        <v>108</v>
      </c>
      <c r="C97">
        <v>4643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4643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4643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4643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4643</v>
      </c>
    </row>
    <row r="98" spans="1:31" x14ac:dyDescent="0.2">
      <c r="A98">
        <v>94</v>
      </c>
      <c r="B98" t="s">
        <v>109</v>
      </c>
      <c r="C98">
        <v>4031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4031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4031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4031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4031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3328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3328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3328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3328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3328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4020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4020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4020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4020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4020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2229.1666666666665</v>
      </c>
      <c r="I101">
        <f t="shared" si="75"/>
        <v>4218.8999999999996</v>
      </c>
      <c r="J101">
        <f t="shared" si="75"/>
        <v>4746.375</v>
      </c>
      <c r="K101">
        <f t="shared" si="75"/>
        <v>5164.25</v>
      </c>
      <c r="L101">
        <f t="shared" si="75"/>
        <v>4983.181818181818</v>
      </c>
      <c r="M101">
        <f t="shared" si="75"/>
        <v>5422.8571428571431</v>
      </c>
      <c r="N101">
        <f t="shared" si="75"/>
        <v>5114.5714285714284</v>
      </c>
      <c r="O101">
        <f t="shared" si="75"/>
        <v>4346.454545454545</v>
      </c>
      <c r="P101">
        <f t="shared" si="75"/>
        <v>3546.304347826087</v>
      </c>
      <c r="Q101">
        <f t="shared" si="75"/>
        <v>4714.6470588235297</v>
      </c>
      <c r="R101">
        <f t="shared" si="75"/>
        <v>4918.2</v>
      </c>
      <c r="S101">
        <f t="shared" si="75"/>
        <v>4564.5333333333338</v>
      </c>
      <c r="T101">
        <f t="shared" si="75"/>
        <v>2010.6363636363637</v>
      </c>
      <c r="U101">
        <f t="shared" si="75"/>
        <v>4218.8999999999996</v>
      </c>
      <c r="V101">
        <f t="shared" si="75"/>
        <v>4746.375</v>
      </c>
      <c r="W101">
        <f t="shared" si="75"/>
        <v>5164.25</v>
      </c>
      <c r="X101">
        <f t="shared" si="75"/>
        <v>4983.181818181818</v>
      </c>
      <c r="Y101">
        <f t="shared" si="75"/>
        <v>5422.8571428571431</v>
      </c>
      <c r="Z101">
        <f t="shared" si="75"/>
        <v>5114.5714285714284</v>
      </c>
      <c r="AA101">
        <f t="shared" si="75"/>
        <v>4346.454545454545</v>
      </c>
      <c r="AB101">
        <f t="shared" si="75"/>
        <v>3546.304347826087</v>
      </c>
      <c r="AC101">
        <f t="shared" si="75"/>
        <v>4885.875</v>
      </c>
      <c r="AD101">
        <f t="shared" si="75"/>
        <v>4918.2</v>
      </c>
      <c r="AE101">
        <f t="shared" si="75"/>
        <v>4564.5333333333338</v>
      </c>
    </row>
    <row r="102" spans="1:31" x14ac:dyDescent="0.2">
      <c r="G102" t="s">
        <v>13</v>
      </c>
      <c r="H102">
        <f t="shared" ref="H102:AE102" si="76">STDEV(H5:H100)</f>
        <v>1046.7839781777789</v>
      </c>
      <c r="I102">
        <f t="shared" si="76"/>
        <v>1194.9137997733935</v>
      </c>
      <c r="J102">
        <f t="shared" si="76"/>
        <v>1525.9258489286337</v>
      </c>
      <c r="K102">
        <f t="shared" si="76"/>
        <v>1257.6738779720811</v>
      </c>
      <c r="L102">
        <f t="shared" si="76"/>
        <v>1546.5714220935167</v>
      </c>
      <c r="M102">
        <f t="shared" si="76"/>
        <v>1348.496128850139</v>
      </c>
      <c r="N102">
        <f t="shared" si="76"/>
        <v>1056.1336495511748</v>
      </c>
      <c r="O102">
        <f t="shared" si="76"/>
        <v>846.68298242451522</v>
      </c>
      <c r="P102">
        <f t="shared" si="76"/>
        <v>1900.9705758992645</v>
      </c>
      <c r="Q102">
        <f t="shared" si="76"/>
        <v>1363.1215069270454</v>
      </c>
      <c r="R102">
        <f t="shared" si="76"/>
        <v>1295.5357523875148</v>
      </c>
      <c r="S102">
        <f t="shared" si="76"/>
        <v>995.55202681489186</v>
      </c>
      <c r="T102">
        <f t="shared" si="76"/>
        <v>758.2610728142746</v>
      </c>
      <c r="U102">
        <f t="shared" si="76"/>
        <v>1194.9137997733935</v>
      </c>
      <c r="V102">
        <f t="shared" si="76"/>
        <v>1525.9258489286337</v>
      </c>
      <c r="W102">
        <f t="shared" si="76"/>
        <v>1257.6738779720811</v>
      </c>
      <c r="X102">
        <f t="shared" si="76"/>
        <v>1546.5714220935167</v>
      </c>
      <c r="Y102">
        <f t="shared" si="76"/>
        <v>1348.496128850139</v>
      </c>
      <c r="Z102">
        <f t="shared" si="76"/>
        <v>1056.1336495511748</v>
      </c>
      <c r="AA102">
        <f t="shared" si="76"/>
        <v>846.68298242451522</v>
      </c>
      <c r="AB102">
        <f t="shared" si="76"/>
        <v>1900.9705758992645</v>
      </c>
      <c r="AC102">
        <f t="shared" si="76"/>
        <v>1204.2932574751053</v>
      </c>
      <c r="AD102">
        <f t="shared" si="76"/>
        <v>1295.5357523875148</v>
      </c>
      <c r="AE102">
        <f t="shared" si="76"/>
        <v>995.55202681489186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4</v>
      </c>
      <c r="K106" s="3">
        <f>COUNTIFS($G$5:$G$100,0,$E$5:$E$100,"[b]",$F$5:$F$100,150)</f>
        <v>8</v>
      </c>
      <c r="L106" s="3">
        <f>COUNTIFS($G$5:$G$100,0,$E$5:$E$100,"[n]",$F$5:$F$100,0)</f>
        <v>1</v>
      </c>
      <c r="M106" s="3">
        <f>COUNTIFS($G$5:$G$100,0,$E$5:$E$100,"[n]",$F$5:$F$100,50)</f>
        <v>5</v>
      </c>
      <c r="N106" s="3">
        <f>COUNTIFS($G$5:$G$100,0,$E$5:$E$100,"[n]",$F$5:$F$100,100)</f>
        <v>5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7</v>
      </c>
      <c r="R106" s="3">
        <f>COUNTIFS($G$5:$G$100,0,$F$5:$F$100,100)</f>
        <v>9</v>
      </c>
      <c r="S106" s="3">
        <f>COUNTIFS($G$5:$G$100,0,$F$5:$F$100,150)</f>
        <v>9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2016-02-04T22:06:15Z</dcterms:modified>
</cp:coreProperties>
</file>