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<sst xmlns="http://schemas.openxmlformats.org/spreadsheetml/2006/main" count="316" uniqueCount="115">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</sst>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111</v>
      </c>
      <c r="E4" s="8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1683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1683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1683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1683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1683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1719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1719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1719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1719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1719</v>
      </c>
    </row>
    <row r="7" spans="1:31" x14ac:dyDescent="0.2">
      <c r="A7">
        <v>3</v>
      </c>
      <c r="B7" t="s">
        <v>16</v>
      </c>
      <c r="C7">
        <v>2020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2020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2020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2020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2020</v>
      </c>
    </row>
    <row r="8" spans="1:31" x14ac:dyDescent="0.2">
      <c r="A8">
        <v>4</v>
      </c>
      <c r="B8" t="s">
        <v>17</v>
      </c>
      <c r="C8">
        <v>1888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1888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1888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1888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1888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1518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1518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1518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1518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1518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1723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1723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1723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1723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1723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2488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2488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2488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2488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2488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1245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1245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1245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1245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1245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1895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1895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1895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1895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1895</v>
      </c>
    </row>
    <row r="14" spans="1:31" x14ac:dyDescent="0.2">
      <c r="A14">
        <v>10</v>
      </c>
      <c r="B14" t="s">
        <v>23</v>
      </c>
      <c r="C14">
        <v>2022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3031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3031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3031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3031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3031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1675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1675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1675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1675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1675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1024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1024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1024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1024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1024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3068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3068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3068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3068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3068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1827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1827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1827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1827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1827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1468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1468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1468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1468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1468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1918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1918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1918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1918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1918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3701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3701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3701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3701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3701</v>
      </c>
    </row>
    <row r="23" spans="1:31" x14ac:dyDescent="0.2">
      <c r="A23">
        <v>19</v>
      </c>
      <c r="B23" t="s">
        <v>32</v>
      </c>
      <c r="C23">
        <v>2197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2197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2197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2197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2197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1655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1655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1655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1655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1655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3158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3158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3158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3158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3158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2706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2706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2706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2706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2706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1000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1000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1000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1000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1000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1918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1918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1918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1918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1918</v>
      </c>
    </row>
    <row r="29" spans="1:31" x14ac:dyDescent="0.2">
      <c r="A29">
        <v>25</v>
      </c>
      <c r="B29" t="s">
        <v>38</v>
      </c>
      <c r="C29">
        <v>2969</v>
      </c>
      <c r="D29" t="s">
        <v>5</v>
      </c>
      <c r="E29" t="s">
        <v>6</v>
      </c>
      <c r="F29">
        <v>150</v>
      </c>
      <c r="G29">
        <f t="shared" si="0"/>
        <v>0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/>
      </c>
      <c r="P29" t="str">
        <f t="shared" si="9"/>
        <v/>
      </c>
      <c r="Q29" t="str">
        <f t="shared" si="10"/>
        <v/>
      </c>
      <c r="R29" t="str">
        <f t="shared" si="11"/>
        <v/>
      </c>
      <c r="S29" t="str">
        <f t="shared" si="12"/>
        <v/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 t="str">
        <f t="shared" si="20"/>
        <v/>
      </c>
      <c r="AB29" t="str">
        <f t="shared" si="21"/>
        <v/>
      </c>
      <c r="AC29" t="str">
        <f t="shared" si="22"/>
        <v/>
      </c>
      <c r="AD29" t="str">
        <f t="shared" si="23"/>
        <v/>
      </c>
      <c r="AE29" t="str">
        <f t="shared" si="24"/>
        <v/>
      </c>
    </row>
    <row r="30" spans="1:31" x14ac:dyDescent="0.2">
      <c r="A30">
        <v>26</v>
      </c>
      <c r="B30" t="s">
        <v>39</v>
      </c>
      <c r="C30">
        <v>2115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2115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2115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2115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2115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2460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2350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983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983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983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983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983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1342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1342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1342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1342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1342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3769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>
        <v>1723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1723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1723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1723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1723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1990</v>
      </c>
      <c r="D37" t="s">
        <v>6</v>
      </c>
      <c r="E37" t="s">
        <v>5</v>
      </c>
      <c r="F37">
        <v>50</v>
      </c>
      <c r="G37">
        <f t="shared" ref="G37:G68" si="25">IF($E37=$D37, 1, 0)</f>
        <v>0</v>
      </c>
      <c r="H37" t="str">
        <f t="shared" ref="H37:H68" si="26">IF(AND($F37=0, $G37=1, $E37="[b]"), $C37,"")</f>
        <v/>
      </c>
      <c r="I37" t="str">
        <f t="shared" ref="I37:I68" si="27">IF(AND($F37=50, $G37=1, $E37="[b]"), $C37,"")</f>
        <v/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 t="str">
        <f t="shared" ref="Q37:Q68" si="35">IF(AND($F37=50, $G37=1), $C37,"")</f>
        <v/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 t="str">
        <f t="shared" ref="U37:U68" si="39">IF(AND(I37&lt;(I$101+2*I$102), I37&gt;(I$101-2*I$102)), I37, "")</f>
        <v/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 t="str">
        <f t="shared" ref="AC37:AC68" si="47">IF(AND(Q37&lt;(Q$101+2*Q$102), Q37&gt;(Q$101-2*Q$102)), Q37, "")</f>
        <v/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2810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2810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2810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2810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2810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2350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49</v>
      </c>
      <c r="C40">
        <v>2055</v>
      </c>
      <c r="D40" t="s">
        <v>5</v>
      </c>
      <c r="E40" t="s">
        <v>6</v>
      </c>
      <c r="F40">
        <v>0</v>
      </c>
      <c r="G40">
        <f t="shared" si="25"/>
        <v>0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 t="str">
        <f t="shared" si="30"/>
        <v/>
      </c>
      <c r="M40" t="str">
        <f t="shared" si="31"/>
        <v/>
      </c>
      <c r="N40" t="str">
        <f t="shared" si="32"/>
        <v/>
      </c>
      <c r="O40" t="str">
        <f t="shared" si="33"/>
        <v/>
      </c>
      <c r="P40" t="str">
        <f t="shared" si="34"/>
        <v/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 t="str">
        <f t="shared" si="42"/>
        <v/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2844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2714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2714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2714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2714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2714</v>
      </c>
    </row>
    <row r="43" spans="1:31" x14ac:dyDescent="0.2">
      <c r="A43">
        <v>39</v>
      </c>
      <c r="B43" t="s">
        <v>52</v>
      </c>
      <c r="C43">
        <v>1084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1084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1084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1084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1084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1058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1058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1058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1058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1058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2713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2713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2713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2713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2713</v>
      </c>
    </row>
    <row r="46" spans="1:31" x14ac:dyDescent="0.2">
      <c r="A46">
        <v>42</v>
      </c>
      <c r="B46" t="s">
        <v>55</v>
      </c>
      <c r="C46">
        <v>1023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1023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1023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1023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1023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2770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2770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2770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2770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2770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2413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2413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2413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2413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2413</v>
      </c>
    </row>
    <row r="49" spans="1:31" x14ac:dyDescent="0.2">
      <c r="A49">
        <v>45</v>
      </c>
      <c r="B49" t="s">
        <v>58</v>
      </c>
      <c r="C49">
        <v>1506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1506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1506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1506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1506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2622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1159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1159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1159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1159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1159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1901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1901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1901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1901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1901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1610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1610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1610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1610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1610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1973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1973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1973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1973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1973</v>
      </c>
    </row>
    <row r="55" spans="1:31" x14ac:dyDescent="0.2">
      <c r="A55">
        <v>51</v>
      </c>
      <c r="B55" t="s">
        <v>64</v>
      </c>
      <c r="C55">
        <v>1078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1078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1078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1078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1078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1024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1024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1024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1024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1024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3017</v>
      </c>
      <c r="D57" t="s">
        <v>6</v>
      </c>
      <c r="E57" t="s">
        <v>5</v>
      </c>
      <c r="F57">
        <v>100</v>
      </c>
      <c r="G57">
        <f t="shared" si="25"/>
        <v>0</v>
      </c>
      <c r="H57" t="str">
        <f t="shared" si="26"/>
        <v/>
      </c>
      <c r="I57" t="str">
        <f t="shared" si="27"/>
        <v/>
      </c>
      <c r="J57" t="str">
        <f t="shared" si="28"/>
        <v/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 t="str">
        <f t="shared" si="36"/>
        <v/>
      </c>
      <c r="S57" t="str">
        <f t="shared" si="37"/>
        <v/>
      </c>
      <c r="T57" t="str">
        <f t="shared" si="38"/>
        <v/>
      </c>
      <c r="U57" t="str">
        <f t="shared" si="39"/>
        <v/>
      </c>
      <c r="V57" t="str">
        <f t="shared" si="40"/>
        <v/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 t="str">
        <f t="shared" si="48"/>
        <v/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1553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1553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1553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1553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1553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2951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2951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2951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2951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2951</v>
      </c>
    </row>
    <row r="60" spans="1:31" x14ac:dyDescent="0.2">
      <c r="A60">
        <v>56</v>
      </c>
      <c r="B60" t="s">
        <v>69</v>
      </c>
      <c r="C60">
        <v>1729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1729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1729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1729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1729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994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994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994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994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994</v>
      </c>
    </row>
    <row r="62" spans="1:31" x14ac:dyDescent="0.2">
      <c r="A62">
        <v>58</v>
      </c>
      <c r="B62" t="s">
        <v>71</v>
      </c>
      <c r="C62">
        <v>3067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3067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3067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3067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3067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2131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2131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2131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2131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2131</v>
      </c>
    </row>
    <row r="64" spans="1:31" x14ac:dyDescent="0.2">
      <c r="A64">
        <v>60</v>
      </c>
      <c r="B64" t="s">
        <v>73</v>
      </c>
      <c r="C64">
        <v>2617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2617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2617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2617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2617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1692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1692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1692</v>
      </c>
      <c r="Q65" t="str">
        <f t="shared" si="35"/>
        <v/>
      </c>
      <c r="R65" t="str">
        <f t="shared" si="36"/>
        <v/>
      </c>
      <c r="S65" t="str">
        <f t="shared" si="37"/>
        <v/>
      </c>
      <c r="T65" t="str">
        <f t="shared" si="38"/>
        <v/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1692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738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738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738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738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738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984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984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984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984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984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1461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1461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1461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1461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1461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2092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2092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2092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2092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2092</v>
      </c>
    </row>
    <row r="70" spans="1:31" x14ac:dyDescent="0.2">
      <c r="A70">
        <v>66</v>
      </c>
      <c r="B70" t="s">
        <v>79</v>
      </c>
      <c r="C70">
        <v>1314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1314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1314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1314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1314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3407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3407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3407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3407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3407</v>
      </c>
    </row>
    <row r="72" spans="1:31" x14ac:dyDescent="0.2">
      <c r="A72">
        <v>68</v>
      </c>
      <c r="B72" t="s">
        <v>81</v>
      </c>
      <c r="C72">
        <v>1092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1092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1092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1092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1092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2532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2532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2532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2532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2532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2288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2288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2288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2288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2288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2798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2798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2798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2798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2798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1515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1515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1515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1515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1515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1993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1993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1993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1993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1993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2475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2475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2475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2475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2475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2058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2058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2058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2058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2058</v>
      </c>
    </row>
    <row r="80" spans="1:31" x14ac:dyDescent="0.2">
      <c r="A80">
        <v>76</v>
      </c>
      <c r="B80" t="s">
        <v>89</v>
      </c>
      <c r="C80">
        <v>2435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2435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2435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2435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2435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1248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1248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1248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1248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1248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3893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1624</v>
      </c>
      <c r="D83" t="s">
        <v>5</v>
      </c>
      <c r="E83" t="s">
        <v>6</v>
      </c>
      <c r="F83">
        <v>50</v>
      </c>
      <c r="G83">
        <f t="shared" si="50"/>
        <v>0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 t="str">
        <f t="shared" si="56"/>
        <v/>
      </c>
      <c r="N83" t="str">
        <f t="shared" si="57"/>
        <v/>
      </c>
      <c r="O83" t="str">
        <f t="shared" si="58"/>
        <v/>
      </c>
      <c r="P83" t="str">
        <f t="shared" si="59"/>
        <v/>
      </c>
      <c r="Q83" t="str">
        <f t="shared" si="60"/>
        <v/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 t="str">
        <f t="shared" si="68"/>
        <v/>
      </c>
      <c r="Z83" t="str">
        <f t="shared" si="69"/>
        <v/>
      </c>
      <c r="AA83" t="str">
        <f t="shared" si="70"/>
        <v/>
      </c>
      <c r="AB83" t="str">
        <f t="shared" si="71"/>
        <v/>
      </c>
      <c r="AC83" t="str">
        <f t="shared" si="72"/>
        <v/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3827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3827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3827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3827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3827</v>
      </c>
    </row>
    <row r="85" spans="1:31" x14ac:dyDescent="0.2">
      <c r="A85">
        <v>81</v>
      </c>
      <c r="B85" t="s">
        <v>94</v>
      </c>
      <c r="C85">
        <v>3595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928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928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928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928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928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2735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2735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2735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2735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2735</v>
      </c>
    </row>
    <row r="88" spans="1:31" x14ac:dyDescent="0.2">
      <c r="A88">
        <v>84</v>
      </c>
      <c r="B88" t="s">
        <v>97</v>
      </c>
      <c r="C88">
        <v>2269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2269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2269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2269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2269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2677</v>
      </c>
      <c r="D89" t="s">
        <v>6</v>
      </c>
      <c r="E89" t="s">
        <v>5</v>
      </c>
      <c r="F89">
        <v>100</v>
      </c>
      <c r="G89">
        <f t="shared" si="50"/>
        <v>0</v>
      </c>
      <c r="H89" t="str">
        <f t="shared" si="51"/>
        <v/>
      </c>
      <c r="I89" t="str">
        <f t="shared" si="52"/>
        <v/>
      </c>
      <c r="J89" t="str">
        <f t="shared" si="53"/>
        <v/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 t="str">
        <f t="shared" si="61"/>
        <v/>
      </c>
      <c r="S89" t="str">
        <f t="shared" si="62"/>
        <v/>
      </c>
      <c r="T89" t="str">
        <f t="shared" si="63"/>
        <v/>
      </c>
      <c r="U89" t="str">
        <f t="shared" si="64"/>
        <v/>
      </c>
      <c r="V89" t="str">
        <f t="shared" si="65"/>
        <v/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 t="str">
        <f t="shared" si="73"/>
        <v/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4197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4197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4197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4197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2393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2393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2393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2393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2393</v>
      </c>
    </row>
    <row r="92" spans="1:31" x14ac:dyDescent="0.2">
      <c r="A92">
        <v>88</v>
      </c>
      <c r="B92" t="s">
        <v>101</v>
      </c>
      <c r="C92">
        <v>2492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2492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2492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2492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2492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2210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2210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2210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2210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2210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3307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3307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3307</v>
      </c>
      <c r="R94" t="str">
        <f t="shared" si="61"/>
        <v/>
      </c>
      <c r="S94" t="str">
        <f t="shared" si="62"/>
        <v/>
      </c>
      <c r="T94" t="str">
        <f t="shared" si="63"/>
        <v/>
      </c>
      <c r="U94" t="str">
        <f t="shared" si="64"/>
        <v/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 t="str">
        <f t="shared" si="72"/>
        <v/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1041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1041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1041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1041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1041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1620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1620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1620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1620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1620</v>
      </c>
    </row>
    <row r="97" spans="1:31" x14ac:dyDescent="0.2">
      <c r="A97">
        <v>93</v>
      </c>
      <c r="B97" t="s">
        <v>106</v>
      </c>
      <c r="C97">
        <v>4554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4554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4554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 x14ac:dyDescent="0.2">
      <c r="A98">
        <v>94</v>
      </c>
      <c r="B98" t="s">
        <v>107</v>
      </c>
      <c r="C98">
        <v>1665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1665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1665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1665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1665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2781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2781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2781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2781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2781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4134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4134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4134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4134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1149.6666666666667</v>
      </c>
      <c r="I101">
        <f t="shared" si="75"/>
        <v>1955.1111111111111</v>
      </c>
      <c r="J101">
        <f t="shared" si="75"/>
        <v>2435.5</v>
      </c>
      <c r="K101">
        <f t="shared" si="75"/>
        <v>2554.8888888888887</v>
      </c>
      <c r="L101">
        <f t="shared" si="75"/>
        <v>2004.4545454545455</v>
      </c>
      <c r="M101">
        <f t="shared" si="75"/>
        <v>1836.4</v>
      </c>
      <c r="N101">
        <f t="shared" si="75"/>
        <v>2338.5454545454545</v>
      </c>
      <c r="O101">
        <f t="shared" si="75"/>
        <v>2439.4545454545455</v>
      </c>
      <c r="P101">
        <f t="shared" si="75"/>
        <v>1558.4782608695652</v>
      </c>
      <c r="Q101">
        <f t="shared" si="75"/>
        <v>1892.6315789473683</v>
      </c>
      <c r="R101">
        <f t="shared" si="75"/>
        <v>2379.3684210526317</v>
      </c>
      <c r="S101">
        <f t="shared" si="75"/>
        <v>2491.4</v>
      </c>
      <c r="T101">
        <f t="shared" si="75"/>
        <v>1100.3636363636363</v>
      </c>
      <c r="U101">
        <f t="shared" si="75"/>
        <v>1786.125</v>
      </c>
      <c r="V101">
        <f t="shared" si="75"/>
        <v>2435.5</v>
      </c>
      <c r="W101">
        <f t="shared" si="75"/>
        <v>2554.8888888888887</v>
      </c>
      <c r="X101">
        <f t="shared" si="75"/>
        <v>2004.4545454545455</v>
      </c>
      <c r="Y101">
        <f t="shared" si="75"/>
        <v>1836.4</v>
      </c>
      <c r="Z101">
        <f t="shared" si="75"/>
        <v>2338.5454545454545</v>
      </c>
      <c r="AA101">
        <f t="shared" si="75"/>
        <v>2228</v>
      </c>
      <c r="AB101">
        <f t="shared" si="75"/>
        <v>1310.1904761904761</v>
      </c>
      <c r="AC101">
        <f t="shared" si="75"/>
        <v>1814.0555555555557</v>
      </c>
      <c r="AD101">
        <f t="shared" si="75"/>
        <v>2379.3684210526317</v>
      </c>
      <c r="AE101">
        <f t="shared" si="75"/>
        <v>2382.8421052631579</v>
      </c>
    </row>
    <row r="102" spans="1:31" x14ac:dyDescent="0.2">
      <c r="G102" t="s">
        <v>13</v>
      </c>
      <c r="H102">
        <f t="shared" ref="H102:AE102" si="76">STDEV(H5:H100)</f>
        <v>208.0949666654989</v>
      </c>
      <c r="I102">
        <f t="shared" si="76"/>
        <v>597.23894808620025</v>
      </c>
      <c r="J102">
        <f t="shared" si="76"/>
        <v>447.48407792903646</v>
      </c>
      <c r="K102">
        <f t="shared" si="76"/>
        <v>692.3220790290535</v>
      </c>
      <c r="L102">
        <f t="shared" si="76"/>
        <v>1226.030127169505</v>
      </c>
      <c r="M102">
        <f t="shared" si="76"/>
        <v>639.68641623150859</v>
      </c>
      <c r="N102">
        <f t="shared" si="76"/>
        <v>598.33474972399245</v>
      </c>
      <c r="O102">
        <f t="shared" si="76"/>
        <v>1003.7455218964977</v>
      </c>
      <c r="P102">
        <f t="shared" si="76"/>
        <v>946.31351087764006</v>
      </c>
      <c r="Q102">
        <f t="shared" si="76"/>
        <v>605.67209780414987</v>
      </c>
      <c r="R102">
        <f t="shared" si="76"/>
        <v>528.37678165473267</v>
      </c>
      <c r="S102">
        <f t="shared" si="76"/>
        <v>857.64330703694236</v>
      </c>
      <c r="T102">
        <f t="shared" si="76"/>
        <v>124.68943237281376</v>
      </c>
      <c r="U102">
        <f t="shared" si="76"/>
        <v>337.53325233015403</v>
      </c>
      <c r="V102">
        <f t="shared" si="76"/>
        <v>447.48407792903646</v>
      </c>
      <c r="W102">
        <f t="shared" si="76"/>
        <v>692.3220790290535</v>
      </c>
      <c r="X102">
        <f t="shared" si="76"/>
        <v>1226.030127169505</v>
      </c>
      <c r="Y102">
        <f t="shared" si="76"/>
        <v>639.68641623150859</v>
      </c>
      <c r="Z102">
        <f t="shared" si="76"/>
        <v>598.33474972399245</v>
      </c>
      <c r="AA102">
        <f t="shared" si="76"/>
        <v>756.93959835349847</v>
      </c>
      <c r="AB102">
        <f t="shared" si="76"/>
        <v>490.4850271973263</v>
      </c>
      <c r="AC102">
        <f t="shared" si="76"/>
        <v>514.0109259793453</v>
      </c>
      <c r="AD102">
        <f t="shared" si="76"/>
        <v>528.37678165473267</v>
      </c>
      <c r="AE102">
        <f t="shared" si="76"/>
        <v>726.37832682715054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3</v>
      </c>
      <c r="J106" s="3">
        <f>COUNTIFS($G$5:$G$100,0,$E$5:$E$100,"[b]",$F$5:$F$100,100)</f>
        <v>4</v>
      </c>
      <c r="K106" s="3">
        <f>COUNTIFS($G$5:$G$100,0,$E$5:$E$100,"[b]",$F$5:$F$100,150)</f>
        <v>3</v>
      </c>
      <c r="L106" s="3">
        <f>COUNTIFS($G$5:$G$100,0,$E$5:$E$100,"[n]",$F$5:$F$100,0)</f>
        <v>1</v>
      </c>
      <c r="M106" s="3">
        <f>COUNTIFS($G$5:$G$100,0,$E$5:$E$100,"[n]",$F$5:$F$100,50)</f>
        <v>2</v>
      </c>
      <c r="N106" s="3">
        <f>COUNTIFS($G$5:$G$100,0,$E$5:$E$100,"[n]",$F$5:$F$100,100)</f>
        <v>1</v>
      </c>
      <c r="O106" s="3">
        <f>COUNTIFS($G$5:$G$100,0,$E$5:$E$100,"[n]",$F$5:$F$100,150)</f>
        <v>1</v>
      </c>
      <c r="P106" s="3">
        <f>COUNTIFS($G$5:$G$100,0,$F$5:$F$100,0)</f>
        <v>1</v>
      </c>
      <c r="Q106" s="3">
        <f>COUNTIFS($G$5:$G$100,0,$F$5:$F$100,50)</f>
        <v>5</v>
      </c>
      <c r="R106" s="3">
        <f>COUNTIFS($G$5:$G$100,0,$F$5:$F$100,100)</f>
        <v>5</v>
      </c>
      <c r="S106" s="3">
        <f>COUNTIFS($G$5:$G$100,0,$F$5:$F$100,150)</f>
        <v>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2016-02-04T22:07:09Z</dcterms:modified>
</cp:coreProperties>
</file>