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<sst xmlns="http://schemas.openxmlformats.org/spreadsheetml/2006/main" count="317" uniqueCount="117">
  <si>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</si>
  <si>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</si>
  <si>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</si>
  <si>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</si>
  <si>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</si>
  <si>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</si>
  <si>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</si>
  <si>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</si>
  <si>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</si>
  <si>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</si>
  <si>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</si>
  <si>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</si>
  <si>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</si>
  <si>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</si>
  <si>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</si>
  <si>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</si>
  <si>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</si>
  <si>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</si>
  <si>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</si>
  <si>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</si>
  <si>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</si>
  <si>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</si>
  <si>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</si>
  <si>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</si>
  <si>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</si>
  <si>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</si>
  <si>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</si>
  <si>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</si>
  <si>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</si>
  <si>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</si>
  <si>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</si>
  <si>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</si>
  <si>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</si>
  <si>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</si>
  <si>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</si>
  <si>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</si>
  <si>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</si>
  <si>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</si>
  <si>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</si>
  <si>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</si>
  <si>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</si>
  <si>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</si>
  <si>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</si>
  <si>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</si>
  <si>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</si>
  <si>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N/A</t>
  </si>
  <si>
    <t>[N/A]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</si>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</sst>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2443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2443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2443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2443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2443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5888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5888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5888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5888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5888</v>
      </c>
    </row>
    <row r="7" spans="1:31" x14ac:dyDescent="0.2">
      <c r="A7">
        <v>3</v>
      </c>
      <c r="B7" t="s">
        <v>16</v>
      </c>
      <c r="C7">
        <v>3670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3670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3670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3670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3670</v>
      </c>
    </row>
    <row r="8" spans="1:31" x14ac:dyDescent="0.2">
      <c r="A8">
        <v>4</v>
      </c>
      <c r="B8" t="s">
        <v>17</v>
      </c>
      <c r="C8">
        <v>4012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2902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2902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2902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2902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2902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3120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3120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3120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3120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3120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5431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5431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5431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1226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1226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1226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1226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1226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5480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5480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5480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5480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5480</v>
      </c>
    </row>
    <row r="14" spans="1:31" x14ac:dyDescent="0.2">
      <c r="A14">
        <v>10</v>
      </c>
      <c r="B14" t="s">
        <v>23</v>
      </c>
      <c r="C14">
        <v>4745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4745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4745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4745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4745</v>
      </c>
    </row>
    <row r="15" spans="1:31" x14ac:dyDescent="0.2">
      <c r="A15">
        <v>11</v>
      </c>
      <c r="B15" t="s">
        <v>24</v>
      </c>
      <c r="C15">
        <v>4690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4690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4690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2772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2772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2772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2772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2772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1265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1265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1265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1265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1265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2392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2392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2392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2392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2392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4716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4716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4716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4716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4716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3418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3418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3418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3418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3418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2654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2654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2654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2654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2654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2112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2112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2112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2112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2112</v>
      </c>
    </row>
    <row r="23" spans="1:31" x14ac:dyDescent="0.2">
      <c r="A23">
        <v>19</v>
      </c>
      <c r="B23" t="s">
        <v>32</v>
      </c>
      <c r="C23">
        <v>2702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2702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2702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2702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2702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1637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1637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1637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1637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1637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2109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2109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2109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2109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2109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884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1795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1795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1795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1795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1795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4023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4023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4023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4023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4023</v>
      </c>
    </row>
    <row r="29" spans="1:31" x14ac:dyDescent="0.2">
      <c r="A29">
        <v>25</v>
      </c>
      <c r="B29" t="s">
        <v>38</v>
      </c>
      <c r="C29">
        <v>5980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5980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5980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5980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5980</v>
      </c>
    </row>
    <row r="30" spans="1:31" x14ac:dyDescent="0.2">
      <c r="A30">
        <v>26</v>
      </c>
      <c r="B30" t="s">
        <v>39</v>
      </c>
      <c r="C30">
        <v>2026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2026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2026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2026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2026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3076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3076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3076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3076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3076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3157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3157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3157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3157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3157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1617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1617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1617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1617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1617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2367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2367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2367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2367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2367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 t="s">
        <v>45</v>
      </c>
      <c r="D35" t="s">
        <v>46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47</v>
      </c>
      <c r="C36">
        <v>330</v>
      </c>
      <c r="D36" t="s">
        <v>5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2687</v>
      </c>
      <c r="D37" t="s">
        <v>6</v>
      </c>
      <c r="E37" t="s">
        <v>5</v>
      </c>
      <c r="F37">
        <v>50</v>
      </c>
      <c r="G37">
        <f t="shared" ref="G37:G68" si="25">IF($E37=$D37, 1, 0)</f>
        <v>0</v>
      </c>
      <c r="H37" t="str">
        <f t="shared" ref="H37:H68" si="26">IF(AND($F37=0, $G37=1, $E37="[b]"), $C37,"")</f>
        <v/>
      </c>
      <c r="I37" t="str">
        <f t="shared" ref="I37:I68" si="27">IF(AND($F37=50, $G37=1, $E37="[b]"), $C37,"")</f>
        <v/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 t="str">
        <f t="shared" ref="Q37:Q68" si="35">IF(AND($F37=50, $G37=1), $C37,"")</f>
        <v/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 t="str">
        <f t="shared" ref="U37:U68" si="39">IF(AND(I37&lt;(I$101+2*I$102), I37&gt;(I$101-2*I$102)), I37, "")</f>
        <v/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 t="str">
        <f t="shared" ref="AC37:AC68" si="47">IF(AND(Q37&lt;(Q$101+2*Q$102), Q37&gt;(Q$101-2*Q$102)), Q37, "")</f>
        <v/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4855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4855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4855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4855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4855</v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2719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51</v>
      </c>
      <c r="C40">
        <v>1253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1253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1253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1253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1253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2855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2855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2855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2855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2855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4301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4301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4301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4301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4301</v>
      </c>
    </row>
    <row r="43" spans="1:31" x14ac:dyDescent="0.2">
      <c r="A43">
        <v>39</v>
      </c>
      <c r="B43" t="s">
        <v>54</v>
      </c>
      <c r="C43">
        <v>1565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1565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1565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1565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1565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1128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1128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1128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1128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1128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4087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4087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4087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4087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4087</v>
      </c>
    </row>
    <row r="46" spans="1:31" x14ac:dyDescent="0.2">
      <c r="A46">
        <v>42</v>
      </c>
      <c r="B46" t="s">
        <v>57</v>
      </c>
      <c r="C46">
        <v>1191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1191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1191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1191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1191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2115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2115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2115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2115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2115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2101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60</v>
      </c>
      <c r="C49">
        <v>1218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1218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1218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1218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1218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1599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1632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1632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1632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1632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1632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2747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2747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2747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2747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2747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2427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2427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2427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2427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2427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2595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2595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2595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2595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2595</v>
      </c>
    </row>
    <row r="55" spans="1:31" x14ac:dyDescent="0.2">
      <c r="A55">
        <v>51</v>
      </c>
      <c r="B55" t="s">
        <v>66</v>
      </c>
      <c r="C55">
        <v>2486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2486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2486</v>
      </c>
      <c r="Q55" t="str">
        <f t="shared" si="35"/>
        <v/>
      </c>
      <c r="R55" t="str">
        <f t="shared" si="36"/>
        <v/>
      </c>
      <c r="S55" t="str">
        <f t="shared" si="37"/>
        <v/>
      </c>
      <c r="T55" t="str">
        <f t="shared" si="38"/>
        <v/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2486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2602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2602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2602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2602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2602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3139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3139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3139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3139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3139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1513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1513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1513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1513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1513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4106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4106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4106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4106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4106</v>
      </c>
    </row>
    <row r="60" spans="1:31" x14ac:dyDescent="0.2">
      <c r="A60">
        <v>56</v>
      </c>
      <c r="B60" t="s">
        <v>71</v>
      </c>
      <c r="C60">
        <v>1815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1815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1815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1815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1815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2761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2761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2761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2761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2761</v>
      </c>
    </row>
    <row r="62" spans="1:31" x14ac:dyDescent="0.2">
      <c r="A62">
        <v>58</v>
      </c>
      <c r="B62" t="s">
        <v>73</v>
      </c>
      <c r="C62">
        <v>2637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2637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2637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2637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2637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1784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1784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1784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1784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1784</v>
      </c>
    </row>
    <row r="64" spans="1:31" x14ac:dyDescent="0.2">
      <c r="A64">
        <v>60</v>
      </c>
      <c r="B64" t="s">
        <v>75</v>
      </c>
      <c r="C64">
        <v>2227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2227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2227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2227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2227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1338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1338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1338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1338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1338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1145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1145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1145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1145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1145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1854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1854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1854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1854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1854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1862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1862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1862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1862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1862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2316</v>
      </c>
      <c r="D69" t="s">
        <v>5</v>
      </c>
      <c r="E69" t="s">
        <v>6</v>
      </c>
      <c r="F69">
        <v>150</v>
      </c>
      <c r="G69">
        <f t="shared" ref="G69:G100" si="50">IF($E69=$D69, 1, 0)</f>
        <v>0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 t="str">
        <f t="shared" ref="O69:O100" si="58">IF(AND($F69=150, $G69=1, $E69="[n]"), $C69,"")</f>
        <v/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 t="str">
        <f t="shared" ref="S69:S100" si="62">IF(AND($F69=150, $G69=1), $C69,"")</f>
        <v/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 t="str">
        <f t="shared" ref="AA69:AA100" si="70">IF(AND(O69&lt;(O$101+2*O$102), O69&gt;(O$101-2*O$102)), O69, "")</f>
        <v/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 t="str">
        <f t="shared" ref="AE69:AE100" si="74">IF(AND(S69&lt;(S$101+2*S$102), S69&gt;(S$101-2*S$102)), S69, "")</f>
        <v/>
      </c>
    </row>
    <row r="70" spans="1:31" x14ac:dyDescent="0.2">
      <c r="A70">
        <v>66</v>
      </c>
      <c r="B70" t="s">
        <v>81</v>
      </c>
      <c r="C70">
        <v>1268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1268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1268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1268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1268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2322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2322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2322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2322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2322</v>
      </c>
    </row>
    <row r="72" spans="1:31" x14ac:dyDescent="0.2">
      <c r="A72">
        <v>68</v>
      </c>
      <c r="B72" t="s">
        <v>83</v>
      </c>
      <c r="C72">
        <v>1377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1377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1377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1377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1377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1748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1748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1748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1748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1748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1542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1542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1542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1542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1542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1460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1460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1460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1460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1460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2511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2511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2511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2511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2511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1409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1409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1409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1409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1409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2863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2863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2863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2863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2863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2104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2104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2104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2104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2104</v>
      </c>
    </row>
    <row r="80" spans="1:31" x14ac:dyDescent="0.2">
      <c r="A80">
        <v>76</v>
      </c>
      <c r="B80" t="s">
        <v>91</v>
      </c>
      <c r="C80">
        <v>2637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2637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2637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2637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2637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1727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1727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1727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1727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1727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1292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1260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1260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1260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1260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1260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1411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96</v>
      </c>
      <c r="C85">
        <v>2582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1033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1033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1033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1033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1033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3028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3028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3028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3028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3028</v>
      </c>
    </row>
    <row r="88" spans="1:31" x14ac:dyDescent="0.2">
      <c r="A88">
        <v>84</v>
      </c>
      <c r="B88" t="s">
        <v>99</v>
      </c>
      <c r="C88">
        <v>2307</v>
      </c>
      <c r="D88" t="s">
        <v>6</v>
      </c>
      <c r="E88" t="s">
        <v>5</v>
      </c>
      <c r="F88">
        <v>50</v>
      </c>
      <c r="G88">
        <f t="shared" si="50"/>
        <v>0</v>
      </c>
      <c r="H88" t="str">
        <f t="shared" si="51"/>
        <v/>
      </c>
      <c r="I88" t="str">
        <f t="shared" si="52"/>
        <v/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 t="str">
        <f t="shared" si="60"/>
        <v/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2191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2191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2191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2191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2191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2083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2083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2083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2083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2083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2745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2745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2745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2745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2745</v>
      </c>
    </row>
    <row r="92" spans="1:31" x14ac:dyDescent="0.2">
      <c r="A92">
        <v>88</v>
      </c>
      <c r="B92" t="s">
        <v>103</v>
      </c>
      <c r="C92">
        <v>2784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2784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2784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2784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2784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1781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1781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1781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1781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1781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1850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1850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1850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1850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1850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1140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1140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1140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1140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1140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1949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1949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1949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1949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1949</v>
      </c>
    </row>
    <row r="97" spans="1:31" x14ac:dyDescent="0.2">
      <c r="A97">
        <v>93</v>
      </c>
      <c r="B97" t="s">
        <v>108</v>
      </c>
      <c r="C97">
        <v>2432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2432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2432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2432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2432</v>
      </c>
    </row>
    <row r="98" spans="1:31" x14ac:dyDescent="0.2">
      <c r="A98">
        <v>94</v>
      </c>
      <c r="B98" t="s">
        <v>109</v>
      </c>
      <c r="C98">
        <v>1777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1777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1777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1777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1777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1287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1287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1287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1287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1287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3197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3197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3197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3197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1507.6666666666667</v>
      </c>
      <c r="I101">
        <f t="shared" si="75"/>
        <v>2316.5555555555557</v>
      </c>
      <c r="J101">
        <f t="shared" si="75"/>
        <v>2673.7272727272725</v>
      </c>
      <c r="K101">
        <f t="shared" si="75"/>
        <v>2962.4</v>
      </c>
      <c r="L101">
        <f t="shared" si="75"/>
        <v>2097</v>
      </c>
      <c r="M101">
        <f t="shared" si="75"/>
        <v>2094.181818181818</v>
      </c>
      <c r="N101">
        <f t="shared" si="75"/>
        <v>2758.9</v>
      </c>
      <c r="O101">
        <f t="shared" si="75"/>
        <v>4054.2222222222222</v>
      </c>
      <c r="P101">
        <f t="shared" si="75"/>
        <v>1789.5217391304348</v>
      </c>
      <c r="Q101">
        <f t="shared" si="75"/>
        <v>2194.25</v>
      </c>
      <c r="R101">
        <f t="shared" si="75"/>
        <v>2714.2857142857142</v>
      </c>
      <c r="S101">
        <f t="shared" si="75"/>
        <v>3479.5789473684213</v>
      </c>
      <c r="T101">
        <f t="shared" si="75"/>
        <v>1418.7272727272727</v>
      </c>
      <c r="U101">
        <f t="shared" si="75"/>
        <v>2316.5555555555557</v>
      </c>
      <c r="V101">
        <f t="shared" si="75"/>
        <v>2673.7272727272725</v>
      </c>
      <c r="W101">
        <f t="shared" si="75"/>
        <v>2962.4</v>
      </c>
      <c r="X101">
        <f t="shared" si="75"/>
        <v>2097</v>
      </c>
      <c r="Y101">
        <f t="shared" si="75"/>
        <v>1834.6</v>
      </c>
      <c r="Z101">
        <f t="shared" si="75"/>
        <v>2462</v>
      </c>
      <c r="AA101">
        <f t="shared" si="75"/>
        <v>4054.2222222222222</v>
      </c>
      <c r="AB101">
        <f t="shared" si="75"/>
        <v>1725.5454545454545</v>
      </c>
      <c r="AC101">
        <f t="shared" si="75"/>
        <v>2062.8947368421054</v>
      </c>
      <c r="AD101">
        <f t="shared" si="75"/>
        <v>2578.4499999999998</v>
      </c>
      <c r="AE101">
        <f t="shared" si="75"/>
        <v>3479.5789473684213</v>
      </c>
    </row>
    <row r="102" spans="1:31" x14ac:dyDescent="0.2">
      <c r="G102" t="s">
        <v>13</v>
      </c>
      <c r="H102">
        <f t="shared" ref="H102:AE102" si="76">STDEV(H5:H100)</f>
        <v>393.52032021770179</v>
      </c>
      <c r="I102">
        <f t="shared" si="76"/>
        <v>711.99966838319381</v>
      </c>
      <c r="J102">
        <f t="shared" si="76"/>
        <v>1230.9414357238197</v>
      </c>
      <c r="K102">
        <f t="shared" si="76"/>
        <v>1084.4311565670428</v>
      </c>
      <c r="L102">
        <f t="shared" si="76"/>
        <v>732.32083133009405</v>
      </c>
      <c r="M102">
        <f t="shared" si="76"/>
        <v>1057.2432849805023</v>
      </c>
      <c r="N102">
        <f t="shared" si="76"/>
        <v>992.32246662956209</v>
      </c>
      <c r="O102">
        <f t="shared" si="76"/>
        <v>1442.765034385171</v>
      </c>
      <c r="P102">
        <f t="shared" si="76"/>
        <v>641.71849319302692</v>
      </c>
      <c r="Q102">
        <f t="shared" si="76"/>
        <v>902.56825809814291</v>
      </c>
      <c r="R102">
        <f t="shared" si="76"/>
        <v>1096.6426556931456</v>
      </c>
      <c r="S102">
        <f t="shared" si="76"/>
        <v>1351.6072866442908</v>
      </c>
      <c r="T102">
        <f t="shared" si="76"/>
        <v>256.76685569173128</v>
      </c>
      <c r="U102">
        <f t="shared" si="76"/>
        <v>711.99966838319381</v>
      </c>
      <c r="V102">
        <f t="shared" si="76"/>
        <v>1230.9414357238197</v>
      </c>
      <c r="W102">
        <f t="shared" si="76"/>
        <v>1084.4311565670428</v>
      </c>
      <c r="X102">
        <f t="shared" si="76"/>
        <v>732.32083133009405</v>
      </c>
      <c r="Y102">
        <f t="shared" si="76"/>
        <v>646.83283088531527</v>
      </c>
      <c r="Z102">
        <f t="shared" si="76"/>
        <v>340.74734041515279</v>
      </c>
      <c r="AA102">
        <f t="shared" si="76"/>
        <v>1442.765034385171</v>
      </c>
      <c r="AB102">
        <f t="shared" si="76"/>
        <v>576.88066994770008</v>
      </c>
      <c r="AC102">
        <f t="shared" si="76"/>
        <v>704.01080284773741</v>
      </c>
      <c r="AD102">
        <f t="shared" si="76"/>
        <v>926.309569431868</v>
      </c>
      <c r="AE102">
        <f t="shared" si="76"/>
        <v>1351.6072866442908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1</v>
      </c>
      <c r="K106" s="3">
        <f>COUNTIFS($G$5:$G$100,0,$E$5:$E$100,"[b]",$F$5:$F$100,150)</f>
        <v>2</v>
      </c>
      <c r="L106" s="3">
        <f>COUNTIFS($G$5:$G$100,0,$E$5:$E$100,"[n]",$F$5:$F$100,0)</f>
        <v>1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3</v>
      </c>
      <c r="P106" s="3">
        <f>COUNTIFS($G$5:$G$100,0,$F$5:$F$100,0)</f>
        <v>1</v>
      </c>
      <c r="Q106" s="3">
        <f>COUNTIFS($G$5:$G$100,0,$F$5:$F$100,50)</f>
        <v>4</v>
      </c>
      <c r="R106" s="3">
        <f>COUNTIFS($G$5:$G$100,0,$F$5:$F$100,100)</f>
        <v>3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2016-02-04T22:07:18Z</dcterms:modified>
</cp:coreProperties>
</file>