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21440" windowHeight="1070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<sst xmlns="http://schemas.openxmlformats.org/spreadsheetml/2006/main" count="316" uniqueCount="115">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</sst>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 x14ac:dyDescent="0.2">
      <c r="A2" t="s">
        <v>1</v>
      </c>
      <c r="H2" s="5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5" t="s">
        <v>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x14ac:dyDescent="0.2">
      <c r="H3" s="8" t="s">
        <v>9</v>
      </c>
      <c r="I3" s="8"/>
      <c r="J3" s="8"/>
      <c r="K3" s="8"/>
      <c r="L3" s="8" t="s">
        <v>10</v>
      </c>
      <c r="M3" s="8"/>
      <c r="N3" s="8"/>
      <c r="O3" s="8"/>
      <c r="P3" s="8" t="s">
        <v>11</v>
      </c>
      <c r="Q3" s="8"/>
      <c r="R3" s="8"/>
      <c r="S3" s="8"/>
      <c r="T3" s="8" t="s">
        <v>9</v>
      </c>
      <c r="U3" s="8"/>
      <c r="V3" s="8"/>
      <c r="W3" s="8"/>
      <c r="X3" s="8" t="s">
        <v>10</v>
      </c>
      <c r="Y3" s="8"/>
      <c r="Z3" s="8"/>
      <c r="AA3" s="8"/>
      <c r="AB3" s="8" t="s">
        <v>11</v>
      </c>
      <c r="AC3" s="8"/>
      <c r="AD3" s="8"/>
      <c r="AE3" s="8"/>
    </row>
    <row r="4" spans="1:31" x14ac:dyDescent="0.2">
      <c r="A4" t="s">
        <v>2</v>
      </c>
      <c r="B4" t="s">
        <v>3</v>
      </c>
      <c r="C4" s="4" t="s">
        <v>4</v>
      </c>
      <c r="D4" s="4" t="s">
        <v>111</v>
      </c>
      <c r="E4" s="4" t="s">
        <v>110</v>
      </c>
      <c r="F4" s="4" t="s">
        <v>112</v>
      </c>
      <c r="G4" s="4" t="s">
        <v>113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2703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2703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2703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2703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 t="str">
        <f t="shared" ref="AB5:AB36" si="21">IF(AND(P5&lt;(P$101+2*P$102), P5&gt;(P$101-2*P$102)), P5, "")</f>
        <v/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2556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2556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2556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2556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2556</v>
      </c>
    </row>
    <row r="7" spans="1:31" x14ac:dyDescent="0.2">
      <c r="A7">
        <v>3</v>
      </c>
      <c r="B7" t="s">
        <v>16</v>
      </c>
      <c r="C7">
        <v>3591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3591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3591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3591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3591</v>
      </c>
    </row>
    <row r="8" spans="1:31" x14ac:dyDescent="0.2">
      <c r="A8">
        <v>4</v>
      </c>
      <c r="B8" t="s">
        <v>17</v>
      </c>
      <c r="C8">
        <v>4128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4128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4128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4128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4128</v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2821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2821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2821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2821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2821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2448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2448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2448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2448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2448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2811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2811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2811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2811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2811</v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2012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2012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2012</v>
      </c>
      <c r="Q12" t="str">
        <f t="shared" si="10"/>
        <v/>
      </c>
      <c r="R12" t="str">
        <f t="shared" si="11"/>
        <v/>
      </c>
      <c r="S12" t="str">
        <f t="shared" si="12"/>
        <v/>
      </c>
      <c r="T12" t="str">
        <f t="shared" si="13"/>
        <v/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2012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3213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3213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3213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3213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3213</v>
      </c>
    </row>
    <row r="14" spans="1:31" x14ac:dyDescent="0.2">
      <c r="A14">
        <v>10</v>
      </c>
      <c r="B14" t="s">
        <v>23</v>
      </c>
      <c r="C14">
        <v>2719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2719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2719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2719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2719</v>
      </c>
    </row>
    <row r="15" spans="1:31" x14ac:dyDescent="0.2">
      <c r="A15">
        <v>11</v>
      </c>
      <c r="B15" t="s">
        <v>24</v>
      </c>
      <c r="C15">
        <v>3135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3135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3135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3135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3135</v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25</v>
      </c>
      <c r="C16">
        <v>1385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1385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1385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1385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1385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26</v>
      </c>
      <c r="C17">
        <v>1196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1196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1196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1196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1196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27</v>
      </c>
      <c r="C18">
        <v>4444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4444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4444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4444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4444</v>
      </c>
      <c r="AE18" t="str">
        <f t="shared" si="24"/>
        <v/>
      </c>
    </row>
    <row r="19" spans="1:31" x14ac:dyDescent="0.2">
      <c r="A19">
        <v>15</v>
      </c>
      <c r="B19" t="s">
        <v>28</v>
      </c>
      <c r="C19">
        <v>2200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2200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2200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2200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2200</v>
      </c>
      <c r="AE19" t="str">
        <f t="shared" si="24"/>
        <v/>
      </c>
    </row>
    <row r="20" spans="1:31" x14ac:dyDescent="0.2">
      <c r="A20">
        <v>16</v>
      </c>
      <c r="B20" t="s">
        <v>29</v>
      </c>
      <c r="C20">
        <v>1684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1684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1684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1684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1684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30</v>
      </c>
      <c r="C21">
        <v>4736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4736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4736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4736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4736</v>
      </c>
      <c r="AE21" t="str">
        <f t="shared" si="24"/>
        <v/>
      </c>
    </row>
    <row r="22" spans="1:31" x14ac:dyDescent="0.2">
      <c r="A22">
        <v>18</v>
      </c>
      <c r="B22" t="s">
        <v>31</v>
      </c>
      <c r="C22">
        <v>1876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1876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1876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1876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1876</v>
      </c>
    </row>
    <row r="23" spans="1:31" x14ac:dyDescent="0.2">
      <c r="A23">
        <v>19</v>
      </c>
      <c r="B23" t="s">
        <v>32</v>
      </c>
      <c r="C23">
        <v>2081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2081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2081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2081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2081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33</v>
      </c>
      <c r="C24">
        <v>1341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1341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1341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1341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1341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34</v>
      </c>
      <c r="C25">
        <v>2165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2165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2165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2165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2165</v>
      </c>
      <c r="AE25" t="str">
        <f t="shared" si="24"/>
        <v/>
      </c>
    </row>
    <row r="26" spans="1:31" x14ac:dyDescent="0.2">
      <c r="A26">
        <v>22</v>
      </c>
      <c r="B26" t="s">
        <v>35</v>
      </c>
      <c r="C26">
        <v>1824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1824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1824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1824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1824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36</v>
      </c>
      <c r="C27">
        <v>1064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1064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1064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1064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1064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37</v>
      </c>
      <c r="C28">
        <v>4871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4871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4871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 x14ac:dyDescent="0.2">
      <c r="A29">
        <v>25</v>
      </c>
      <c r="B29" t="s">
        <v>38</v>
      </c>
      <c r="C29">
        <v>1992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1992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1992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1992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1992</v>
      </c>
    </row>
    <row r="30" spans="1:31" x14ac:dyDescent="0.2">
      <c r="A30">
        <v>26</v>
      </c>
      <c r="B30" t="s">
        <v>39</v>
      </c>
      <c r="C30">
        <v>2544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2544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2544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2544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2544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40</v>
      </c>
      <c r="C31">
        <v>2994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2994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2994</v>
      </c>
      <c r="R31" t="str">
        <f t="shared" si="11"/>
        <v/>
      </c>
      <c r="S31" t="str">
        <f t="shared" si="12"/>
        <v/>
      </c>
      <c r="T31" t="str">
        <f t="shared" si="13"/>
        <v/>
      </c>
      <c r="U31" t="str">
        <f t="shared" si="14"/>
        <v/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2994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41</v>
      </c>
      <c r="C32">
        <v>2822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2822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2822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2822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2822</v>
      </c>
      <c r="AE32" t="str">
        <f t="shared" si="24"/>
        <v/>
      </c>
    </row>
    <row r="33" spans="1:31" x14ac:dyDescent="0.2">
      <c r="A33">
        <v>29</v>
      </c>
      <c r="B33" t="s">
        <v>42</v>
      </c>
      <c r="C33">
        <v>1188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1188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1188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1188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1188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43</v>
      </c>
      <c r="C34">
        <v>1500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1500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1500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1500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1500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44</v>
      </c>
      <c r="C35">
        <v>4093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4093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4093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4093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4093</v>
      </c>
    </row>
    <row r="36" spans="1:31" x14ac:dyDescent="0.2">
      <c r="A36">
        <v>32</v>
      </c>
      <c r="B36" t="s">
        <v>45</v>
      </c>
      <c r="C36">
        <v>3820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3820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3820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3820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3820</v>
      </c>
      <c r="AE36" t="str">
        <f t="shared" si="24"/>
        <v/>
      </c>
    </row>
    <row r="37" spans="1:31" x14ac:dyDescent="0.2">
      <c r="A37">
        <v>33</v>
      </c>
      <c r="B37" t="s">
        <v>46</v>
      </c>
      <c r="C37">
        <v>1351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1351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1351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1351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1351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47</v>
      </c>
      <c r="C38">
        <v>2692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2692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2692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2692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2692</v>
      </c>
      <c r="AE38" t="str">
        <f t="shared" si="49"/>
        <v/>
      </c>
    </row>
    <row r="39" spans="1:31" x14ac:dyDescent="0.2">
      <c r="A39">
        <v>35</v>
      </c>
      <c r="B39" t="s">
        <v>48</v>
      </c>
      <c r="C39">
        <v>2582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2582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2582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2582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2582</v>
      </c>
    </row>
    <row r="40" spans="1:31" x14ac:dyDescent="0.2">
      <c r="A40">
        <v>36</v>
      </c>
      <c r="B40" t="s">
        <v>49</v>
      </c>
      <c r="C40">
        <v>2586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2586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2586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2586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 t="str">
        <f t="shared" si="46"/>
        <v/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50</v>
      </c>
      <c r="C41">
        <v>2719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2719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2719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2719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2719</v>
      </c>
      <c r="AE41" t="str">
        <f t="shared" si="49"/>
        <v/>
      </c>
    </row>
    <row r="42" spans="1:31" x14ac:dyDescent="0.2">
      <c r="A42">
        <v>38</v>
      </c>
      <c r="B42" t="s">
        <v>51</v>
      </c>
      <c r="C42">
        <v>2570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2570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2570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2570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2570</v>
      </c>
    </row>
    <row r="43" spans="1:31" x14ac:dyDescent="0.2">
      <c r="A43">
        <v>39</v>
      </c>
      <c r="B43" t="s">
        <v>52</v>
      </c>
      <c r="C43">
        <v>932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932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932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932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932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53</v>
      </c>
      <c r="C44">
        <v>1060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1060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1060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1060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1060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54</v>
      </c>
      <c r="C45">
        <v>1794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1794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1794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1794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1794</v>
      </c>
    </row>
    <row r="46" spans="1:31" x14ac:dyDescent="0.2">
      <c r="A46">
        <v>42</v>
      </c>
      <c r="B46" t="s">
        <v>55</v>
      </c>
      <c r="C46">
        <v>1431</v>
      </c>
      <c r="D46" t="s">
        <v>5</v>
      </c>
      <c r="E46" t="s">
        <v>6</v>
      </c>
      <c r="F46">
        <v>0</v>
      </c>
      <c r="G46">
        <f t="shared" si="25"/>
        <v>0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 t="str">
        <f t="shared" si="30"/>
        <v/>
      </c>
      <c r="M46" t="str">
        <f t="shared" si="31"/>
        <v/>
      </c>
      <c r="N46" t="str">
        <f t="shared" si="32"/>
        <v/>
      </c>
      <c r="O46" t="str">
        <f t="shared" si="33"/>
        <v/>
      </c>
      <c r="P46" t="str">
        <f t="shared" si="34"/>
        <v/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 t="str">
        <f t="shared" si="42"/>
        <v/>
      </c>
      <c r="Y46" t="str">
        <f t="shared" si="43"/>
        <v/>
      </c>
      <c r="Z46" t="str">
        <f t="shared" si="44"/>
        <v/>
      </c>
      <c r="AA46" t="str">
        <f t="shared" si="45"/>
        <v/>
      </c>
      <c r="AB46" t="str">
        <f t="shared" si="46"/>
        <v/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56</v>
      </c>
      <c r="C47">
        <v>4619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4619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4619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4619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4619</v>
      </c>
      <c r="AE47" t="str">
        <f t="shared" si="49"/>
        <v/>
      </c>
    </row>
    <row r="48" spans="1:31" x14ac:dyDescent="0.2">
      <c r="A48">
        <v>44</v>
      </c>
      <c r="B48" t="s">
        <v>57</v>
      </c>
      <c r="C48">
        <v>2575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2575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2575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2575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2575</v>
      </c>
    </row>
    <row r="49" spans="1:31" x14ac:dyDescent="0.2">
      <c r="A49">
        <v>45</v>
      </c>
      <c r="B49" t="s">
        <v>58</v>
      </c>
      <c r="C49">
        <v>1627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1627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1627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1627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1627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59</v>
      </c>
      <c r="C50">
        <v>4160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4160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4160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4160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4160</v>
      </c>
      <c r="AE50" t="str">
        <f t="shared" si="49"/>
        <v/>
      </c>
    </row>
    <row r="51" spans="1:31" x14ac:dyDescent="0.2">
      <c r="A51">
        <v>47</v>
      </c>
      <c r="B51" t="s">
        <v>60</v>
      </c>
      <c r="C51">
        <v>1105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1105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1105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1105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1105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61</v>
      </c>
      <c r="C52">
        <v>1676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1676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1676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1676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1676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62</v>
      </c>
      <c r="C53">
        <v>2280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2280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2280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2280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2280</v>
      </c>
      <c r="AE53" t="str">
        <f t="shared" si="49"/>
        <v/>
      </c>
    </row>
    <row r="54" spans="1:31" x14ac:dyDescent="0.2">
      <c r="A54">
        <v>50</v>
      </c>
      <c r="B54" t="s">
        <v>63</v>
      </c>
      <c r="C54">
        <v>2408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2408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2408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2408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2408</v>
      </c>
    </row>
    <row r="55" spans="1:31" x14ac:dyDescent="0.2">
      <c r="A55">
        <v>51</v>
      </c>
      <c r="B55" t="s">
        <v>64</v>
      </c>
      <c r="C55">
        <v>1486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1486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1486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1486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1486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65</v>
      </c>
      <c r="C56">
        <v>1065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1065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1065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1065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1065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66</v>
      </c>
      <c r="C57">
        <v>1950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1950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1950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1950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1950</v>
      </c>
      <c r="AE57" t="str">
        <f t="shared" si="49"/>
        <v/>
      </c>
    </row>
    <row r="58" spans="1:31" x14ac:dyDescent="0.2">
      <c r="A58">
        <v>54</v>
      </c>
      <c r="B58" t="s">
        <v>67</v>
      </c>
      <c r="C58">
        <v>872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872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872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872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872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68</v>
      </c>
      <c r="C59">
        <v>4967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4967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4967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4967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 x14ac:dyDescent="0.2">
      <c r="A60">
        <v>56</v>
      </c>
      <c r="B60" t="s">
        <v>69</v>
      </c>
      <c r="C60">
        <v>1474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1474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1474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1474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1474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70</v>
      </c>
      <c r="C61">
        <v>1885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1885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1885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1885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1885</v>
      </c>
    </row>
    <row r="62" spans="1:31" x14ac:dyDescent="0.2">
      <c r="A62">
        <v>58</v>
      </c>
      <c r="B62" t="s">
        <v>71</v>
      </c>
      <c r="C62">
        <v>2387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2387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2387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2387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2387</v>
      </c>
      <c r="AE62" t="str">
        <f t="shared" si="49"/>
        <v/>
      </c>
    </row>
    <row r="63" spans="1:31" x14ac:dyDescent="0.2">
      <c r="A63">
        <v>59</v>
      </c>
      <c r="B63" t="s">
        <v>72</v>
      </c>
      <c r="C63">
        <v>1899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1899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1899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1899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1899</v>
      </c>
    </row>
    <row r="64" spans="1:31" x14ac:dyDescent="0.2">
      <c r="A64">
        <v>60</v>
      </c>
      <c r="B64" t="s">
        <v>73</v>
      </c>
      <c r="C64">
        <v>3074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3074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3074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3074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3074</v>
      </c>
      <c r="AE64" t="str">
        <f t="shared" si="49"/>
        <v/>
      </c>
    </row>
    <row r="65" spans="1:31" x14ac:dyDescent="0.2">
      <c r="A65">
        <v>61</v>
      </c>
      <c r="B65" t="s">
        <v>74</v>
      </c>
      <c r="C65">
        <v>1033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1033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1033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1033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1033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75</v>
      </c>
      <c r="C66">
        <v>976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976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976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976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976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76</v>
      </c>
      <c r="C67">
        <v>1038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1038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1038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1038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1038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77</v>
      </c>
      <c r="C68">
        <v>1416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1416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1416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1416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1416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78</v>
      </c>
      <c r="C69">
        <v>2377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2377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2377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2377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2377</v>
      </c>
    </row>
    <row r="70" spans="1:31" x14ac:dyDescent="0.2">
      <c r="A70">
        <v>66</v>
      </c>
      <c r="B70" t="s">
        <v>79</v>
      </c>
      <c r="C70">
        <v>1417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1417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1417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1417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1417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80</v>
      </c>
      <c r="C71">
        <v>1892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1892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1892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1892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1892</v>
      </c>
    </row>
    <row r="72" spans="1:31" x14ac:dyDescent="0.2">
      <c r="A72">
        <v>68</v>
      </c>
      <c r="B72" t="s">
        <v>81</v>
      </c>
      <c r="C72">
        <v>1241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1241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1241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1241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1241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82</v>
      </c>
      <c r="C73">
        <v>1044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1044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1044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1044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1044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83</v>
      </c>
      <c r="C74">
        <v>1017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1017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1017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1017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1017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84</v>
      </c>
      <c r="C75">
        <v>1385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1385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1385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1385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1385</v>
      </c>
      <c r="AE75" t="str">
        <f t="shared" si="74"/>
        <v/>
      </c>
    </row>
    <row r="76" spans="1:31" x14ac:dyDescent="0.2">
      <c r="A76">
        <v>72</v>
      </c>
      <c r="B76" t="s">
        <v>85</v>
      </c>
      <c r="C76">
        <v>3012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3012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3012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3012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3012</v>
      </c>
      <c r="AE76" t="str">
        <f t="shared" si="74"/>
        <v/>
      </c>
    </row>
    <row r="77" spans="1:31" x14ac:dyDescent="0.2">
      <c r="A77">
        <v>73</v>
      </c>
      <c r="B77" t="s">
        <v>86</v>
      </c>
      <c r="C77">
        <v>3287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3287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3287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3287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3287</v>
      </c>
      <c r="AE77" t="str">
        <f t="shared" si="74"/>
        <v/>
      </c>
    </row>
    <row r="78" spans="1:31" x14ac:dyDescent="0.2">
      <c r="A78">
        <v>74</v>
      </c>
      <c r="B78" t="s">
        <v>87</v>
      </c>
      <c r="C78">
        <v>1650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1650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1650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1650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1650</v>
      </c>
      <c r="AE78" t="str">
        <f t="shared" si="74"/>
        <v/>
      </c>
    </row>
    <row r="79" spans="1:31" x14ac:dyDescent="0.2">
      <c r="A79">
        <v>75</v>
      </c>
      <c r="B79" t="s">
        <v>88</v>
      </c>
      <c r="C79">
        <v>1836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1836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1836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1836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1836</v>
      </c>
    </row>
    <row r="80" spans="1:31" x14ac:dyDescent="0.2">
      <c r="A80">
        <v>76</v>
      </c>
      <c r="B80" t="s">
        <v>89</v>
      </c>
      <c r="C80">
        <v>1414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1414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1414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1414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1414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90</v>
      </c>
      <c r="C81">
        <v>1284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1284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1284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1284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1284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91</v>
      </c>
      <c r="C82">
        <v>1362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1362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1362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1362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1362</v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92</v>
      </c>
      <c r="C83">
        <v>899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899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899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899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899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93</v>
      </c>
      <c r="C84">
        <v>3608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3608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3608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3608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3608</v>
      </c>
    </row>
    <row r="85" spans="1:31" x14ac:dyDescent="0.2">
      <c r="A85">
        <v>81</v>
      </c>
      <c r="B85" t="s">
        <v>94</v>
      </c>
      <c r="C85">
        <v>5103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5103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5103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95</v>
      </c>
      <c r="C86">
        <v>1159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1159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1159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1159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1159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96</v>
      </c>
      <c r="C87">
        <v>1901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1901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1901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1901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1901</v>
      </c>
    </row>
    <row r="88" spans="1:31" x14ac:dyDescent="0.2">
      <c r="A88">
        <v>84</v>
      </c>
      <c r="B88" t="s">
        <v>97</v>
      </c>
      <c r="C88">
        <v>1986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1986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1986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1986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1986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98</v>
      </c>
      <c r="C89">
        <v>1561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1561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1561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1561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1561</v>
      </c>
      <c r="AE89" t="str">
        <f t="shared" si="74"/>
        <v/>
      </c>
    </row>
    <row r="90" spans="1:31" x14ac:dyDescent="0.2">
      <c r="A90">
        <v>86</v>
      </c>
      <c r="B90" t="s">
        <v>99</v>
      </c>
      <c r="C90">
        <v>1261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1261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1261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1261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1261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100</v>
      </c>
      <c r="C91">
        <v>3320</v>
      </c>
      <c r="D91" t="s">
        <v>6</v>
      </c>
      <c r="E91" t="s">
        <v>5</v>
      </c>
      <c r="F91">
        <v>150</v>
      </c>
      <c r="G91">
        <f t="shared" si="50"/>
        <v>0</v>
      </c>
      <c r="H91" t="str">
        <f t="shared" si="51"/>
        <v/>
      </c>
      <c r="I91" t="str">
        <f t="shared" si="52"/>
        <v/>
      </c>
      <c r="J91" t="str">
        <f t="shared" si="53"/>
        <v/>
      </c>
      <c r="K91" t="str">
        <f t="shared" si="54"/>
        <v/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 t="str">
        <f t="shared" si="62"/>
        <v/>
      </c>
      <c r="T91" t="str">
        <f t="shared" si="63"/>
        <v/>
      </c>
      <c r="U91" t="str">
        <f t="shared" si="64"/>
        <v/>
      </c>
      <c r="V91" t="str">
        <f t="shared" si="65"/>
        <v/>
      </c>
      <c r="W91" t="str">
        <f t="shared" si="66"/>
        <v/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 x14ac:dyDescent="0.2">
      <c r="A92">
        <v>88</v>
      </c>
      <c r="B92" t="s">
        <v>101</v>
      </c>
      <c r="C92">
        <v>3435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3435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3435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3435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3435</v>
      </c>
      <c r="AE92" t="str">
        <f t="shared" si="74"/>
        <v/>
      </c>
    </row>
    <row r="93" spans="1:31" x14ac:dyDescent="0.2">
      <c r="A93">
        <v>89</v>
      </c>
      <c r="B93" t="s">
        <v>102</v>
      </c>
      <c r="C93">
        <v>1418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1418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1418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1418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1418</v>
      </c>
      <c r="AE93" t="str">
        <f t="shared" si="74"/>
        <v/>
      </c>
    </row>
    <row r="94" spans="1:31" x14ac:dyDescent="0.2">
      <c r="A94">
        <v>90</v>
      </c>
      <c r="B94" t="s">
        <v>103</v>
      </c>
      <c r="C94">
        <v>1389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1389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1389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1389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1389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104</v>
      </c>
      <c r="C95">
        <v>886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886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886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886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886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105</v>
      </c>
      <c r="C96">
        <v>3873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3873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3873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3873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3873</v>
      </c>
    </row>
    <row r="97" spans="1:31" x14ac:dyDescent="0.2">
      <c r="A97">
        <v>93</v>
      </c>
      <c r="B97" t="s">
        <v>106</v>
      </c>
      <c r="C97">
        <v>2780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2780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2780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2780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2780</v>
      </c>
    </row>
    <row r="98" spans="1:31" x14ac:dyDescent="0.2">
      <c r="A98">
        <v>94</v>
      </c>
      <c r="B98" t="s">
        <v>107</v>
      </c>
      <c r="C98">
        <v>1417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1417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1417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1417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1417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108</v>
      </c>
      <c r="C99">
        <v>1142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1142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1142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1142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1142</v>
      </c>
      <c r="AE99" t="str">
        <f t="shared" si="74"/>
        <v/>
      </c>
    </row>
    <row r="100" spans="1:31" x14ac:dyDescent="0.2">
      <c r="A100">
        <v>96</v>
      </c>
      <c r="B100" t="s">
        <v>109</v>
      </c>
      <c r="C100">
        <v>2706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2706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2706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2706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1230.1666666666667</v>
      </c>
      <c r="I101">
        <f t="shared" si="75"/>
        <v>1709.25</v>
      </c>
      <c r="J101">
        <f t="shared" si="75"/>
        <v>2631.5833333333335</v>
      </c>
      <c r="K101">
        <f t="shared" si="75"/>
        <v>2829.2727272727275</v>
      </c>
      <c r="L101">
        <f t="shared" si="75"/>
        <v>1696.4545454545455</v>
      </c>
      <c r="M101">
        <f t="shared" si="75"/>
        <v>1939</v>
      </c>
      <c r="N101">
        <f t="shared" si="75"/>
        <v>3026.5</v>
      </c>
      <c r="O101">
        <f t="shared" si="75"/>
        <v>2728</v>
      </c>
      <c r="P101">
        <f t="shared" si="75"/>
        <v>1453.1739130434783</v>
      </c>
      <c r="Q101">
        <f t="shared" si="75"/>
        <v>1824.125</v>
      </c>
      <c r="R101">
        <f t="shared" si="75"/>
        <v>2829.0416666666665</v>
      </c>
      <c r="S101">
        <f t="shared" si="75"/>
        <v>2776.4347826086955</v>
      </c>
      <c r="T101">
        <f t="shared" si="75"/>
        <v>1159.090909090909</v>
      </c>
      <c r="U101">
        <f t="shared" si="75"/>
        <v>1592.4545454545455</v>
      </c>
      <c r="V101">
        <f t="shared" si="75"/>
        <v>2631.5833333333335</v>
      </c>
      <c r="W101">
        <f t="shared" si="75"/>
        <v>2829.2727272727275</v>
      </c>
      <c r="X101">
        <f t="shared" si="75"/>
        <v>1696.4545454545455</v>
      </c>
      <c r="Y101">
        <f t="shared" si="75"/>
        <v>1651.3636363636363</v>
      </c>
      <c r="Z101">
        <f t="shared" si="75"/>
        <v>3026.5</v>
      </c>
      <c r="AA101">
        <f t="shared" si="75"/>
        <v>2533.181818181818</v>
      </c>
      <c r="AB101">
        <f t="shared" si="75"/>
        <v>1271.4000000000001</v>
      </c>
      <c r="AC101">
        <f t="shared" si="75"/>
        <v>1681.5652173913043</v>
      </c>
      <c r="AD101">
        <f t="shared" si="75"/>
        <v>2829.0416666666665</v>
      </c>
      <c r="AE101">
        <f t="shared" si="75"/>
        <v>2572.3809523809523</v>
      </c>
    </row>
    <row r="102" spans="1:31" x14ac:dyDescent="0.2">
      <c r="G102" t="s">
        <v>13</v>
      </c>
      <c r="H102">
        <f t="shared" ref="H102:AE102" si="76">STDEV(H5:H100)</f>
        <v>303.32036269304859</v>
      </c>
      <c r="I102">
        <f t="shared" si="76"/>
        <v>608.46649642583225</v>
      </c>
      <c r="J102">
        <f t="shared" si="76"/>
        <v>1063.0889348184064</v>
      </c>
      <c r="K102">
        <f t="shared" si="76"/>
        <v>1123.4224575740948</v>
      </c>
      <c r="L102">
        <f t="shared" si="76"/>
        <v>661.06752508898262</v>
      </c>
      <c r="M102">
        <f t="shared" si="76"/>
        <v>1245.4267614684607</v>
      </c>
      <c r="N102">
        <f t="shared" si="76"/>
        <v>1097.5225406672646</v>
      </c>
      <c r="O102">
        <f t="shared" si="76"/>
        <v>844.47993678734827</v>
      </c>
      <c r="P102">
        <f t="shared" si="76"/>
        <v>548.96453372557471</v>
      </c>
      <c r="Q102">
        <f t="shared" si="76"/>
        <v>965.74419659704381</v>
      </c>
      <c r="R102">
        <f t="shared" si="76"/>
        <v>1075.7728659238303</v>
      </c>
      <c r="S102">
        <f t="shared" si="76"/>
        <v>965.87811324424808</v>
      </c>
      <c r="T102">
        <f t="shared" si="76"/>
        <v>185.79636947230918</v>
      </c>
      <c r="U102">
        <f t="shared" si="76"/>
        <v>476.64564691946225</v>
      </c>
      <c r="V102">
        <f t="shared" si="76"/>
        <v>1063.0889348184064</v>
      </c>
      <c r="W102">
        <f t="shared" si="76"/>
        <v>1123.4224575740948</v>
      </c>
      <c r="X102">
        <f t="shared" si="76"/>
        <v>661.06752508898262</v>
      </c>
      <c r="Y102">
        <f t="shared" si="76"/>
        <v>783.64459708815366</v>
      </c>
      <c r="Z102">
        <f t="shared" si="76"/>
        <v>1097.5225406672646</v>
      </c>
      <c r="AA102">
        <f t="shared" si="76"/>
        <v>532.41578079200849</v>
      </c>
      <c r="AB102">
        <f t="shared" si="76"/>
        <v>286.00669848614984</v>
      </c>
      <c r="AC102">
        <f t="shared" si="76"/>
        <v>682.00125473671278</v>
      </c>
      <c r="AD102">
        <f t="shared" si="76"/>
        <v>1075.7728659238303</v>
      </c>
      <c r="AE102">
        <f t="shared" si="76"/>
        <v>723.32824334395218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8" t="s">
        <v>9</v>
      </c>
      <c r="I104" s="8"/>
      <c r="J104" s="8"/>
      <c r="K104" s="8"/>
      <c r="L104" s="8" t="s">
        <v>10</v>
      </c>
      <c r="M104" s="8"/>
      <c r="N104" s="8"/>
      <c r="O104" s="8"/>
      <c r="P104" s="8" t="s">
        <v>11</v>
      </c>
      <c r="Q104" s="8"/>
      <c r="R104" s="8"/>
      <c r="S104" s="8"/>
      <c r="T104" s="8" t="s">
        <v>9</v>
      </c>
      <c r="U104" s="8"/>
      <c r="V104" s="8"/>
      <c r="W104" s="8"/>
      <c r="X104" s="8" t="s">
        <v>10</v>
      </c>
      <c r="Y104" s="8"/>
      <c r="Z104" s="8"/>
      <c r="AA104" s="8"/>
      <c r="AB104" s="8" t="s">
        <v>11</v>
      </c>
      <c r="AC104" s="8"/>
      <c r="AD104" s="8"/>
      <c r="AE104" s="8"/>
    </row>
    <row r="105" spans="1:31" s="2" customFormat="1" x14ac:dyDescent="0.2">
      <c r="H105" s="5" t="s">
        <v>7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5" t="s">
        <v>8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7"/>
    </row>
    <row r="106" spans="1:31" s="2" customFormat="1" x14ac:dyDescent="0.2">
      <c r="G106" s="2" t="s">
        <v>114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0</v>
      </c>
      <c r="K106" s="3">
        <f>COUNTIFS($G$5:$G$100,0,$E$5:$E$100,"[b]",$F$5:$F$100,150)</f>
        <v>1</v>
      </c>
      <c r="L106" s="3">
        <f>COUNTIFS($G$5:$G$100,0,$E$5:$E$100,"[n]",$F$5:$F$100,0)</f>
        <v>1</v>
      </c>
      <c r="M106" s="3">
        <f>COUNTIFS($G$5:$G$100,0,$E$5:$E$100,"[n]",$F$5:$F$100,50)</f>
        <v>0</v>
      </c>
      <c r="N106" s="3">
        <f>COUNTIFS($G$5:$G$100,0,$E$5:$E$100,"[n]",$F$5:$F$100,100)</f>
        <v>0</v>
      </c>
      <c r="O106" s="3">
        <f>COUNTIFS($G$5:$G$100,0,$E$5:$E$100,"[n]",$F$5:$F$100,150)</f>
        <v>0</v>
      </c>
      <c r="P106" s="3">
        <f>COUNTIFS($G$5:$G$100,0,$F$5:$F$100,0)</f>
        <v>1</v>
      </c>
      <c r="Q106" s="3">
        <f>COUNTIFS($G$5:$G$100,0,$F$5:$F$100,50)</f>
        <v>0</v>
      </c>
      <c r="R106" s="3">
        <f>COUNTIFS($G$5:$G$100,0,$F$5:$F$100,100)</f>
        <v>0</v>
      </c>
      <c r="S106" s="3">
        <f>COUNTIFS($G$5:$G$100,0,$F$5:$F$100,150)</f>
        <v>1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2016-02-04T22:04:18Z</dcterms:modified>
</cp:coreProperties>
</file>