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thon\"/>
    </mc:Choice>
  </mc:AlternateContent>
  <xr:revisionPtr revIDLastSave="0" documentId="13_ncr:1_{5309A4AB-19CB-48F3-A316-8692B491416C}" xr6:coauthVersionLast="45" xr6:coauthVersionMax="45" xr10:uidLastSave="{00000000-0000-0000-0000-000000000000}"/>
  <bookViews>
    <workbookView xWindow="1900" yWindow="0" windowWidth="14420" windowHeight="10340" xr2:uid="{7146D5C4-442F-4F93-BA2C-D51055C9C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C6" i="1"/>
  <c r="C8" i="1" l="1"/>
</calcChain>
</file>

<file path=xl/sharedStrings.xml><?xml version="1.0" encoding="utf-8"?>
<sst xmlns="http://schemas.openxmlformats.org/spreadsheetml/2006/main" count="85" uniqueCount="16">
  <si>
    <t>principle</t>
  </si>
  <si>
    <t>tenor</t>
  </si>
  <si>
    <t>installment</t>
  </si>
  <si>
    <t>Int flat rate</t>
  </si>
  <si>
    <t>Period</t>
  </si>
  <si>
    <t>PrincPay</t>
  </si>
  <si>
    <t>IntPay</t>
  </si>
  <si>
    <t>PrincBalance</t>
  </si>
  <si>
    <t>Eir</t>
  </si>
  <si>
    <t>Data</t>
  </si>
  <si>
    <t>test with IRR() get eir per month</t>
  </si>
  <si>
    <t>test ipmt()</t>
  </si>
  <si>
    <t>var interest</t>
  </si>
  <si>
    <t>Eff rate per Yr</t>
  </si>
  <si>
    <t>eff rate per month</t>
  </si>
  <si>
    <t>IRR()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</si>
</sst>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%"/>
    <numFmt numFmtId="171" formatCode="#,##0.0000000"/>
    <numFmt numFmtId="177" formatCode="#,##0.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4" fontId="0" fillId="0" borderId="0" xfId="0" applyNumberFormat="1"/>
    <xf numFmtId="171" fontId="0" fillId="0" borderId="0" xfId="0" applyNumberFormat="1"/>
    <xf numFmtId="177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17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3EF8-699D-4700-AB8D-2DBD3B30A6DE}">
  <dimension ref="A1:J72"/>
  <sheetViews>
    <sheetView tabSelected="1" workbookViewId="0"/>
  </sheetViews>
  <sheetFormatPr defaultRowHeight="14.5" x14ac:dyDescent="0.35"/>
  <cols>
    <col min="1" max="1" width="12.90625" customWidth="1"/>
    <col min="2" max="2" width="9.08984375" customWidth="1"/>
    <col min="3" max="3" width="9.36328125" bestFit="1" customWidth="1"/>
    <col min="4" max="4" width="12.453125" bestFit="1" customWidth="1"/>
    <col min="5" max="5" width="13.90625" customWidth="1"/>
    <col min="7" max="7" width="13.6328125" customWidth="1"/>
    <col min="9" max="9" width="11.453125" bestFit="1" customWidth="1"/>
    <col min="10" max="10" width="19.90625" customWidth="1"/>
  </cols>
  <sheetData>
    <row r="1" spans="1:10" x14ac:dyDescent="0.35">
      <c r="A1" s="5" t="s">
        <v>9</v>
      </c>
    </row>
    <row r="2" spans="1:10" x14ac:dyDescent="0.35">
      <c r="A2" s="7" t="s">
        <v>0</v>
      </c>
      <c r="C2">
        <v>1000000</v>
      </c>
    </row>
    <row r="3" spans="1:10" x14ac:dyDescent="0.35">
      <c r="A3" s="7" t="s">
        <v>1</v>
      </c>
      <c r="C3">
        <v>60</v>
      </c>
    </row>
    <row r="4" spans="1:10" x14ac:dyDescent="0.35">
      <c r="A4" s="7" t="s">
        <v>2</v>
      </c>
      <c r="C4">
        <v>29166.666667000001</v>
      </c>
    </row>
    <row r="5" spans="1:10" x14ac:dyDescent="0.35">
      <c r="A5" s="7" t="s">
        <v>3</v>
      </c>
      <c r="C5" s="1">
        <v>0.15</v>
      </c>
    </row>
    <row r="6" spans="1:10" x14ac:dyDescent="0.35">
      <c r="A6" s="7" t="s">
        <v>14</v>
      </c>
      <c r="C6" s="3">
        <f>RATE(C3,C4,C2*-1)</f>
        <v>2.057044686523346E-2</v>
      </c>
    </row>
    <row r="7" spans="1:10" x14ac:dyDescent="0.35">
      <c r="A7" s="7" t="s">
        <v>13</v>
      </c>
      <c r="C7" s="3">
        <v>0.246845362691369</v>
      </c>
    </row>
    <row r="8" spans="1:10" ht="43.5" x14ac:dyDescent="0.35">
      <c r="A8" s="8" t="s">
        <v>10</v>
      </c>
      <c r="C8" s="3">
        <f>IRR(G12:G72)</f>
        <v>2.057044686523346E-2</v>
      </c>
      <c r="D8" s="2"/>
    </row>
    <row r="9" spans="1:10" x14ac:dyDescent="0.35">
      <c r="A9" s="7" t="s">
        <v>15</v>
      </c>
      <c r="C9" s="3">
        <f>C8*12</f>
        <v>0.24684536238280153</v>
      </c>
    </row>
    <row r="10" spans="1:10" s="10" customFormat="1" x14ac:dyDescent="0.35">
      <c r="A10" s="9"/>
      <c r="C10" s="11"/>
    </row>
    <row r="11" spans="1:10" s="5" customFormat="1" x14ac:dyDescent="0.35">
      <c r="A11" s="5" t="s">
        <v>4</v>
      </c>
      <c r="B11" s="6" t="s">
        <v>5</v>
      </c>
      <c r="C11" s="6" t="s">
        <v>6</v>
      </c>
      <c r="D11" s="6" t="s">
        <v>2</v>
      </c>
      <c r="E11" s="6" t="s">
        <v>7</v>
      </c>
      <c r="F11" s="5" t="s">
        <v>8</v>
      </c>
      <c r="I11" s="5" t="s">
        <v>11</v>
      </c>
      <c r="J11" s="5" t="s">
        <v>12</v>
      </c>
    </row>
    <row r="12" spans="1:10" x14ac:dyDescent="0.35">
      <c r="A12">
        <v>0</v>
      </c>
      <c r="B12" s="2">
        <v>0</v>
      </c>
      <c r="C12" s="2">
        <v>0</v>
      </c>
      <c r="D12" s="2">
        <v>0</v>
      </c>
      <c r="E12" s="2">
        <v>1000000</v>
      </c>
      <c r="F12">
        <v>2.0570446890947398E-2</v>
      </c>
      <c r="G12">
        <f>-E12</f>
        <v>-1000000</v>
      </c>
    </row>
    <row r="13" spans="1:10" x14ac:dyDescent="0.35">
      <c r="A13">
        <v>1</v>
      </c>
      <c r="B13" s="2">
        <v>8596.2197940863407</v>
      </c>
      <c r="C13" s="2">
        <v>20570.446890947402</v>
      </c>
      <c r="D13" s="2">
        <v>29166.666667000001</v>
      </c>
      <c r="E13" s="2">
        <v>991403.78020599997</v>
      </c>
      <c r="F13">
        <v>2.0570446890947398E-2</v>
      </c>
      <c r="G13">
        <f>D13</f>
        <v>29166.666667000001</v>
      </c>
      <c r="I13" s="2">
        <f>IPMT($C$7/12,A13,$C$3,-$C$2)</f>
        <v>20570.446890947413</v>
      </c>
      <c r="J13" s="4">
        <f>C13-I13</f>
        <v>0</v>
      </c>
    </row>
    <row r="14" spans="1:10" x14ac:dyDescent="0.35">
      <c r="A14">
        <v>2</v>
      </c>
      <c r="B14" s="2">
        <v>8773.0478768235007</v>
      </c>
      <c r="C14" s="2">
        <v>20393.618808210202</v>
      </c>
      <c r="D14" s="2">
        <v>29166.666667000001</v>
      </c>
      <c r="E14" s="2">
        <v>982630.73232900002</v>
      </c>
      <c r="F14">
        <v>2.0570446890947398E-2</v>
      </c>
      <c r="G14">
        <f t="shared" ref="G14:G72" si="0">D14</f>
        <v>29166.666667000001</v>
      </c>
      <c r="I14" s="2">
        <f>IPMT($C$7/12,A14,$C$3,-$C$2)</f>
        <v>20393.618808210249</v>
      </c>
      <c r="J14" s="4">
        <f t="shared" ref="J14:J72" si="1">C14-I14</f>
        <v>-4.7293724492192268E-11</v>
      </c>
    </row>
    <row r="15" spans="1:10" x14ac:dyDescent="0.35">
      <c r="A15">
        <v>3</v>
      </c>
      <c r="B15" s="2">
        <v>8953.5133922454406</v>
      </c>
      <c r="C15" s="2">
        <v>20213.153292788302</v>
      </c>
      <c r="D15" s="2">
        <v>29166.666667000001</v>
      </c>
      <c r="E15" s="2">
        <v>973677.21893700003</v>
      </c>
      <c r="F15">
        <v>2.0570446890947398E-2</v>
      </c>
      <c r="G15">
        <f t="shared" si="0"/>
        <v>29166.666667000001</v>
      </c>
      <c r="I15" s="2">
        <f>IPMT($C$7/12,A15,$C$3,-$C$2)</f>
        <v>20213.153292788316</v>
      </c>
      <c r="J15" s="4">
        <f t="shared" si="1"/>
        <v>0</v>
      </c>
    </row>
    <row r="16" spans="1:10" x14ac:dyDescent="0.35">
      <c r="A16">
        <v>4</v>
      </c>
      <c r="B16" s="2">
        <v>9137.6911639680093</v>
      </c>
      <c r="C16" s="2">
        <v>20028.975521065699</v>
      </c>
      <c r="D16" s="2">
        <v>29166.666667000001</v>
      </c>
      <c r="E16" s="2">
        <v>964539.52777299995</v>
      </c>
      <c r="F16">
        <v>2.0570446890947398E-2</v>
      </c>
      <c r="G16">
        <f t="shared" si="0"/>
        <v>29166.666667000001</v>
      </c>
      <c r="I16" s="2">
        <f>IPMT($C$7/12,A16,$C$3,-$C$2)</f>
        <v>20028.975521065746</v>
      </c>
      <c r="J16" s="4">
        <f t="shared" si="1"/>
        <v>-4.7293724492192268E-11</v>
      </c>
    </row>
    <row r="17" spans="1:10" x14ac:dyDescent="0.35">
      <c r="A17">
        <v>5</v>
      </c>
      <c r="B17" s="2">
        <v>9325.6575547622906</v>
      </c>
      <c r="C17" s="2">
        <v>19841.009130271399</v>
      </c>
      <c r="D17" s="2">
        <v>29166.666667000001</v>
      </c>
      <c r="E17" s="2">
        <v>955213.87021800003</v>
      </c>
      <c r="F17">
        <v>2.0570446890947398E-2</v>
      </c>
      <c r="G17">
        <f t="shared" si="0"/>
        <v>29166.666667000001</v>
      </c>
      <c r="I17" s="2">
        <f>IPMT($C$7/12,A17,$C$3,-$C$2)</f>
        <v>19841.009130271461</v>
      </c>
      <c r="J17" s="4">
        <f t="shared" si="1"/>
        <v>-6.184563972055912E-11</v>
      </c>
    </row>
    <row r="18" spans="1:10" x14ac:dyDescent="0.35">
      <c r="A18">
        <v>6</v>
      </c>
      <c r="B18" s="2">
        <v>9517.4904982156895</v>
      </c>
      <c r="C18" s="2">
        <v>19649.176186818</v>
      </c>
      <c r="D18" s="2">
        <v>29166.666667000001</v>
      </c>
      <c r="E18" s="2">
        <v>945696.37971999997</v>
      </c>
      <c r="F18">
        <v>2.0570446890947398E-2</v>
      </c>
      <c r="G18">
        <f t="shared" si="0"/>
        <v>29166.666667000001</v>
      </c>
      <c r="I18" s="2">
        <f>IPMT($C$7/12,A18,$C$3,-$C$2)</f>
        <v>19649.176186818066</v>
      </c>
      <c r="J18" s="4">
        <f t="shared" si="1"/>
        <v>-6.5483618527650833E-11</v>
      </c>
    </row>
    <row r="19" spans="1:10" x14ac:dyDescent="0.35">
      <c r="A19">
        <v>7</v>
      </c>
      <c r="B19" s="2">
        <v>9713.2695310443305</v>
      </c>
      <c r="C19" s="2">
        <v>19453.397153989401</v>
      </c>
      <c r="D19" s="2">
        <v>29166.666667000001</v>
      </c>
      <c r="E19" s="2">
        <v>935983.11018900003</v>
      </c>
      <c r="F19">
        <v>2.0570446890947398E-2</v>
      </c>
      <c r="G19">
        <f t="shared" si="0"/>
        <v>29166.666667000001</v>
      </c>
      <c r="I19" s="2">
        <f>IPMT($C$7/12,A19,$C$3,-$C$2)</f>
        <v>19453.397153989423</v>
      </c>
      <c r="J19" s="4">
        <f t="shared" si="1"/>
        <v>0</v>
      </c>
    </row>
    <row r="20" spans="1:10" x14ac:dyDescent="0.35">
      <c r="A20">
        <v>8</v>
      </c>
      <c r="B20" s="2">
        <v>9913.0758260701405</v>
      </c>
      <c r="C20" s="2">
        <v>19253.590858963598</v>
      </c>
      <c r="D20" s="2">
        <v>29166.666667000001</v>
      </c>
      <c r="E20" s="2">
        <v>926070.03436299996</v>
      </c>
      <c r="F20">
        <v>2.0570446890947398E-2</v>
      </c>
      <c r="G20">
        <f t="shared" si="0"/>
        <v>29166.666667000001</v>
      </c>
      <c r="I20" s="2">
        <f>IPMT($C$7/12,A20,$C$3,-$C$2)</f>
        <v>19253.59085896362</v>
      </c>
      <c r="J20" s="4">
        <f t="shared" si="1"/>
        <v>0</v>
      </c>
    </row>
    <row r="21" spans="1:10" x14ac:dyDescent="0.35">
      <c r="A21">
        <v>9</v>
      </c>
      <c r="B21" s="2">
        <v>10116.9922258762</v>
      </c>
      <c r="C21" s="2">
        <v>19049.674459157501</v>
      </c>
      <c r="D21" s="2">
        <v>29166.666667000001</v>
      </c>
      <c r="E21" s="2">
        <v>915953.04213700001</v>
      </c>
      <c r="F21">
        <v>2.0570446890947398E-2</v>
      </c>
      <c r="G21">
        <f t="shared" si="0"/>
        <v>29166.666667000001</v>
      </c>
      <c r="I21" s="2">
        <f>IPMT($C$7/12,A21,$C$3,-$C$2)</f>
        <v>19049.674459157508</v>
      </c>
      <c r="J21" s="4">
        <f t="shared" si="1"/>
        <v>0</v>
      </c>
    </row>
    <row r="22" spans="1:10" x14ac:dyDescent="0.35">
      <c r="A22">
        <v>10</v>
      </c>
      <c r="B22" s="2">
        <v>10325.1032771547</v>
      </c>
      <c r="C22" s="2">
        <v>18841.563407878999</v>
      </c>
      <c r="D22" s="2">
        <v>29166.666667000001</v>
      </c>
      <c r="E22" s="2">
        <v>905627.93885999999</v>
      </c>
      <c r="F22">
        <v>2.0570446890947398E-2</v>
      </c>
      <c r="G22">
        <f t="shared" si="0"/>
        <v>29166.666667000001</v>
      </c>
      <c r="I22" s="2">
        <f>IPMT($C$7/12,A22,$C$3,-$C$2)</f>
        <v>18841.563407878995</v>
      </c>
      <c r="J22" s="4">
        <f t="shared" si="1"/>
        <v>0</v>
      </c>
    </row>
    <row r="23" spans="1:10" x14ac:dyDescent="0.35">
      <c r="A23">
        <v>11</v>
      </c>
      <c r="B23" s="2">
        <v>10537.495265760999</v>
      </c>
      <c r="C23" s="2">
        <v>18629.171419272701</v>
      </c>
      <c r="D23" s="2">
        <v>29166.666667000001</v>
      </c>
      <c r="E23" s="2">
        <v>895090.44359399995</v>
      </c>
      <c r="F23">
        <v>2.0570446890947398E-2</v>
      </c>
      <c r="G23">
        <f t="shared" si="0"/>
        <v>29166.666667000001</v>
      </c>
      <c r="I23" s="2">
        <f>IPMT($C$7/12,A23,$C$3,-$C$2)</f>
        <v>18629.171419272738</v>
      </c>
      <c r="J23" s="4">
        <f t="shared" si="1"/>
        <v>-3.637978807091713E-11</v>
      </c>
    </row>
    <row r="24" spans="1:10" x14ac:dyDescent="0.35">
      <c r="A24">
        <v>12</v>
      </c>
      <c r="B24" s="2">
        <v>10754.2562524889</v>
      </c>
      <c r="C24" s="2">
        <v>18412.410432544799</v>
      </c>
      <c r="D24" s="2">
        <v>29166.666667000001</v>
      </c>
      <c r="E24" s="2">
        <v>884336.18734199996</v>
      </c>
      <c r="F24">
        <v>2.0570446890947398E-2</v>
      </c>
      <c r="G24">
        <f t="shared" si="0"/>
        <v>29166.666667000001</v>
      </c>
      <c r="I24" s="2">
        <f>IPMT($C$7/12,A24,$C$3,-$C$2)</f>
        <v>18412.410432544792</v>
      </c>
      <c r="J24" s="4">
        <f t="shared" si="1"/>
        <v>0</v>
      </c>
    </row>
    <row r="25" spans="1:10" x14ac:dyDescent="0.35">
      <c r="A25">
        <v>13</v>
      </c>
      <c r="B25" s="2">
        <v>10975.4761095824</v>
      </c>
      <c r="C25" s="2">
        <v>18191.190575451299</v>
      </c>
      <c r="D25" s="2">
        <v>29166.666667000001</v>
      </c>
      <c r="E25" s="2">
        <v>873360.71123200003</v>
      </c>
      <c r="F25">
        <v>2.0570446890947398E-2</v>
      </c>
      <c r="G25">
        <f t="shared" si="0"/>
        <v>29166.666667000001</v>
      </c>
      <c r="I25" s="2">
        <f>IPMT($C$7/12,A25,$C$3,-$C$2)</f>
        <v>18191.190575451332</v>
      </c>
      <c r="J25" s="4">
        <f t="shared" si="1"/>
        <v>-3.2741809263825417E-11</v>
      </c>
    </row>
    <row r="26" spans="1:10" x14ac:dyDescent="0.35">
      <c r="A26">
        <v>14</v>
      </c>
      <c r="B26" s="2">
        <v>11201.2465579974</v>
      </c>
      <c r="C26" s="2">
        <v>17965.420127036301</v>
      </c>
      <c r="D26" s="2">
        <v>29166.666667000001</v>
      </c>
      <c r="E26" s="2">
        <v>862159.46467400005</v>
      </c>
      <c r="F26">
        <v>2.0570446890947398E-2</v>
      </c>
      <c r="G26">
        <f t="shared" si="0"/>
        <v>29166.666667000001</v>
      </c>
      <c r="I26" s="2">
        <f>IPMT($C$7/12,A26,$C$3,-$C$2)</f>
        <v>17965.420127036305</v>
      </c>
      <c r="J26" s="4">
        <f t="shared" si="1"/>
        <v>0</v>
      </c>
    </row>
    <row r="27" spans="1:10" x14ac:dyDescent="0.35">
      <c r="A27">
        <v>15</v>
      </c>
      <c r="B27" s="2">
        <v>11431.661205431101</v>
      </c>
      <c r="C27" s="2">
        <v>17735.005479602602</v>
      </c>
      <c r="D27" s="2">
        <v>29166.666667000001</v>
      </c>
      <c r="E27" s="2">
        <v>850727.80346900003</v>
      </c>
      <c r="F27">
        <v>2.0570446890947398E-2</v>
      </c>
      <c r="G27">
        <f t="shared" si="0"/>
        <v>29166.666667000001</v>
      </c>
      <c r="I27" s="2">
        <f>IPMT($C$7/12,A27,$C$3,-$C$2)</f>
        <v>17735.005479602612</v>
      </c>
      <c r="J27" s="4">
        <f t="shared" si="1"/>
        <v>0</v>
      </c>
    </row>
    <row r="28" spans="1:10" x14ac:dyDescent="0.35">
      <c r="A28">
        <v>16</v>
      </c>
      <c r="B28" s="2">
        <v>11666.815585132699</v>
      </c>
      <c r="C28" s="2">
        <v>17499.851099901</v>
      </c>
      <c r="D28" s="2">
        <v>29166.666667000001</v>
      </c>
      <c r="E28" s="2">
        <v>839060.98788399994</v>
      </c>
      <c r="F28">
        <v>2.0570446890947398E-2</v>
      </c>
      <c r="G28">
        <f t="shared" si="0"/>
        <v>29166.666667000001</v>
      </c>
      <c r="I28" s="2">
        <f>IPMT($C$7/12,A28,$C$3,-$C$2)</f>
        <v>17499.851099900992</v>
      </c>
      <c r="J28" s="4">
        <f t="shared" si="1"/>
        <v>0</v>
      </c>
    </row>
    <row r="29" spans="1:10" x14ac:dyDescent="0.35">
      <c r="A29">
        <v>17</v>
      </c>
      <c r="B29" s="2">
        <v>11906.8071955132</v>
      </c>
      <c r="C29" s="2">
        <v>17259.859489520499</v>
      </c>
      <c r="D29" s="2">
        <v>29166.666667000001</v>
      </c>
      <c r="E29" s="2">
        <v>827154.18068800005</v>
      </c>
      <c r="F29">
        <v>2.0570446890947398E-2</v>
      </c>
      <c r="G29">
        <f t="shared" si="0"/>
        <v>29166.666667000001</v>
      </c>
      <c r="I29" s="2">
        <f>IPMT($C$7/12,A29,$C$3,-$C$2)</f>
        <v>17259.859489520539</v>
      </c>
      <c r="J29" s="4">
        <f t="shared" si="1"/>
        <v>-4.0017766878008842E-11</v>
      </c>
    </row>
    <row r="30" spans="1:10" x14ac:dyDescent="0.35">
      <c r="A30">
        <v>18</v>
      </c>
      <c r="B30" s="2">
        <v>12151.7355405692</v>
      </c>
      <c r="C30" s="2">
        <v>17014.931144464499</v>
      </c>
      <c r="D30" s="2">
        <v>29166.666667000001</v>
      </c>
      <c r="E30" s="2">
        <v>815002.44514700002</v>
      </c>
      <c r="F30">
        <v>2.0570446890947398E-2</v>
      </c>
      <c r="G30">
        <f t="shared" si="0"/>
        <v>29166.666667000001</v>
      </c>
      <c r="I30" s="2">
        <f>IPMT($C$7/12,A30,$C$3,-$C$2)</f>
        <v>17014.931144464485</v>
      </c>
      <c r="J30" s="4">
        <f t="shared" si="1"/>
        <v>0</v>
      </c>
    </row>
    <row r="31" spans="1:10" x14ac:dyDescent="0.35">
      <c r="A31">
        <v>19</v>
      </c>
      <c r="B31" s="2">
        <v>12401.702171139401</v>
      </c>
      <c r="C31" s="2">
        <v>16764.964513894301</v>
      </c>
      <c r="D31" s="2">
        <v>29166.666667000001</v>
      </c>
      <c r="E31" s="2">
        <v>802600.74297599995</v>
      </c>
      <c r="F31">
        <v>2.0570446890947398E-2</v>
      </c>
      <c r="G31">
        <f t="shared" si="0"/>
        <v>29166.666667000001</v>
      </c>
      <c r="I31" s="2">
        <f>IPMT($C$7/12,A31,$C$3,-$C$2)</f>
        <v>16764.964513894367</v>
      </c>
      <c r="J31" s="4">
        <f t="shared" si="1"/>
        <v>-6.5483618527650833E-11</v>
      </c>
    </row>
    <row r="32" spans="1:10" x14ac:dyDescent="0.35">
      <c r="A32">
        <v>20</v>
      </c>
      <c r="B32" s="2">
        <v>12656.8107270081</v>
      </c>
      <c r="C32" s="2">
        <v>16509.855958025601</v>
      </c>
      <c r="D32" s="2">
        <v>29166.666667000001</v>
      </c>
      <c r="E32" s="2">
        <v>789943.93224899995</v>
      </c>
      <c r="F32">
        <v>2.0570446890947398E-2</v>
      </c>
      <c r="G32">
        <f t="shared" si="0"/>
        <v>29166.666667000001</v>
      </c>
      <c r="I32" s="2">
        <f>IPMT($C$7/12,A32,$C$3,-$C$2)</f>
        <v>16509.855958025601</v>
      </c>
      <c r="J32" s="4">
        <f t="shared" si="1"/>
        <v>0</v>
      </c>
    </row>
    <row r="33" spans="1:10" x14ac:dyDescent="0.35">
      <c r="A33">
        <v>21</v>
      </c>
      <c r="B33" s="2">
        <v>12917.1669798768</v>
      </c>
      <c r="C33" s="2">
        <v>16249.499705156901</v>
      </c>
      <c r="D33" s="2">
        <v>29166.666667000001</v>
      </c>
      <c r="E33" s="2">
        <v>777026.76526899997</v>
      </c>
      <c r="F33">
        <v>2.0570446890947398E-2</v>
      </c>
      <c r="G33">
        <f t="shared" si="0"/>
        <v>29166.666667000001</v>
      </c>
      <c r="I33" s="2">
        <f>IPMT($C$7/12,A33,$C$3,-$C$2)</f>
        <v>16249.499705156906</v>
      </c>
      <c r="J33" s="4">
        <f t="shared" si="1"/>
        <v>0</v>
      </c>
    </row>
    <row r="34" spans="1:10" x14ac:dyDescent="0.35">
      <c r="A34">
        <v>22</v>
      </c>
      <c r="B34" s="2">
        <v>13182.8788772179</v>
      </c>
      <c r="C34" s="2">
        <v>15983.787807815799</v>
      </c>
      <c r="D34" s="2">
        <v>29166.666667000001</v>
      </c>
      <c r="E34" s="2">
        <v>763843.88639200001</v>
      </c>
      <c r="F34">
        <v>2.0570446890947398E-2</v>
      </c>
      <c r="G34">
        <f t="shared" si="0"/>
        <v>29166.666667000001</v>
      </c>
      <c r="I34" s="2">
        <f>IPMT($C$7/12,A34,$C$3,-$C$2)</f>
        <v>15983.78780781585</v>
      </c>
      <c r="J34" s="4">
        <f t="shared" si="1"/>
        <v>-5.0931703299283981E-11</v>
      </c>
    </row>
    <row r="35" spans="1:10" x14ac:dyDescent="0.35">
      <c r="A35">
        <v>23</v>
      </c>
      <c r="B35" s="2">
        <v>13454.0565870315</v>
      </c>
      <c r="C35" s="2">
        <v>15712.6100980022</v>
      </c>
      <c r="D35" s="2">
        <v>29166.666667000001</v>
      </c>
      <c r="E35" s="2">
        <v>750389.82980499999</v>
      </c>
      <c r="F35">
        <v>2.0570446890947398E-2</v>
      </c>
      <c r="G35">
        <f t="shared" si="0"/>
        <v>29166.666667000001</v>
      </c>
      <c r="I35" s="2">
        <f>IPMT($C$7/12,A35,$C$3,-$C$2)</f>
        <v>15712.610098002247</v>
      </c>
      <c r="J35" s="4">
        <f t="shared" si="1"/>
        <v>-4.7293724492192268E-11</v>
      </c>
    </row>
    <row r="36" spans="1:10" x14ac:dyDescent="0.35">
      <c r="A36">
        <v>24</v>
      </c>
      <c r="B36" s="2">
        <v>13730.812543522799</v>
      </c>
      <c r="C36" s="2">
        <v>15435.854141510899</v>
      </c>
      <c r="D36" s="2">
        <v>29166.666667000001</v>
      </c>
      <c r="E36" s="2">
        <v>736659.017261</v>
      </c>
      <c r="F36">
        <v>2.0570446890947398E-2</v>
      </c>
      <c r="G36">
        <f t="shared" si="0"/>
        <v>29166.666667000001</v>
      </c>
      <c r="I36" s="2">
        <f>IPMT($C$7/12,A36,$C$3,-$C$2)</f>
        <v>15435.854141510916</v>
      </c>
      <c r="J36" s="4">
        <f t="shared" si="1"/>
        <v>-1.6370904631912708E-11</v>
      </c>
    </row>
    <row r="37" spans="1:10" x14ac:dyDescent="0.35">
      <c r="A37">
        <v>25</v>
      </c>
      <c r="B37" s="2">
        <v>14013.261493718899</v>
      </c>
      <c r="C37" s="2">
        <v>15153.4051913148</v>
      </c>
      <c r="D37" s="2">
        <v>29166.666667000001</v>
      </c>
      <c r="E37" s="2">
        <v>722645.75576700002</v>
      </c>
      <c r="F37">
        <v>2.0570446890947398E-2</v>
      </c>
      <c r="G37">
        <f t="shared" si="0"/>
        <v>29166.666667000001</v>
      </c>
      <c r="I37" s="2">
        <f>IPMT($C$7/12,A37,$C$3,-$C$2)</f>
        <v>15153.405191314829</v>
      </c>
      <c r="J37" s="4">
        <f t="shared" si="1"/>
        <v>-2.9103830456733704E-11</v>
      </c>
    </row>
    <row r="38" spans="1:10" x14ac:dyDescent="0.35">
      <c r="A38">
        <v>26</v>
      </c>
      <c r="B38" s="2">
        <v>14301.520545044399</v>
      </c>
      <c r="C38" s="2">
        <v>14865.1461399893</v>
      </c>
      <c r="D38" s="2">
        <v>29166.666667000001</v>
      </c>
      <c r="E38" s="2">
        <v>708344.23522200005</v>
      </c>
      <c r="F38">
        <v>2.0570446890947398E-2</v>
      </c>
      <c r="G38">
        <f t="shared" si="0"/>
        <v>29166.666667000001</v>
      </c>
      <c r="I38" s="2">
        <f>IPMT($C$7/12,A38,$C$3,-$C$2)</f>
        <v>14865.146139989323</v>
      </c>
      <c r="J38" s="4">
        <f t="shared" si="1"/>
        <v>-2.3646862246096134E-11</v>
      </c>
    </row>
    <row r="39" spans="1:10" x14ac:dyDescent="0.35">
      <c r="A39">
        <v>27</v>
      </c>
      <c r="B39" s="2">
        <v>14595.709213876</v>
      </c>
      <c r="C39" s="2">
        <v>14570.957471157701</v>
      </c>
      <c r="D39" s="2">
        <v>29166.666667000001</v>
      </c>
      <c r="E39" s="2">
        <v>693748.52600800002</v>
      </c>
      <c r="F39">
        <v>2.0570446890947398E-2</v>
      </c>
      <c r="G39">
        <f t="shared" si="0"/>
        <v>29166.666667000001</v>
      </c>
      <c r="I39" s="2">
        <f>IPMT($C$7/12,A39,$C$3,-$C$2)</f>
        <v>14570.957471157695</v>
      </c>
      <c r="J39" s="4">
        <f t="shared" si="1"/>
        <v>0</v>
      </c>
    </row>
    <row r="40" spans="1:10" x14ac:dyDescent="0.35">
      <c r="A40">
        <v>28</v>
      </c>
      <c r="B40" s="2">
        <v>14895.9494750958</v>
      </c>
      <c r="C40" s="2">
        <v>14270.7172099379</v>
      </c>
      <c r="D40" s="2">
        <v>29166.666667000001</v>
      </c>
      <c r="E40" s="2">
        <v>678852.57653299998</v>
      </c>
      <c r="F40">
        <v>2.0570446890947398E-2</v>
      </c>
      <c r="G40">
        <f t="shared" si="0"/>
        <v>29166.666667000001</v>
      </c>
      <c r="I40" s="2">
        <f>IPMT($C$7/12,A40,$C$3,-$C$2)</f>
        <v>14270.717209937948</v>
      </c>
      <c r="J40" s="4">
        <f t="shared" si="1"/>
        <v>-4.7293724492192268E-11</v>
      </c>
    </row>
    <row r="41" spans="1:10" x14ac:dyDescent="0.35">
      <c r="A41">
        <v>29</v>
      </c>
      <c r="B41" s="2">
        <v>15202.3658126635</v>
      </c>
      <c r="C41" s="2">
        <v>13964.300872370201</v>
      </c>
      <c r="D41" s="2">
        <v>29166.666667000001</v>
      </c>
      <c r="E41" s="2">
        <v>663650.21071999997</v>
      </c>
      <c r="F41">
        <v>2.0570446890947398E-2</v>
      </c>
      <c r="G41">
        <f t="shared" si="0"/>
        <v>29166.666667000001</v>
      </c>
      <c r="I41" s="2">
        <f>IPMT($C$7/12,A41,$C$3,-$C$2)</f>
        <v>13964.300872370257</v>
      </c>
      <c r="J41" s="4">
        <f t="shared" si="1"/>
        <v>-5.6388671509921551E-11</v>
      </c>
    </row>
    <row r="42" spans="1:10" x14ac:dyDescent="0.35">
      <c r="A42">
        <v>30</v>
      </c>
      <c r="B42" s="2">
        <v>15515.0852712296</v>
      </c>
      <c r="C42" s="2">
        <v>13651.581413804101</v>
      </c>
      <c r="D42" s="2">
        <v>29166.666667000001</v>
      </c>
      <c r="E42" s="2">
        <v>648135.12544900004</v>
      </c>
      <c r="F42">
        <v>2.0570446890947398E-2</v>
      </c>
      <c r="G42">
        <f t="shared" si="0"/>
        <v>29166.666667000001</v>
      </c>
      <c r="I42" s="2">
        <f>IPMT($C$7/12,A42,$C$3,-$C$2)</f>
        <v>13651.581413804106</v>
      </c>
      <c r="J42" s="4">
        <f t="shared" si="1"/>
        <v>0</v>
      </c>
    </row>
    <row r="43" spans="1:10" x14ac:dyDescent="0.35">
      <c r="A43">
        <v>31</v>
      </c>
      <c r="B43">
        <v>15834.23750881</v>
      </c>
      <c r="C43">
        <v>13332.429176223701</v>
      </c>
      <c r="D43">
        <v>29166.666667000001</v>
      </c>
      <c r="E43">
        <v>632300.88794000004</v>
      </c>
      <c r="F43">
        <v>2.0570446890947398E-2</v>
      </c>
      <c r="G43">
        <f t="shared" si="0"/>
        <v>29166.666667000001</v>
      </c>
      <c r="I43" s="2">
        <f>IPMT($C$7/12,A43,$C$3,-$C$2)</f>
        <v>13332.429176223759</v>
      </c>
      <c r="J43" s="4">
        <f t="shared" si="1"/>
        <v>-5.8207660913467407E-11</v>
      </c>
    </row>
    <row r="44" spans="1:10" x14ac:dyDescent="0.35">
      <c r="A44">
        <v>32</v>
      </c>
      <c r="B44">
        <v>16159.9548505436</v>
      </c>
      <c r="C44">
        <v>13006.711834490099</v>
      </c>
      <c r="D44">
        <v>29166.666667000001</v>
      </c>
      <c r="E44">
        <v>616140.93308900006</v>
      </c>
      <c r="F44">
        <v>2.0570446890947398E-2</v>
      </c>
      <c r="G44">
        <f t="shared" si="0"/>
        <v>29166.666667000001</v>
      </c>
      <c r="I44" s="2">
        <f>IPMT($C$7/12,A44,$C$3,-$C$2)</f>
        <v>13006.711834490136</v>
      </c>
      <c r="J44" s="4">
        <f t="shared" si="1"/>
        <v>-3.637978807091713E-11</v>
      </c>
    </row>
    <row r="45" spans="1:10" x14ac:dyDescent="0.35">
      <c r="A45">
        <v>33</v>
      </c>
      <c r="B45">
        <v>16492.372343556799</v>
      </c>
      <c r="C45">
        <v>12674.2943414769</v>
      </c>
      <c r="D45">
        <v>29166.666667000001</v>
      </c>
      <c r="E45">
        <v>599648.56074500002</v>
      </c>
      <c r="F45">
        <v>2.0570446890947398E-2</v>
      </c>
      <c r="G45">
        <f t="shared" si="0"/>
        <v>29166.666667000001</v>
      </c>
      <c r="I45" s="2">
        <f>IPMT($C$7/12,A45,$C$3,-$C$2)</f>
        <v>12674.294341476922</v>
      </c>
      <c r="J45" s="4">
        <f t="shared" si="1"/>
        <v>-2.1827872842550278E-11</v>
      </c>
    </row>
    <row r="46" spans="1:10" x14ac:dyDescent="0.35">
      <c r="A46">
        <v>34</v>
      </c>
      <c r="B46">
        <v>16831.627812955699</v>
      </c>
      <c r="C46">
        <v>12335.038872077999</v>
      </c>
      <c r="D46">
        <v>29166.666667000001</v>
      </c>
      <c r="E46">
        <v>582816.93293200003</v>
      </c>
      <c r="F46">
        <v>2.0570446890947398E-2</v>
      </c>
      <c r="G46">
        <f t="shared" si="0"/>
        <v>29166.666667000001</v>
      </c>
      <c r="I46" s="2">
        <f>IPMT($C$7/12,A46,$C$3,-$C$2)</f>
        <v>12335.038872078056</v>
      </c>
      <c r="J46" s="4">
        <f t="shared" si="1"/>
        <v>-5.6388671509921551E-11</v>
      </c>
    </row>
    <row r="47" spans="1:10" x14ac:dyDescent="0.35">
      <c r="A47">
        <v>35</v>
      </c>
      <c r="B47">
        <v>17177.861918970299</v>
      </c>
      <c r="C47">
        <v>11988.8047660634</v>
      </c>
      <c r="D47">
        <v>29166.666667000001</v>
      </c>
      <c r="E47">
        <v>565639.07101299998</v>
      </c>
      <c r="F47">
        <v>2.0570446890947398E-2</v>
      </c>
      <c r="G47">
        <f t="shared" si="0"/>
        <v>29166.666667000001</v>
      </c>
      <c r="I47" s="2">
        <f>IPMT($C$7/12,A47,$C$3,-$C$2)</f>
        <v>11988.804766063458</v>
      </c>
      <c r="J47" s="4">
        <f t="shared" si="1"/>
        <v>-5.8207660913467407E-11</v>
      </c>
    </row>
    <row r="48" spans="1:10" x14ac:dyDescent="0.35">
      <c r="A48">
        <v>36</v>
      </c>
      <c r="B48">
        <v>17531.218215274501</v>
      </c>
      <c r="C48">
        <v>11635.4484697592</v>
      </c>
      <c r="D48">
        <v>29166.666667000001</v>
      </c>
      <c r="E48">
        <v>548107.85279799998</v>
      </c>
      <c r="F48">
        <v>2.0570446890947398E-2</v>
      </c>
      <c r="G48">
        <f t="shared" si="0"/>
        <v>29166.666667000001</v>
      </c>
      <c r="I48" s="2">
        <f>IPMT($C$7/12,A48,$C$3,-$C$2)</f>
        <v>11635.448469759252</v>
      </c>
      <c r="J48" s="4">
        <f t="shared" si="1"/>
        <v>-5.2750692702829838E-11</v>
      </c>
    </row>
    <row r="49" spans="1:10" x14ac:dyDescent="0.35">
      <c r="A49">
        <v>37</v>
      </c>
      <c r="B49">
        <v>17891.843208505401</v>
      </c>
      <c r="C49">
        <v>11274.8234765283</v>
      </c>
      <c r="D49">
        <v>29166.666667000001</v>
      </c>
      <c r="E49">
        <v>530216.00958900002</v>
      </c>
      <c r="F49">
        <v>2.0570446890947398E-2</v>
      </c>
      <c r="G49">
        <f t="shared" si="0"/>
        <v>29166.666667000001</v>
      </c>
      <c r="I49" s="2">
        <f>IPMT($C$7/12,A49,$C$3,-$C$2)</f>
        <v>11274.823476528341</v>
      </c>
      <c r="J49" s="4">
        <f t="shared" si="1"/>
        <v>-4.1836756281554699E-11</v>
      </c>
    </row>
    <row r="50" spans="1:10" x14ac:dyDescent="0.35">
      <c r="A50">
        <v>38</v>
      </c>
      <c r="B50">
        <v>18259.8864190071</v>
      </c>
      <c r="C50">
        <v>10906.780266026601</v>
      </c>
      <c r="D50">
        <v>29166.666667000001</v>
      </c>
      <c r="E50">
        <v>511956.12316999998</v>
      </c>
      <c r="F50">
        <v>2.0570446890947398E-2</v>
      </c>
      <c r="G50">
        <f t="shared" si="0"/>
        <v>29166.666667000001</v>
      </c>
      <c r="I50" s="2">
        <f>IPMT($C$7/12,A50,$C$3,-$C$2)</f>
        <v>10906.780266026624</v>
      </c>
      <c r="J50" s="4">
        <f t="shared" si="1"/>
        <v>-2.3646862246096134E-11</v>
      </c>
    </row>
    <row r="51" spans="1:10" x14ac:dyDescent="0.35">
      <c r="A51">
        <v>39</v>
      </c>
      <c r="B51">
        <v>18635.500442823999</v>
      </c>
      <c r="C51">
        <v>10531.1662422097</v>
      </c>
      <c r="D51">
        <v>29166.666667000001</v>
      </c>
      <c r="E51">
        <v>493320.62272699998</v>
      </c>
      <c r="F51">
        <v>2.0570446890947398E-2</v>
      </c>
      <c r="G51">
        <f t="shared" si="0"/>
        <v>29166.666667000001</v>
      </c>
      <c r="I51" s="2">
        <f>IPMT($C$7/12,A51,$C$3,-$C$2)</f>
        <v>10531.166242209707</v>
      </c>
      <c r="J51" s="4">
        <f t="shared" si="1"/>
        <v>0</v>
      </c>
    </row>
    <row r="52" spans="1:10" x14ac:dyDescent="0.35">
      <c r="A52">
        <v>40</v>
      </c>
      <c r="B52">
        <v>19018.841014969399</v>
      </c>
      <c r="C52">
        <v>10147.8256700643</v>
      </c>
      <c r="D52">
        <v>29166.666667000001</v>
      </c>
      <c r="E52">
        <v>474301.78171200003</v>
      </c>
      <c r="F52">
        <v>2.0570446890947398E-2</v>
      </c>
      <c r="G52">
        <f t="shared" si="0"/>
        <v>29166.666667000001</v>
      </c>
      <c r="I52" s="2">
        <f>IPMT($C$7/12,A52,$C$3,-$C$2)</f>
        <v>10147.825670064371</v>
      </c>
      <c r="J52" s="4">
        <f t="shared" si="1"/>
        <v>-7.0940586738288403E-11</v>
      </c>
    </row>
    <row r="53" spans="1:10" x14ac:dyDescent="0.35">
      <c r="A53">
        <v>41</v>
      </c>
      <c r="B53">
        <v>19410.0670739952</v>
      </c>
      <c r="C53">
        <v>9756.5996110385695</v>
      </c>
      <c r="D53">
        <v>29166.666667000001</v>
      </c>
      <c r="E53">
        <v>454891.714638</v>
      </c>
      <c r="F53">
        <v>2.0570446890947398E-2</v>
      </c>
      <c r="G53">
        <f t="shared" si="0"/>
        <v>29166.666667000001</v>
      </c>
      <c r="I53" s="2">
        <f>IPMT($C$7/12,A53,$C$3,-$C$2)</f>
        <v>9756.5996110385677</v>
      </c>
      <c r="J53" s="4">
        <f t="shared" si="1"/>
        <v>0</v>
      </c>
    </row>
    <row r="54" spans="1:10" x14ac:dyDescent="0.35">
      <c r="A54">
        <v>42</v>
      </c>
      <c r="B54">
        <v>19809.340827890501</v>
      </c>
      <c r="C54">
        <v>9357.3258571432307</v>
      </c>
      <c r="D54">
        <v>29166.666667000001</v>
      </c>
      <c r="E54">
        <v>435082.37381000002</v>
      </c>
      <c r="F54">
        <v>2.0570446890947398E-2</v>
      </c>
      <c r="G54">
        <f t="shared" si="0"/>
        <v>29166.666667000001</v>
      </c>
      <c r="I54" s="2">
        <f>IPMT($C$7/12,A54,$C$3,-$C$2)</f>
        <v>9357.325857143227</v>
      </c>
      <c r="J54" s="4">
        <f t="shared" si="1"/>
        <v>0</v>
      </c>
    </row>
    <row r="55" spans="1:10" x14ac:dyDescent="0.35">
      <c r="A55">
        <v>43</v>
      </c>
      <c r="B55">
        <v>20216.827821335301</v>
      </c>
      <c r="C55">
        <v>8949.8388636984291</v>
      </c>
      <c r="D55">
        <v>29166.666667000001</v>
      </c>
      <c r="E55">
        <v>414865.54598900001</v>
      </c>
      <c r="F55">
        <v>2.0570446890947398E-2</v>
      </c>
      <c r="G55">
        <f t="shared" si="0"/>
        <v>29166.666667000001</v>
      </c>
      <c r="I55" s="2">
        <f>IPMT($C$7/12,A55,$C$3,-$C$2)</f>
        <v>8949.8388636984309</v>
      </c>
      <c r="J55" s="4">
        <f t="shared" si="1"/>
        <v>0</v>
      </c>
    </row>
    <row r="56" spans="1:10" x14ac:dyDescent="0.35">
      <c r="A56">
        <v>44</v>
      </c>
      <c r="B56">
        <v>20632.6970043375</v>
      </c>
      <c r="C56">
        <v>8533.9696806962202</v>
      </c>
      <c r="D56">
        <v>29166.666667000001</v>
      </c>
      <c r="E56">
        <v>394232.84898499999</v>
      </c>
      <c r="F56">
        <v>2.0570446890947398E-2</v>
      </c>
      <c r="G56">
        <f t="shared" si="0"/>
        <v>29166.666667000001</v>
      </c>
      <c r="I56" s="2">
        <f>IPMT($C$7/12,A56,$C$3,-$C$2)</f>
        <v>8533.969680696222</v>
      </c>
      <c r="J56" s="4">
        <f t="shared" si="1"/>
        <v>0</v>
      </c>
    </row>
    <row r="57" spans="1:10" x14ac:dyDescent="0.35">
      <c r="A57">
        <v>45</v>
      </c>
      <c r="B57">
        <v>21057.120802282199</v>
      </c>
      <c r="C57">
        <v>8109.5458827514904</v>
      </c>
      <c r="D57">
        <v>29166.666667000001</v>
      </c>
      <c r="E57">
        <v>373175.728183</v>
      </c>
      <c r="F57">
        <v>2.0570446890947398E-2</v>
      </c>
      <c r="G57">
        <f t="shared" si="0"/>
        <v>29166.666667000001</v>
      </c>
      <c r="I57" s="2">
        <f>IPMT($C$7/12,A57,$C$3,-$C$2)</f>
        <v>8109.5458827514894</v>
      </c>
      <c r="J57" s="4">
        <f t="shared" si="1"/>
        <v>0</v>
      </c>
    </row>
    <row r="58" spans="1:10" x14ac:dyDescent="0.35">
      <c r="A58">
        <v>46</v>
      </c>
      <c r="B58">
        <v>21490.275187421801</v>
      </c>
      <c r="C58">
        <v>7676.3914976118904</v>
      </c>
      <c r="D58">
        <v>29166.666667000001</v>
      </c>
      <c r="E58">
        <v>351685.45299600001</v>
      </c>
      <c r="F58">
        <v>2.0570446890947398E-2</v>
      </c>
      <c r="G58">
        <f t="shared" si="0"/>
        <v>29166.666667000001</v>
      </c>
      <c r="I58" s="2">
        <f>IPMT($C$7/12,A58,$C$3,-$C$2)</f>
        <v>7676.3914976118795</v>
      </c>
      <c r="J58" s="4">
        <f t="shared" si="1"/>
        <v>1.0913936421275139E-11</v>
      </c>
    </row>
    <row r="59" spans="1:10" x14ac:dyDescent="0.35">
      <c r="A59">
        <v>47</v>
      </c>
      <c r="B59">
        <v>21932.339751836502</v>
      </c>
      <c r="C59">
        <v>7234.3269331971896</v>
      </c>
      <c r="D59">
        <v>29166.666667000001</v>
      </c>
      <c r="E59">
        <v>329753.11324400001</v>
      </c>
      <c r="F59">
        <v>2.0570446890947398E-2</v>
      </c>
      <c r="G59">
        <f t="shared" si="0"/>
        <v>29166.666667000001</v>
      </c>
      <c r="I59" s="2">
        <f>IPMT($C$7/12,A59,$C$3,-$C$2)</f>
        <v>7234.3269331971742</v>
      </c>
      <c r="J59" s="4">
        <f t="shared" si="1"/>
        <v>1.546140993013978E-11</v>
      </c>
    </row>
    <row r="60" spans="1:10" x14ac:dyDescent="0.35">
      <c r="A60">
        <v>48</v>
      </c>
      <c r="B60">
        <v>22383.497781895901</v>
      </c>
      <c r="C60">
        <v>6783.1689031378201</v>
      </c>
      <c r="D60">
        <v>29166.666667000001</v>
      </c>
      <c r="E60">
        <v>307369.61546200002</v>
      </c>
      <c r="F60">
        <v>2.0570446890947398E-2</v>
      </c>
      <c r="G60">
        <f t="shared" si="0"/>
        <v>29166.666667000001</v>
      </c>
      <c r="I60" s="2">
        <f>IPMT($C$7/12,A60,$C$3,-$C$2)</f>
        <v>6783.1689031378082</v>
      </c>
      <c r="J60" s="4">
        <f t="shared" si="1"/>
        <v>1.1823431123048067E-11</v>
      </c>
    </row>
    <row r="61" spans="1:10" x14ac:dyDescent="0.35">
      <c r="A61">
        <v>49</v>
      </c>
      <c r="B61">
        <v>22843.936334252001</v>
      </c>
      <c r="C61">
        <v>6322.7303507816896</v>
      </c>
      <c r="D61">
        <v>29166.666667000001</v>
      </c>
      <c r="E61">
        <v>284525.67912799999</v>
      </c>
      <c r="F61">
        <v>2.0570446890947398E-2</v>
      </c>
      <c r="G61">
        <f t="shared" si="0"/>
        <v>29166.666667000001</v>
      </c>
      <c r="I61" s="2">
        <f>IPMT($C$7/12,A61,$C$3,-$C$2)</f>
        <v>6322.7303507816787</v>
      </c>
      <c r="J61" s="4">
        <f t="shared" si="1"/>
        <v>1.0913936421275139E-11</v>
      </c>
    </row>
    <row r="62" spans="1:10" x14ac:dyDescent="0.35">
      <c r="A62">
        <v>50</v>
      </c>
      <c r="B62">
        <v>23313.846313395999</v>
      </c>
      <c r="C62">
        <v>5852.8203716377702</v>
      </c>
      <c r="D62">
        <v>29166.666667000001</v>
      </c>
      <c r="E62">
        <v>261211.832815</v>
      </c>
      <c r="F62">
        <v>2.0570446890947398E-2</v>
      </c>
      <c r="G62">
        <f t="shared" si="0"/>
        <v>29166.666667000001</v>
      </c>
      <c r="I62" s="2">
        <f>IPMT($C$7/12,A62,$C$3,-$C$2)</f>
        <v>5852.8203716377639</v>
      </c>
      <c r="J62" s="4">
        <f t="shared" si="1"/>
        <v>0</v>
      </c>
    </row>
    <row r="63" spans="1:10" x14ac:dyDescent="0.35">
      <c r="A63">
        <v>51</v>
      </c>
      <c r="B63">
        <v>23793.422550809399</v>
      </c>
      <c r="C63">
        <v>5373.2441342243401</v>
      </c>
      <c r="D63">
        <v>29166.666667000001</v>
      </c>
      <c r="E63">
        <v>237418.41026400001</v>
      </c>
      <c r="F63">
        <v>2.0570446890947398E-2</v>
      </c>
      <c r="G63">
        <f t="shared" si="0"/>
        <v>29166.666667000001</v>
      </c>
      <c r="I63" s="2">
        <f>IPMT($C$7/12,A63,$C$3,-$C$2)</f>
        <v>5373.2441342243419</v>
      </c>
      <c r="J63" s="4">
        <f t="shared" si="1"/>
        <v>0</v>
      </c>
    </row>
    <row r="64" spans="1:10" x14ac:dyDescent="0.35">
      <c r="A64">
        <v>52</v>
      </c>
      <c r="B64">
        <v>24282.8638857447</v>
      </c>
      <c r="C64">
        <v>4883.8027992890502</v>
      </c>
      <c r="D64">
        <v>29166.666667000001</v>
      </c>
      <c r="E64">
        <v>213135.546378</v>
      </c>
      <c r="F64">
        <v>2.0570446890947398E-2</v>
      </c>
      <c r="G64">
        <f t="shared" si="0"/>
        <v>29166.666667000001</v>
      </c>
      <c r="I64" s="2">
        <f>IPMT($C$7/12,A64,$C$3,-$C$2)</f>
        <v>4883.8027992890475</v>
      </c>
      <c r="J64" s="4">
        <f t="shared" si="1"/>
        <v>0</v>
      </c>
    </row>
    <row r="65" spans="1:10" x14ac:dyDescent="0.35">
      <c r="A65">
        <v>53</v>
      </c>
      <c r="B65">
        <v>24782.373247666499</v>
      </c>
      <c r="C65">
        <v>4384.2934373672397</v>
      </c>
      <c r="D65">
        <v>29166.666667000001</v>
      </c>
      <c r="E65">
        <v>188353.17313000001</v>
      </c>
      <c r="F65">
        <v>2.0570446890947398E-2</v>
      </c>
      <c r="G65">
        <f t="shared" si="0"/>
        <v>29166.666667000001</v>
      </c>
      <c r="I65" s="2">
        <f>IPMT($C$7/12,A65,$C$3,-$C$2)</f>
        <v>4384.2934373672324</v>
      </c>
      <c r="J65" s="4">
        <f t="shared" si="1"/>
        <v>7.2759576141834259E-12</v>
      </c>
    </row>
    <row r="66" spans="1:10" x14ac:dyDescent="0.35">
      <c r="A66">
        <v>54</v>
      </c>
      <c r="B66">
        <v>25292.157740389299</v>
      </c>
      <c r="C66">
        <v>3874.5089446444799</v>
      </c>
      <c r="D66">
        <v>29166.666667000001</v>
      </c>
      <c r="E66">
        <v>163061.01538999999</v>
      </c>
      <c r="F66">
        <v>2.0570446890947398E-2</v>
      </c>
      <c r="G66">
        <f t="shared" si="0"/>
        <v>29166.666667000001</v>
      </c>
      <c r="I66" s="2">
        <f>IPMT($C$7/12,A66,$C$3,-$C$2)</f>
        <v>3874.5089446444736</v>
      </c>
      <c r="J66" s="4">
        <f t="shared" si="1"/>
        <v>6.3664629124104977E-12</v>
      </c>
    </row>
    <row r="67" spans="1:10" x14ac:dyDescent="0.35">
      <c r="A67">
        <v>55</v>
      </c>
      <c r="B67">
        <v>25812.4287279454</v>
      </c>
      <c r="C67">
        <v>3354.23795708834</v>
      </c>
      <c r="D67">
        <v>29166.666667000001</v>
      </c>
      <c r="E67">
        <v>137248.58666199999</v>
      </c>
      <c r="F67">
        <v>2.0570446890947398E-2</v>
      </c>
      <c r="G67">
        <f t="shared" si="0"/>
        <v>29166.666667000001</v>
      </c>
      <c r="I67" s="2">
        <f>IPMT($C$7/12,A67,$C$3,-$C$2)</f>
        <v>3354.2379570883327</v>
      </c>
      <c r="J67" s="4">
        <f t="shared" si="1"/>
        <v>7.2759576141834259E-12</v>
      </c>
    </row>
    <row r="68" spans="1:10" x14ac:dyDescent="0.35">
      <c r="A68">
        <v>56</v>
      </c>
      <c r="B68">
        <v>26343.40192222</v>
      </c>
      <c r="C68">
        <v>2823.2647628137602</v>
      </c>
      <c r="D68">
        <v>29166.666667000001</v>
      </c>
      <c r="E68">
        <v>110905.18474</v>
      </c>
      <c r="F68">
        <v>2.0570446890947398E-2</v>
      </c>
      <c r="G68">
        <f t="shared" si="0"/>
        <v>29166.666667000001</v>
      </c>
      <c r="I68" s="2">
        <f>IPMT($C$7/12,A68,$C$3,-$C$2)</f>
        <v>2823.2647628137665</v>
      </c>
      <c r="J68" s="4">
        <f t="shared" si="1"/>
        <v>-6.3664629124104977E-12</v>
      </c>
    </row>
    <row r="69" spans="1:10" x14ac:dyDescent="0.35">
      <c r="A69">
        <v>57</v>
      </c>
      <c r="B69">
        <v>26885.297472387902</v>
      </c>
      <c r="C69">
        <v>2281.36921264586</v>
      </c>
      <c r="D69">
        <v>29166.666667000001</v>
      </c>
      <c r="E69">
        <v>84019.887268000006</v>
      </c>
      <c r="F69">
        <v>2.0570446890947398E-2</v>
      </c>
      <c r="G69">
        <f t="shared" si="0"/>
        <v>29166.666667000001</v>
      </c>
      <c r="I69" s="2">
        <f>IPMT($C$7/12,A69,$C$3,-$C$2)</f>
        <v>2281.3692126458595</v>
      </c>
      <c r="J69" s="4">
        <f t="shared" si="1"/>
        <v>0</v>
      </c>
    </row>
    <row r="70" spans="1:10" x14ac:dyDescent="0.35">
      <c r="A70">
        <v>58</v>
      </c>
      <c r="B70">
        <v>27438.3400561909</v>
      </c>
      <c r="C70">
        <v>1728.3266288427801</v>
      </c>
      <c r="D70">
        <v>29166.666667000001</v>
      </c>
      <c r="E70">
        <v>56581.547211999998</v>
      </c>
      <c r="F70">
        <v>2.0570446890947398E-2</v>
      </c>
      <c r="G70">
        <f t="shared" si="0"/>
        <v>29166.666667000001</v>
      </c>
      <c r="I70" s="2">
        <f>IPMT($C$7/12,A70,$C$3,-$C$2)</f>
        <v>1728.3266288427833</v>
      </c>
      <c r="J70" s="4">
        <f t="shared" si="1"/>
        <v>-3.1832314562052488E-12</v>
      </c>
    </row>
    <row r="71" spans="1:10" x14ac:dyDescent="0.35">
      <c r="A71">
        <v>59</v>
      </c>
      <c r="B71">
        <v>28002.758973092601</v>
      </c>
      <c r="C71">
        <v>1163.90771194116</v>
      </c>
      <c r="D71">
        <v>29166.666667000001</v>
      </c>
      <c r="E71">
        <v>28578.788239000001</v>
      </c>
      <c r="F71">
        <v>2.0570446890947398E-2</v>
      </c>
      <c r="G71">
        <f t="shared" si="0"/>
        <v>29166.666667000001</v>
      </c>
      <c r="I71" s="2">
        <f>IPMT($C$7/12,A71,$C$3,-$C$2)</f>
        <v>1163.9077119411529</v>
      </c>
      <c r="J71" s="4">
        <f t="shared" si="1"/>
        <v>7.0485839387401938E-12</v>
      </c>
    </row>
    <row r="72" spans="1:10" x14ac:dyDescent="0.35">
      <c r="A72">
        <v>60</v>
      </c>
      <c r="B72">
        <v>28578.7882393486</v>
      </c>
      <c r="C72">
        <v>587.87844568515504</v>
      </c>
      <c r="D72">
        <v>29166.666667000001</v>
      </c>
      <c r="E72">
        <v>0</v>
      </c>
      <c r="F72">
        <v>2.0570446890947398E-2</v>
      </c>
      <c r="G72">
        <f t="shared" si="0"/>
        <v>29166.666667000001</v>
      </c>
      <c r="I72" s="2">
        <f>IPMT($C$7/12,A72,$C$3,-$C$2)</f>
        <v>587.87844568515175</v>
      </c>
      <c r="J72" s="4">
        <f t="shared" si="1"/>
        <v>3.2969182939268649E-12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</dc:creator>
  <cp:lastModifiedBy>kik</cp:lastModifiedBy>
  <dcterms:created xsi:type="dcterms:W3CDTF">2019-10-28T12:39:18Z</dcterms:created>
  <dcterms:modified xsi:type="dcterms:W3CDTF">2019-10-28T13:16:24Z</dcterms:modified>
</cp:coreProperties>
</file>