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9630" windowHeight="5160" tabRatio="614"/>
  </bookViews>
  <sheets>
    <sheet name="Presupuesto" sheetId="1" r:id="rId1"/>
  </sheets>
  <externalReferences>
    <externalReference r:id="rId2"/>
  </externalReferences>
  <definedNames>
    <definedName name="PriceList">[1]Prices!$A$1:$C$4</definedName>
  </definedNames>
  <calcPr calcId="124519"/>
</workbook>
</file>

<file path=xl/calcChain.xml><?xml version="1.0" encoding="utf-8"?>
<calcChain xmlns="http://schemas.openxmlformats.org/spreadsheetml/2006/main">
  <c r="D50" i="1"/>
  <c r="D51"/>
  <c r="D52"/>
  <c r="D44"/>
  <c r="D45"/>
  <c r="D46"/>
  <c r="D47"/>
  <c r="D34"/>
  <c r="D35"/>
  <c r="D36"/>
  <c r="D37"/>
  <c r="D38"/>
  <c r="D39"/>
  <c r="D40"/>
  <c r="D26"/>
  <c r="D27"/>
  <c r="D28"/>
  <c r="D29"/>
  <c r="D30"/>
  <c r="D31"/>
  <c r="D7"/>
  <c r="D13" s="1"/>
  <c r="D8"/>
  <c r="D9"/>
  <c r="D10"/>
  <c r="D11"/>
  <c r="D12"/>
  <c r="D16"/>
  <c r="D17"/>
  <c r="D18"/>
  <c r="D19"/>
  <c r="D20"/>
  <c r="D21"/>
  <c r="D22"/>
  <c r="D23"/>
  <c r="E50"/>
  <c r="E51"/>
  <c r="E52"/>
  <c r="E44"/>
  <c r="E45"/>
  <c r="E46"/>
  <c r="E47"/>
  <c r="E34"/>
  <c r="E35"/>
  <c r="E36"/>
  <c r="E38"/>
  <c r="E39"/>
  <c r="E40"/>
  <c r="E26"/>
  <c r="E27"/>
  <c r="E28"/>
  <c r="E29"/>
  <c r="E30"/>
  <c r="E31"/>
  <c r="E7"/>
  <c r="E13" s="1"/>
  <c r="E8"/>
  <c r="E9"/>
  <c r="E10"/>
  <c r="E11"/>
  <c r="E12"/>
  <c r="E16"/>
  <c r="E17"/>
  <c r="E18"/>
  <c r="E19"/>
  <c r="E20"/>
  <c r="E21"/>
  <c r="E22"/>
  <c r="E23"/>
  <c r="F50"/>
  <c r="F51"/>
  <c r="F52"/>
  <c r="F44"/>
  <c r="F45"/>
  <c r="F46"/>
  <c r="F47"/>
  <c r="F34"/>
  <c r="F35"/>
  <c r="F36"/>
  <c r="F37"/>
  <c r="F38"/>
  <c r="F39"/>
  <c r="F40"/>
  <c r="F26"/>
  <c r="F27"/>
  <c r="F28"/>
  <c r="F29"/>
  <c r="F30"/>
  <c r="F31"/>
  <c r="F7"/>
  <c r="F13" s="1"/>
  <c r="F8"/>
  <c r="F9"/>
  <c r="F10"/>
  <c r="F11"/>
  <c r="F12"/>
  <c r="F16"/>
  <c r="F17"/>
  <c r="F18"/>
  <c r="F19"/>
  <c r="F20"/>
  <c r="F21"/>
  <c r="F22"/>
  <c r="F23"/>
  <c r="H50"/>
  <c r="H51"/>
  <c r="H52"/>
  <c r="H54" s="1"/>
  <c r="H43"/>
  <c r="H44"/>
  <c r="H45"/>
  <c r="H46"/>
  <c r="H47"/>
  <c r="H34"/>
  <c r="H35"/>
  <c r="H36"/>
  <c r="H37"/>
  <c r="H38"/>
  <c r="H39"/>
  <c r="H40"/>
  <c r="H26"/>
  <c r="H27"/>
  <c r="H28"/>
  <c r="H29"/>
  <c r="H30"/>
  <c r="H31"/>
  <c r="H7"/>
  <c r="H8"/>
  <c r="H9"/>
  <c r="H10"/>
  <c r="H11"/>
  <c r="H12"/>
  <c r="H13"/>
  <c r="H16"/>
  <c r="H17"/>
  <c r="H18"/>
  <c r="H19"/>
  <c r="H20"/>
  <c r="H21"/>
  <c r="H22"/>
  <c r="H23"/>
  <c r="I50"/>
  <c r="I51"/>
  <c r="I52"/>
  <c r="I54" s="1"/>
  <c r="I4" s="1"/>
  <c r="I43"/>
  <c r="I44"/>
  <c r="I45"/>
  <c r="I46"/>
  <c r="I47"/>
  <c r="I34"/>
  <c r="I35"/>
  <c r="I36"/>
  <c r="I37"/>
  <c r="I38"/>
  <c r="I39"/>
  <c r="I40"/>
  <c r="I26"/>
  <c r="I27"/>
  <c r="I28"/>
  <c r="I29"/>
  <c r="I30"/>
  <c r="I31"/>
  <c r="I7"/>
  <c r="I8"/>
  <c r="I9"/>
  <c r="I10"/>
  <c r="I11"/>
  <c r="I12"/>
  <c r="I13"/>
  <c r="I16"/>
  <c r="I17"/>
  <c r="I18"/>
  <c r="I19"/>
  <c r="I20"/>
  <c r="I21"/>
  <c r="I22"/>
  <c r="I23"/>
  <c r="J50"/>
  <c r="J51"/>
  <c r="J52"/>
  <c r="J54" s="1"/>
  <c r="J4" s="1"/>
  <c r="J43"/>
  <c r="J44"/>
  <c r="J45"/>
  <c r="J46"/>
  <c r="J47"/>
  <c r="J34"/>
  <c r="J35"/>
  <c r="J36"/>
  <c r="J38"/>
  <c r="J39"/>
  <c r="J40"/>
  <c r="J26"/>
  <c r="J27"/>
  <c r="J28"/>
  <c r="J29"/>
  <c r="J30"/>
  <c r="J31"/>
  <c r="J7"/>
  <c r="J8"/>
  <c r="J9"/>
  <c r="J10"/>
  <c r="J11"/>
  <c r="J12"/>
  <c r="J13"/>
  <c r="J16"/>
  <c r="J17"/>
  <c r="J18"/>
  <c r="J19"/>
  <c r="J20"/>
  <c r="J21"/>
  <c r="J22"/>
  <c r="J23"/>
  <c r="L50"/>
  <c r="L51"/>
  <c r="L52"/>
  <c r="L54" s="1"/>
  <c r="L4" s="1"/>
  <c r="L44"/>
  <c r="L45"/>
  <c r="L46"/>
  <c r="L47"/>
  <c r="L34"/>
  <c r="L35"/>
  <c r="L36"/>
  <c r="L37"/>
  <c r="L38"/>
  <c r="L39"/>
  <c r="L40"/>
  <c r="L26"/>
  <c r="L27"/>
  <c r="L28"/>
  <c r="L29"/>
  <c r="L30"/>
  <c r="L31"/>
  <c r="L7"/>
  <c r="L8"/>
  <c r="L9"/>
  <c r="L10"/>
  <c r="L11"/>
  <c r="L12"/>
  <c r="L13"/>
  <c r="L16"/>
  <c r="L17"/>
  <c r="L18"/>
  <c r="L19"/>
  <c r="L20"/>
  <c r="L21"/>
  <c r="L22"/>
  <c r="L23"/>
  <c r="M50"/>
  <c r="M51"/>
  <c r="M52"/>
  <c r="M54" s="1"/>
  <c r="M44"/>
  <c r="M45"/>
  <c r="M46"/>
  <c r="M47"/>
  <c r="M34"/>
  <c r="M35"/>
  <c r="M36"/>
  <c r="M37"/>
  <c r="M38"/>
  <c r="M39"/>
  <c r="M40"/>
  <c r="M26"/>
  <c r="M27"/>
  <c r="M28"/>
  <c r="M29"/>
  <c r="M30"/>
  <c r="M31"/>
  <c r="M7"/>
  <c r="M8"/>
  <c r="M9"/>
  <c r="M10"/>
  <c r="M11"/>
  <c r="M12"/>
  <c r="M13"/>
  <c r="M16"/>
  <c r="M17"/>
  <c r="M18"/>
  <c r="M19"/>
  <c r="M20"/>
  <c r="M21"/>
  <c r="M22"/>
  <c r="M23"/>
  <c r="N50"/>
  <c r="N51"/>
  <c r="N52"/>
  <c r="N54" s="1"/>
  <c r="N4" s="1"/>
  <c r="N44"/>
  <c r="N45"/>
  <c r="N46"/>
  <c r="N47"/>
  <c r="N34"/>
  <c r="N35"/>
  <c r="N36"/>
  <c r="N37"/>
  <c r="N38"/>
  <c r="N39"/>
  <c r="N40"/>
  <c r="N26"/>
  <c r="N27"/>
  <c r="N28"/>
  <c r="N29"/>
  <c r="N30"/>
  <c r="N31"/>
  <c r="N7"/>
  <c r="N8"/>
  <c r="N9"/>
  <c r="N10"/>
  <c r="N11"/>
  <c r="N12"/>
  <c r="N13"/>
  <c r="N16"/>
  <c r="N17"/>
  <c r="N18"/>
  <c r="N19"/>
  <c r="N20"/>
  <c r="N21"/>
  <c r="N22"/>
  <c r="N23"/>
  <c r="P50"/>
  <c r="P51"/>
  <c r="P52"/>
  <c r="P43"/>
  <c r="P44"/>
  <c r="P45"/>
  <c r="P46"/>
  <c r="P47"/>
  <c r="P34"/>
  <c r="P35"/>
  <c r="P36"/>
  <c r="P38"/>
  <c r="P39"/>
  <c r="P40"/>
  <c r="P26"/>
  <c r="P27"/>
  <c r="P28"/>
  <c r="P29"/>
  <c r="P30"/>
  <c r="P31"/>
  <c r="P7"/>
  <c r="P8"/>
  <c r="P9"/>
  <c r="P10"/>
  <c r="P11"/>
  <c r="P12"/>
  <c r="P13"/>
  <c r="P16"/>
  <c r="P17"/>
  <c r="P18"/>
  <c r="P19"/>
  <c r="P20"/>
  <c r="P21"/>
  <c r="P22"/>
  <c r="P23"/>
  <c r="Q50"/>
  <c r="Q51"/>
  <c r="Q52"/>
  <c r="Q54" s="1"/>
  <c r="Q4" s="1"/>
  <c r="Q44"/>
  <c r="Q45"/>
  <c r="Q46"/>
  <c r="Q47"/>
  <c r="Q34"/>
  <c r="Q35"/>
  <c r="Q36"/>
  <c r="Q37"/>
  <c r="Q38"/>
  <c r="Q39"/>
  <c r="Q40"/>
  <c r="Q26"/>
  <c r="Q27"/>
  <c r="Q28"/>
  <c r="Q29"/>
  <c r="Q30"/>
  <c r="Q31"/>
  <c r="Q7"/>
  <c r="Q8"/>
  <c r="Q9"/>
  <c r="Q10"/>
  <c r="Q11"/>
  <c r="Q12"/>
  <c r="Q13"/>
  <c r="Q16"/>
  <c r="Q17"/>
  <c r="Q18"/>
  <c r="Q19"/>
  <c r="Q20"/>
  <c r="Q21"/>
  <c r="Q22"/>
  <c r="Q23"/>
  <c r="R50"/>
  <c r="R51"/>
  <c r="R52"/>
  <c r="R54" s="1"/>
  <c r="R4" s="1"/>
  <c r="R43"/>
  <c r="R44"/>
  <c r="R45"/>
  <c r="R46"/>
  <c r="R47"/>
  <c r="R34"/>
  <c r="R35"/>
  <c r="R36"/>
  <c r="R37"/>
  <c r="R38"/>
  <c r="R39"/>
  <c r="R40"/>
  <c r="R26"/>
  <c r="R27"/>
  <c r="R28"/>
  <c r="R29"/>
  <c r="R30"/>
  <c r="R31"/>
  <c r="R7"/>
  <c r="R8"/>
  <c r="R9"/>
  <c r="R10"/>
  <c r="R11"/>
  <c r="R12"/>
  <c r="R13"/>
  <c r="R16"/>
  <c r="R17"/>
  <c r="R18"/>
  <c r="R19"/>
  <c r="R20"/>
  <c r="R21"/>
  <c r="R22"/>
  <c r="R23"/>
  <c r="G3"/>
  <c r="K3"/>
  <c r="O3"/>
  <c r="S3"/>
  <c r="G2"/>
  <c r="K2"/>
  <c r="O2"/>
  <c r="S2"/>
  <c r="G52"/>
  <c r="K52"/>
  <c r="O52"/>
  <c r="O54" s="1"/>
  <c r="S52"/>
  <c r="U52"/>
  <c r="G51"/>
  <c r="K51"/>
  <c r="O51"/>
  <c r="S51"/>
  <c r="U51"/>
  <c r="G50"/>
  <c r="K50"/>
  <c r="O50"/>
  <c r="S50"/>
  <c r="U50"/>
  <c r="G47"/>
  <c r="K47"/>
  <c r="O47"/>
  <c r="S47"/>
  <c r="U47"/>
  <c r="G46"/>
  <c r="K46"/>
  <c r="O46"/>
  <c r="S46"/>
  <c r="U46"/>
  <c r="G45"/>
  <c r="K45"/>
  <c r="O45"/>
  <c r="S45"/>
  <c r="U45"/>
  <c r="G44"/>
  <c r="K44"/>
  <c r="O44"/>
  <c r="S44"/>
  <c r="U44"/>
  <c r="G43"/>
  <c r="K43"/>
  <c r="O43"/>
  <c r="S43"/>
  <c r="U43"/>
  <c r="G40"/>
  <c r="K40"/>
  <c r="O40"/>
  <c r="S40"/>
  <c r="U40"/>
  <c r="G39"/>
  <c r="K39"/>
  <c r="O39"/>
  <c r="S39"/>
  <c r="U39"/>
  <c r="G38"/>
  <c r="K38"/>
  <c r="O38"/>
  <c r="S38"/>
  <c r="U38"/>
  <c r="G37"/>
  <c r="K37"/>
  <c r="O37"/>
  <c r="S37"/>
  <c r="U37"/>
  <c r="G36"/>
  <c r="K36"/>
  <c r="O36"/>
  <c r="S36"/>
  <c r="U36"/>
  <c r="G35"/>
  <c r="K35"/>
  <c r="O35"/>
  <c r="S35"/>
  <c r="U35"/>
  <c r="G34"/>
  <c r="K34"/>
  <c r="O34"/>
  <c r="S34"/>
  <c r="U34"/>
  <c r="G31"/>
  <c r="K31"/>
  <c r="O31"/>
  <c r="S31"/>
  <c r="U31"/>
  <c r="G30"/>
  <c r="K30"/>
  <c r="O30"/>
  <c r="S30"/>
  <c r="U30"/>
  <c r="G29"/>
  <c r="K29"/>
  <c r="O29"/>
  <c r="S29"/>
  <c r="U29"/>
  <c r="G28"/>
  <c r="K28"/>
  <c r="O28"/>
  <c r="S28"/>
  <c r="U28"/>
  <c r="G27"/>
  <c r="K27"/>
  <c r="O27"/>
  <c r="S27"/>
  <c r="U27"/>
  <c r="G26"/>
  <c r="K26"/>
  <c r="O26"/>
  <c r="S26"/>
  <c r="U26"/>
  <c r="G23"/>
  <c r="K23"/>
  <c r="O23"/>
  <c r="S23"/>
  <c r="U23"/>
  <c r="G22"/>
  <c r="K22"/>
  <c r="O22"/>
  <c r="S22"/>
  <c r="U22"/>
  <c r="G21"/>
  <c r="K21"/>
  <c r="O21"/>
  <c r="S21"/>
  <c r="U21"/>
  <c r="G20"/>
  <c r="K20"/>
  <c r="O20"/>
  <c r="S20"/>
  <c r="U20"/>
  <c r="G19"/>
  <c r="K19"/>
  <c r="O19"/>
  <c r="S19"/>
  <c r="U19"/>
  <c r="G18"/>
  <c r="K18"/>
  <c r="O18"/>
  <c r="S18"/>
  <c r="U18"/>
  <c r="G17"/>
  <c r="K17"/>
  <c r="O17"/>
  <c r="S17"/>
  <c r="U17"/>
  <c r="G16"/>
  <c r="K16"/>
  <c r="O16"/>
  <c r="S16"/>
  <c r="U16"/>
  <c r="K13"/>
  <c r="O13"/>
  <c r="S13"/>
  <c r="G12"/>
  <c r="K12"/>
  <c r="O12"/>
  <c r="S12"/>
  <c r="U12"/>
  <c r="G11"/>
  <c r="K11"/>
  <c r="O11"/>
  <c r="S11"/>
  <c r="U11"/>
  <c r="G10"/>
  <c r="K10"/>
  <c r="O10"/>
  <c r="S10"/>
  <c r="U10"/>
  <c r="G9"/>
  <c r="K9"/>
  <c r="O9"/>
  <c r="S9"/>
  <c r="U9"/>
  <c r="G8"/>
  <c r="K8"/>
  <c r="O8"/>
  <c r="S8"/>
  <c r="U8"/>
  <c r="G7"/>
  <c r="K7"/>
  <c r="O7"/>
  <c r="S7"/>
  <c r="U7"/>
  <c r="U3"/>
  <c r="U2"/>
  <c r="P54" l="1"/>
  <c r="M4"/>
  <c r="K54"/>
  <c r="H4"/>
  <c r="K4" s="1"/>
  <c r="G13"/>
  <c r="U13"/>
  <c r="O4"/>
  <c r="F54"/>
  <c r="F4" s="1"/>
  <c r="E54"/>
  <c r="E4" s="1"/>
  <c r="D54"/>
  <c r="G54" l="1"/>
  <c r="D4"/>
  <c r="S54"/>
  <c r="U54" s="1"/>
  <c r="P4"/>
  <c r="S4" s="1"/>
  <c r="G4" l="1"/>
  <c r="U4"/>
</calcChain>
</file>

<file path=xl/sharedStrings.xml><?xml version="1.0" encoding="utf-8"?>
<sst xmlns="http://schemas.openxmlformats.org/spreadsheetml/2006/main" count="53" uniqueCount="53">
  <si>
    <t>FICA</t>
  </si>
  <si>
    <t>Variable</t>
  </si>
  <si>
    <t>Resumen</t>
  </si>
  <si>
    <t>Unidades previstas</t>
  </si>
  <si>
    <t>Ingresos previstos</t>
  </si>
  <si>
    <t>Utilidades prev. sin impuestos</t>
  </si>
  <si>
    <t>Tierra para macetas</t>
  </si>
  <si>
    <t>Macetas</t>
  </si>
  <si>
    <t>Semillas</t>
  </si>
  <si>
    <t>Abono</t>
  </si>
  <si>
    <t>Trabajo</t>
  </si>
  <si>
    <t>Total de la Variable</t>
  </si>
  <si>
    <t>Sueldos</t>
  </si>
  <si>
    <t>Propietario</t>
  </si>
  <si>
    <t>Envíos/Rcv</t>
  </si>
  <si>
    <t>Pedidos</t>
  </si>
  <si>
    <t>Horticultor</t>
  </si>
  <si>
    <t>Total Sueldos</t>
  </si>
  <si>
    <t>Beneficios e Impuestos</t>
  </si>
  <si>
    <t>Total Sueldos y Beneficios</t>
  </si>
  <si>
    <t>Suministros</t>
  </si>
  <si>
    <t>Sum. Iluminación</t>
  </si>
  <si>
    <t>Sum. de oficina</t>
  </si>
  <si>
    <t>Sum. de producción</t>
  </si>
  <si>
    <t>Sum. de fiestas</t>
  </si>
  <si>
    <t>Sum. de limpieza</t>
  </si>
  <si>
    <t>Total Suministros</t>
  </si>
  <si>
    <t>Explotación</t>
  </si>
  <si>
    <t>Mobiliario</t>
  </si>
  <si>
    <t>Teléfono principal</t>
  </si>
  <si>
    <t>Números 800</t>
  </si>
  <si>
    <t>Gastos de viajes</t>
  </si>
  <si>
    <t>Maintenimiento equipo</t>
  </si>
  <si>
    <t>Func. y mant. Autos</t>
  </si>
  <si>
    <t>Total explotación</t>
  </si>
  <si>
    <t>Contratos</t>
  </si>
  <si>
    <t xml:space="preserve">Agencia de Marketing </t>
  </si>
  <si>
    <t>Eliminación desechos</t>
  </si>
  <si>
    <t>Distribuidor</t>
  </si>
  <si>
    <t>Contable impuestos</t>
  </si>
  <si>
    <t>Total Contratos</t>
  </si>
  <si>
    <t>Cont. Arrendamiento</t>
  </si>
  <si>
    <t>Arrendamiento edificio</t>
  </si>
  <si>
    <t>Arrendamiento auto</t>
  </si>
  <si>
    <t>Total cont. Arrendamiento</t>
  </si>
  <si>
    <t>Total gastos</t>
  </si>
  <si>
    <t>Tasas</t>
  </si>
  <si>
    <t>Trim1</t>
  </si>
  <si>
    <t>Trim2</t>
  </si>
  <si>
    <t>Trim3</t>
  </si>
  <si>
    <t>Trim4</t>
  </si>
  <si>
    <t>Año</t>
  </si>
  <si>
    <t>Contable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</si>
</sst>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&quot;$&quot;#,##0.00_);[Red]\(&quot;$&quot;#,##0.00\)"/>
    <numFmt numFmtId="166" formatCode="mmm\-yyyy"/>
  </numFmts>
  <fonts count="3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NumberFormat="1" applyFont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0" fillId="0" borderId="0" xfId="0" applyNumberFormat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ro/Desktop/Reed/Documentos/MSP/ExcelVBA07SBS/PR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5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18" sqref="B18"/>
    </sheetView>
  </sheetViews>
  <sheetFormatPr baseColWidth="10" defaultColWidth="9.140625" defaultRowHeight="12.75"/>
  <cols>
    <col min="1" max="1" width="3.140625" customWidth="1"/>
    <col min="2" max="2" width="19.42578125" customWidth="1"/>
    <col min="3" max="3" width="6" customWidth="1"/>
    <col min="4" max="19" width="10.7109375" customWidth="1"/>
    <col min="20" max="20" width="5.140625" customWidth="1"/>
    <col min="21" max="21" width="10.7109375" customWidth="1"/>
  </cols>
  <sheetData>
    <row r="1" spans="1:21" s="8" customFormat="1">
      <c r="A1" s="6" t="s">
        <v>2</v>
      </c>
      <c r="B1" s="6"/>
      <c r="C1" s="7" t="s">
        <v>46</v>
      </c>
      <c r="D1" s="7">
        <v>39083</v>
      </c>
      <c r="E1" s="7">
        <v>39114</v>
      </c>
      <c r="F1" s="7">
        <v>39142</v>
      </c>
      <c r="G1" s="7" t="s">
        <v>47</v>
      </c>
      <c r="H1" s="7">
        <v>39173</v>
      </c>
      <c r="I1" s="7">
        <v>39203</v>
      </c>
      <c r="J1" s="7">
        <v>39234</v>
      </c>
      <c r="K1" s="7" t="s">
        <v>48</v>
      </c>
      <c r="L1" s="7">
        <v>39264</v>
      </c>
      <c r="M1" s="7">
        <v>39295</v>
      </c>
      <c r="N1" s="7">
        <v>39326</v>
      </c>
      <c r="O1" s="7" t="s">
        <v>49</v>
      </c>
      <c r="P1" s="7">
        <v>39356</v>
      </c>
      <c r="Q1" s="7">
        <v>39387</v>
      </c>
      <c r="R1" s="7">
        <v>39417</v>
      </c>
      <c r="S1" s="7" t="s">
        <v>50</v>
      </c>
      <c r="T1" s="7"/>
      <c r="U1" s="7" t="s">
        <v>51</v>
      </c>
    </row>
    <row r="2" spans="1:21">
      <c r="A2" s="3" t="s">
        <v>3</v>
      </c>
      <c r="B2" s="3"/>
      <c r="C2" s="3"/>
      <c r="D2" s="3">
        <v>29000</v>
      </c>
      <c r="E2" s="3">
        <v>30000</v>
      </c>
      <c r="F2" s="3">
        <v>31000</v>
      </c>
      <c r="G2" s="3">
        <f>SUBTOTAL(9,D2:F2)</f>
        <v>90000</v>
      </c>
      <c r="H2" s="3">
        <v>32000</v>
      </c>
      <c r="I2" s="3">
        <v>33000</v>
      </c>
      <c r="J2" s="3">
        <v>34000</v>
      </c>
      <c r="K2" s="3">
        <f>SUBTOTAL(9,H2:J2)</f>
        <v>99000</v>
      </c>
      <c r="L2" s="3">
        <v>35000</v>
      </c>
      <c r="M2" s="3">
        <v>35000</v>
      </c>
      <c r="N2" s="3">
        <v>36000</v>
      </c>
      <c r="O2" s="3">
        <f>SUBTOTAL(9,L2:N2)</f>
        <v>106000</v>
      </c>
      <c r="P2" s="3">
        <v>37000</v>
      </c>
      <c r="Q2" s="3">
        <v>38000</v>
      </c>
      <c r="R2" s="3">
        <v>39000</v>
      </c>
      <c r="S2" s="3">
        <f>SUBTOTAL(9,P2:R2)</f>
        <v>114000</v>
      </c>
      <c r="T2" s="3"/>
      <c r="U2" s="3">
        <f>SUBTOTAL(9,$D2:T2)</f>
        <v>409000</v>
      </c>
    </row>
    <row r="3" spans="1:21">
      <c r="A3" s="3" t="s">
        <v>4</v>
      </c>
      <c r="B3" s="3"/>
      <c r="C3" s="3"/>
      <c r="D3" s="4">
        <v>71000</v>
      </c>
      <c r="E3" s="4">
        <v>73000</v>
      </c>
      <c r="F3" s="4">
        <v>75000</v>
      </c>
      <c r="G3" s="3">
        <f>SUBTOTAL(9,D3:F3)</f>
        <v>219000</v>
      </c>
      <c r="H3" s="3">
        <v>77000</v>
      </c>
      <c r="I3" s="3">
        <v>79000</v>
      </c>
      <c r="J3" s="3">
        <v>81000</v>
      </c>
      <c r="K3" s="3">
        <f>SUBTOTAL(9,H3:J3)</f>
        <v>237000</v>
      </c>
      <c r="L3" s="3">
        <v>83000</v>
      </c>
      <c r="M3" s="3">
        <v>85000</v>
      </c>
      <c r="N3" s="3">
        <v>87000</v>
      </c>
      <c r="O3" s="3">
        <f>SUBTOTAL(9,L3:N3)</f>
        <v>255000</v>
      </c>
      <c r="P3" s="3">
        <v>89000</v>
      </c>
      <c r="Q3" s="3">
        <v>91000</v>
      </c>
      <c r="R3" s="3">
        <v>93000</v>
      </c>
      <c r="S3" s="3">
        <f>SUBTOTAL(9,P3:R3)</f>
        <v>273000</v>
      </c>
      <c r="T3" s="3"/>
      <c r="U3" s="3">
        <f>SUBTOTAL(9,$D3:T3)</f>
        <v>984000</v>
      </c>
    </row>
    <row r="4" spans="1:21">
      <c r="A4" s="5" t="s">
        <v>5</v>
      </c>
      <c r="B4" s="5"/>
      <c r="C4" s="5"/>
      <c r="D4" s="1">
        <f>D3-D54</f>
        <v>28094.9</v>
      </c>
      <c r="E4" s="1">
        <f>E3-E54</f>
        <v>28332.9</v>
      </c>
      <c r="F4" s="1">
        <f>F3-F54</f>
        <v>31570.9</v>
      </c>
      <c r="G4" s="1">
        <f>SUBTOTAL(9,D4:F4)</f>
        <v>87998.700000000012</v>
      </c>
      <c r="H4" s="1">
        <f>H3-H54</f>
        <v>36308.9</v>
      </c>
      <c r="I4" s="1">
        <f>I3-I54</f>
        <v>38046.9</v>
      </c>
      <c r="J4" s="1">
        <f>J3-J54</f>
        <v>37784.9</v>
      </c>
      <c r="K4" s="1">
        <f>SUBTOTAL(9,H4:J4)</f>
        <v>112140.70000000001</v>
      </c>
      <c r="L4" s="1">
        <f>L3-L54</f>
        <v>38522.9</v>
      </c>
      <c r="M4" s="1">
        <f>M3-M54</f>
        <v>40522.9</v>
      </c>
      <c r="N4" s="1">
        <f>N3-N54</f>
        <v>42260.9</v>
      </c>
      <c r="O4" s="1">
        <f>SUBTOTAL(9,L4:N4)</f>
        <v>121306.70000000001</v>
      </c>
      <c r="P4" s="1">
        <f>P3-P54</f>
        <v>-133909.5</v>
      </c>
      <c r="Q4" s="1">
        <f>Q3-Q54</f>
        <v>41736.9</v>
      </c>
      <c r="R4" s="1">
        <f>R3-R54</f>
        <v>50474.9</v>
      </c>
      <c r="S4" s="1">
        <f>SUBTOTAL(9,P4:R4)</f>
        <v>-41697.700000000004</v>
      </c>
      <c r="T4" s="1"/>
      <c r="U4" s="1">
        <f>SUBTOTAL(9,$D4:T4)</f>
        <v>279748.40000000002</v>
      </c>
    </row>
    <row r="5" spans="1:21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5" t="s">
        <v>1</v>
      </c>
      <c r="B6" s="3"/>
      <c r="C6" s="3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5"/>
      <c r="B7" s="3" t="s">
        <v>6</v>
      </c>
      <c r="C7" s="3">
        <v>9.5000000000000001E-2</v>
      </c>
      <c r="D7" s="4">
        <f t="shared" ref="D7:F12" si="0">D$2*$C7</f>
        <v>2755</v>
      </c>
      <c r="E7" s="4">
        <f t="shared" si="0"/>
        <v>2850</v>
      </c>
      <c r="F7" s="4">
        <f t="shared" si="0"/>
        <v>2945</v>
      </c>
      <c r="G7" s="4">
        <f t="shared" ref="G7:G13" si="1">SUBTOTAL(9,D7:F7)</f>
        <v>8550</v>
      </c>
      <c r="H7" s="3">
        <f t="shared" ref="H7:R12" si="2">H$2*$C7</f>
        <v>3040</v>
      </c>
      <c r="I7" s="3">
        <f t="shared" si="2"/>
        <v>3135</v>
      </c>
      <c r="J7" s="3">
        <f t="shared" si="2"/>
        <v>3230</v>
      </c>
      <c r="K7" s="3">
        <f t="shared" ref="K7:K13" si="3">SUBTOTAL(9,H7:J7)</f>
        <v>9405</v>
      </c>
      <c r="L7" s="3">
        <f t="shared" si="2"/>
        <v>3325</v>
      </c>
      <c r="M7" s="3">
        <f t="shared" si="2"/>
        <v>3325</v>
      </c>
      <c r="N7" s="3">
        <f t="shared" si="2"/>
        <v>3420</v>
      </c>
      <c r="O7" s="3">
        <f t="shared" ref="O7:O13" si="4">SUBTOTAL(9,L7:N7)</f>
        <v>10070</v>
      </c>
      <c r="P7" s="3">
        <f t="shared" si="2"/>
        <v>3515</v>
      </c>
      <c r="Q7" s="3">
        <f t="shared" si="2"/>
        <v>3610</v>
      </c>
      <c r="R7" s="3">
        <f t="shared" si="2"/>
        <v>3705</v>
      </c>
      <c r="S7" s="3">
        <f t="shared" ref="S7:S13" si="5">SUBTOTAL(9,P7:R7)</f>
        <v>10830</v>
      </c>
      <c r="T7" s="3"/>
      <c r="U7" s="3">
        <f>SUBTOTAL(9,$D7:T7)</f>
        <v>38855</v>
      </c>
    </row>
    <row r="8" spans="1:21">
      <c r="A8" s="5"/>
      <c r="B8" s="3" t="s">
        <v>7</v>
      </c>
      <c r="C8" s="3">
        <v>1.2E-2</v>
      </c>
      <c r="D8" s="4">
        <f t="shared" si="0"/>
        <v>348</v>
      </c>
      <c r="E8" s="4">
        <f t="shared" si="0"/>
        <v>360</v>
      </c>
      <c r="F8" s="4">
        <f t="shared" si="0"/>
        <v>372</v>
      </c>
      <c r="G8" s="4">
        <f t="shared" si="1"/>
        <v>1080</v>
      </c>
      <c r="H8" s="3">
        <f t="shared" si="2"/>
        <v>384</v>
      </c>
      <c r="I8" s="3">
        <f t="shared" si="2"/>
        <v>396</v>
      </c>
      <c r="J8" s="3">
        <f t="shared" si="2"/>
        <v>408</v>
      </c>
      <c r="K8" s="3">
        <f t="shared" si="3"/>
        <v>1188</v>
      </c>
      <c r="L8" s="3">
        <f t="shared" si="2"/>
        <v>420</v>
      </c>
      <c r="M8" s="3">
        <f t="shared" si="2"/>
        <v>420</v>
      </c>
      <c r="N8" s="3">
        <f t="shared" si="2"/>
        <v>432</v>
      </c>
      <c r="O8" s="3">
        <f t="shared" si="4"/>
        <v>1272</v>
      </c>
      <c r="P8" s="3">
        <f t="shared" si="2"/>
        <v>444</v>
      </c>
      <c r="Q8" s="3">
        <f t="shared" si="2"/>
        <v>456</v>
      </c>
      <c r="R8" s="3">
        <f t="shared" si="2"/>
        <v>468</v>
      </c>
      <c r="S8" s="3">
        <f t="shared" si="5"/>
        <v>1368</v>
      </c>
      <c r="T8" s="3"/>
      <c r="U8" s="3">
        <f>SUBTOTAL(9,$D8:T8)</f>
        <v>4908</v>
      </c>
    </row>
    <row r="9" spans="1:21">
      <c r="A9" s="5"/>
      <c r="B9" s="3" t="s">
        <v>8</v>
      </c>
      <c r="C9" s="3">
        <v>2E-3</v>
      </c>
      <c r="D9" s="4">
        <f t="shared" si="0"/>
        <v>58</v>
      </c>
      <c r="E9" s="4">
        <f t="shared" si="0"/>
        <v>60</v>
      </c>
      <c r="F9" s="4">
        <f t="shared" si="0"/>
        <v>62</v>
      </c>
      <c r="G9" s="2">
        <f t="shared" si="1"/>
        <v>180</v>
      </c>
      <c r="H9" s="3">
        <f t="shared" si="2"/>
        <v>64</v>
      </c>
      <c r="I9" s="3">
        <f t="shared" si="2"/>
        <v>66</v>
      </c>
      <c r="J9" s="3">
        <f t="shared" si="2"/>
        <v>68</v>
      </c>
      <c r="K9" s="3">
        <f t="shared" si="3"/>
        <v>198</v>
      </c>
      <c r="L9" s="3">
        <f t="shared" si="2"/>
        <v>70</v>
      </c>
      <c r="M9" s="3">
        <f t="shared" si="2"/>
        <v>70</v>
      </c>
      <c r="N9" s="3">
        <f t="shared" si="2"/>
        <v>72</v>
      </c>
      <c r="O9" s="3">
        <f t="shared" si="4"/>
        <v>212</v>
      </c>
      <c r="P9" s="3">
        <f t="shared" si="2"/>
        <v>74</v>
      </c>
      <c r="Q9" s="3">
        <f t="shared" si="2"/>
        <v>76</v>
      </c>
      <c r="R9" s="3">
        <f t="shared" si="2"/>
        <v>78</v>
      </c>
      <c r="S9" s="3">
        <f t="shared" si="5"/>
        <v>228</v>
      </c>
      <c r="T9" s="3"/>
      <c r="U9" s="3">
        <f>SUBTOTAL(9,$D9:T9)</f>
        <v>818</v>
      </c>
    </row>
    <row r="10" spans="1:21">
      <c r="A10" s="5"/>
      <c r="B10" s="3" t="s">
        <v>9</v>
      </c>
      <c r="C10" s="3">
        <v>2E-3</v>
      </c>
      <c r="D10" s="4">
        <f t="shared" si="0"/>
        <v>58</v>
      </c>
      <c r="E10" s="4">
        <f t="shared" si="0"/>
        <v>60</v>
      </c>
      <c r="F10" s="4">
        <f t="shared" si="0"/>
        <v>62</v>
      </c>
      <c r="G10" s="2">
        <f t="shared" si="1"/>
        <v>180</v>
      </c>
      <c r="H10" s="3">
        <f t="shared" si="2"/>
        <v>64</v>
      </c>
      <c r="I10" s="3">
        <f t="shared" si="2"/>
        <v>66</v>
      </c>
      <c r="J10" s="3">
        <f t="shared" si="2"/>
        <v>68</v>
      </c>
      <c r="K10" s="3">
        <f t="shared" si="3"/>
        <v>198</v>
      </c>
      <c r="L10" s="3">
        <f t="shared" si="2"/>
        <v>70</v>
      </c>
      <c r="M10" s="3">
        <f t="shared" si="2"/>
        <v>70</v>
      </c>
      <c r="N10" s="3">
        <f t="shared" si="2"/>
        <v>72</v>
      </c>
      <c r="O10" s="3">
        <f t="shared" si="4"/>
        <v>212</v>
      </c>
      <c r="P10" s="3">
        <f t="shared" si="2"/>
        <v>74</v>
      </c>
      <c r="Q10" s="3">
        <f t="shared" si="2"/>
        <v>76</v>
      </c>
      <c r="R10" s="3">
        <f t="shared" si="2"/>
        <v>78</v>
      </c>
      <c r="S10" s="3">
        <f t="shared" si="5"/>
        <v>228</v>
      </c>
      <c r="T10" s="3"/>
      <c r="U10" s="3">
        <f>SUBTOTAL(9,$D10:T10)</f>
        <v>818</v>
      </c>
    </row>
    <row r="11" spans="1:21">
      <c r="A11" s="5"/>
      <c r="B11" s="3" t="s">
        <v>10</v>
      </c>
      <c r="C11" s="3">
        <v>0.14000000000000001</v>
      </c>
      <c r="D11" s="4">
        <f t="shared" si="0"/>
        <v>4060.0000000000005</v>
      </c>
      <c r="E11" s="4">
        <f t="shared" si="0"/>
        <v>4200</v>
      </c>
      <c r="F11" s="4">
        <f t="shared" si="0"/>
        <v>4340</v>
      </c>
      <c r="G11" s="3">
        <f t="shared" si="1"/>
        <v>12600</v>
      </c>
      <c r="H11" s="3">
        <f t="shared" si="2"/>
        <v>4480</v>
      </c>
      <c r="I11" s="3">
        <f t="shared" si="2"/>
        <v>4620</v>
      </c>
      <c r="J11" s="3">
        <f t="shared" si="2"/>
        <v>4760</v>
      </c>
      <c r="K11" s="3">
        <f t="shared" si="3"/>
        <v>13860</v>
      </c>
      <c r="L11" s="3">
        <f t="shared" si="2"/>
        <v>4900.0000000000009</v>
      </c>
      <c r="M11" s="3">
        <f t="shared" si="2"/>
        <v>4900.0000000000009</v>
      </c>
      <c r="N11" s="3">
        <f t="shared" si="2"/>
        <v>5040.0000000000009</v>
      </c>
      <c r="O11" s="3">
        <f t="shared" si="4"/>
        <v>14840.000000000004</v>
      </c>
      <c r="P11" s="3">
        <f t="shared" si="2"/>
        <v>5180.0000000000009</v>
      </c>
      <c r="Q11" s="3">
        <f t="shared" si="2"/>
        <v>5320.0000000000009</v>
      </c>
      <c r="R11" s="3">
        <f t="shared" si="2"/>
        <v>5460.0000000000009</v>
      </c>
      <c r="S11" s="3">
        <f t="shared" si="5"/>
        <v>15960.000000000004</v>
      </c>
      <c r="T11" s="3"/>
      <c r="U11" s="3">
        <f>SUBTOTAL(9,$D11:T11)</f>
        <v>57260</v>
      </c>
    </row>
    <row r="12" spans="1:21">
      <c r="A12" s="5"/>
      <c r="B12" s="3" t="s">
        <v>0</v>
      </c>
      <c r="C12" s="3">
        <v>1.0999999999999999E-2</v>
      </c>
      <c r="D12" s="4">
        <f t="shared" si="0"/>
        <v>319</v>
      </c>
      <c r="E12" s="4">
        <f t="shared" si="0"/>
        <v>330</v>
      </c>
      <c r="F12" s="4">
        <f t="shared" si="0"/>
        <v>341</v>
      </c>
      <c r="G12" s="3">
        <f t="shared" si="1"/>
        <v>990</v>
      </c>
      <c r="H12" s="3">
        <f t="shared" si="2"/>
        <v>352</v>
      </c>
      <c r="I12" s="3">
        <f t="shared" si="2"/>
        <v>363</v>
      </c>
      <c r="J12" s="3">
        <f t="shared" si="2"/>
        <v>374</v>
      </c>
      <c r="K12" s="3">
        <f t="shared" si="3"/>
        <v>1089</v>
      </c>
      <c r="L12" s="3">
        <f t="shared" si="2"/>
        <v>385</v>
      </c>
      <c r="M12" s="3">
        <f t="shared" si="2"/>
        <v>385</v>
      </c>
      <c r="N12" s="3">
        <f t="shared" si="2"/>
        <v>396</v>
      </c>
      <c r="O12" s="3">
        <f t="shared" si="4"/>
        <v>1166</v>
      </c>
      <c r="P12" s="3">
        <f t="shared" si="2"/>
        <v>407</v>
      </c>
      <c r="Q12" s="3">
        <f t="shared" si="2"/>
        <v>418</v>
      </c>
      <c r="R12" s="3">
        <f t="shared" si="2"/>
        <v>429</v>
      </c>
      <c r="S12" s="3">
        <f t="shared" si="5"/>
        <v>1254</v>
      </c>
      <c r="T12" s="3"/>
      <c r="U12" s="3">
        <f>SUBTOTAL(9,$D12:T12)</f>
        <v>4499</v>
      </c>
    </row>
    <row r="13" spans="1:21">
      <c r="A13" s="5" t="s">
        <v>11</v>
      </c>
      <c r="B13" s="5"/>
      <c r="C13" s="5"/>
      <c r="D13" s="1">
        <f>SUM(D7:D12)</f>
        <v>7598</v>
      </c>
      <c r="E13" s="1">
        <f>SUM(E7:E12)</f>
        <v>7860</v>
      </c>
      <c r="F13" s="1">
        <f>SUM(F7:F12)</f>
        <v>8122</v>
      </c>
      <c r="G13" s="5">
        <f t="shared" si="1"/>
        <v>23580</v>
      </c>
      <c r="H13" s="5">
        <f t="shared" ref="H13:R13" si="6">SUM(H7:H12)</f>
        <v>8384</v>
      </c>
      <c r="I13" s="5">
        <f t="shared" si="6"/>
        <v>8646</v>
      </c>
      <c r="J13" s="5">
        <f t="shared" si="6"/>
        <v>8908</v>
      </c>
      <c r="K13" s="5">
        <f t="shared" si="3"/>
        <v>25938</v>
      </c>
      <c r="L13" s="5">
        <f t="shared" si="6"/>
        <v>9170</v>
      </c>
      <c r="M13" s="5">
        <f t="shared" si="6"/>
        <v>9170</v>
      </c>
      <c r="N13" s="5">
        <f t="shared" si="6"/>
        <v>9432</v>
      </c>
      <c r="O13" s="5">
        <f t="shared" si="4"/>
        <v>27772</v>
      </c>
      <c r="P13" s="5">
        <f t="shared" si="6"/>
        <v>9694</v>
      </c>
      <c r="Q13" s="5">
        <f t="shared" si="6"/>
        <v>9956</v>
      </c>
      <c r="R13" s="5">
        <f t="shared" si="6"/>
        <v>10218</v>
      </c>
      <c r="S13" s="5">
        <f t="shared" si="5"/>
        <v>29868</v>
      </c>
      <c r="T13" s="5"/>
      <c r="U13" s="5">
        <f>SUBTOTAL(9,$D13:T13)</f>
        <v>107158</v>
      </c>
    </row>
    <row r="14" spans="1:21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5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5"/>
      <c r="B16" s="3" t="s">
        <v>13</v>
      </c>
      <c r="C16" s="3">
        <v>8000</v>
      </c>
      <c r="D16" s="3">
        <f t="shared" ref="D16:F20" si="7">$C16</f>
        <v>8000</v>
      </c>
      <c r="E16" s="3">
        <f t="shared" si="7"/>
        <v>8000</v>
      </c>
      <c r="F16" s="3">
        <f t="shared" si="7"/>
        <v>8000</v>
      </c>
      <c r="G16" s="3">
        <f t="shared" ref="G16:G23" si="8">SUBTOTAL(9,D16:F16)</f>
        <v>24000</v>
      </c>
      <c r="H16" s="3">
        <f t="shared" ref="H16:J20" si="9">$C16</f>
        <v>8000</v>
      </c>
      <c r="I16" s="3">
        <f t="shared" si="9"/>
        <v>8000</v>
      </c>
      <c r="J16" s="3">
        <f t="shared" si="9"/>
        <v>8000</v>
      </c>
      <c r="K16" s="3">
        <f t="shared" ref="K16:K23" si="10">SUBTOTAL(9,H16:J16)</f>
        <v>24000</v>
      </c>
      <c r="L16" s="3">
        <f t="shared" ref="L16:N20" si="11">$C16</f>
        <v>8000</v>
      </c>
      <c r="M16" s="3">
        <f t="shared" si="11"/>
        <v>8000</v>
      </c>
      <c r="N16" s="3">
        <f t="shared" si="11"/>
        <v>8000</v>
      </c>
      <c r="O16" s="3">
        <f t="shared" ref="O16:O23" si="12">SUBTOTAL(9,L16:N16)</f>
        <v>24000</v>
      </c>
      <c r="P16" s="3">
        <f t="shared" ref="P16:R20" si="13">$C16</f>
        <v>8000</v>
      </c>
      <c r="Q16" s="3">
        <f t="shared" si="13"/>
        <v>8000</v>
      </c>
      <c r="R16" s="3">
        <f t="shared" si="13"/>
        <v>8000</v>
      </c>
      <c r="S16" s="3">
        <f t="shared" ref="S16:S23" si="14">SUBTOTAL(9,P16:R16)</f>
        <v>24000</v>
      </c>
      <c r="T16" s="3"/>
      <c r="U16" s="3">
        <f>SUBTOTAL(9,$D16:T16)</f>
        <v>96000</v>
      </c>
    </row>
    <row r="17" spans="1:21">
      <c r="A17" s="5"/>
      <c r="B17" s="3" t="s">
        <v>52</v>
      </c>
      <c r="C17" s="3">
        <v>2500</v>
      </c>
      <c r="D17" s="3">
        <f t="shared" si="7"/>
        <v>2500</v>
      </c>
      <c r="E17" s="3">
        <f t="shared" si="7"/>
        <v>2500</v>
      </c>
      <c r="F17" s="3">
        <f t="shared" si="7"/>
        <v>2500</v>
      </c>
      <c r="G17" s="3">
        <f t="shared" si="8"/>
        <v>7500</v>
      </c>
      <c r="H17" s="3">
        <f t="shared" si="9"/>
        <v>2500</v>
      </c>
      <c r="I17" s="3">
        <f t="shared" si="9"/>
        <v>2500</v>
      </c>
      <c r="J17" s="3">
        <f t="shared" si="9"/>
        <v>2500</v>
      </c>
      <c r="K17" s="3">
        <f t="shared" si="10"/>
        <v>7500</v>
      </c>
      <c r="L17" s="3">
        <f t="shared" si="11"/>
        <v>2500</v>
      </c>
      <c r="M17" s="3">
        <f t="shared" si="11"/>
        <v>2500</v>
      </c>
      <c r="N17" s="3">
        <f t="shared" si="11"/>
        <v>2500</v>
      </c>
      <c r="O17" s="3">
        <f t="shared" si="12"/>
        <v>7500</v>
      </c>
      <c r="P17" s="3">
        <f t="shared" si="13"/>
        <v>2500</v>
      </c>
      <c r="Q17" s="3">
        <f t="shared" si="13"/>
        <v>2500</v>
      </c>
      <c r="R17" s="3">
        <f t="shared" si="13"/>
        <v>2500</v>
      </c>
      <c r="S17" s="3">
        <f t="shared" si="14"/>
        <v>7500</v>
      </c>
      <c r="T17" s="3"/>
      <c r="U17" s="3">
        <f>SUBTOTAL(9,$D17:T17)</f>
        <v>30000</v>
      </c>
    </row>
    <row r="18" spans="1:21">
      <c r="A18" s="5"/>
      <c r="B18" s="3" t="s">
        <v>14</v>
      </c>
      <c r="C18" s="3">
        <v>1232</v>
      </c>
      <c r="D18" s="3">
        <f t="shared" si="7"/>
        <v>1232</v>
      </c>
      <c r="E18" s="3">
        <f t="shared" si="7"/>
        <v>1232</v>
      </c>
      <c r="F18" s="3">
        <f t="shared" si="7"/>
        <v>1232</v>
      </c>
      <c r="G18" s="3">
        <f t="shared" si="8"/>
        <v>3696</v>
      </c>
      <c r="H18" s="3">
        <f t="shared" si="9"/>
        <v>1232</v>
      </c>
      <c r="I18" s="3">
        <f t="shared" si="9"/>
        <v>1232</v>
      </c>
      <c r="J18" s="3">
        <f t="shared" si="9"/>
        <v>1232</v>
      </c>
      <c r="K18" s="3">
        <f t="shared" si="10"/>
        <v>3696</v>
      </c>
      <c r="L18" s="3">
        <f t="shared" si="11"/>
        <v>1232</v>
      </c>
      <c r="M18" s="3">
        <f t="shared" si="11"/>
        <v>1232</v>
      </c>
      <c r="N18" s="3">
        <f t="shared" si="11"/>
        <v>1232</v>
      </c>
      <c r="O18" s="3">
        <f t="shared" si="12"/>
        <v>3696</v>
      </c>
      <c r="P18" s="3">
        <f t="shared" si="13"/>
        <v>1232</v>
      </c>
      <c r="Q18" s="3">
        <f t="shared" si="13"/>
        <v>1232</v>
      </c>
      <c r="R18" s="3">
        <f t="shared" si="13"/>
        <v>1232</v>
      </c>
      <c r="S18" s="3">
        <f t="shared" si="14"/>
        <v>3696</v>
      </c>
      <c r="T18" s="3"/>
      <c r="U18" s="3">
        <f>SUBTOTAL(9,$D18:T18)</f>
        <v>14784</v>
      </c>
    </row>
    <row r="19" spans="1:21">
      <c r="A19" s="5"/>
      <c r="B19" s="3" t="s">
        <v>15</v>
      </c>
      <c r="C19" s="3">
        <v>2464</v>
      </c>
      <c r="D19" s="3">
        <f t="shared" si="7"/>
        <v>2464</v>
      </c>
      <c r="E19" s="3">
        <f t="shared" si="7"/>
        <v>2464</v>
      </c>
      <c r="F19" s="3">
        <f t="shared" si="7"/>
        <v>2464</v>
      </c>
      <c r="G19" s="3">
        <f t="shared" si="8"/>
        <v>7392</v>
      </c>
      <c r="H19" s="3">
        <f t="shared" si="9"/>
        <v>2464</v>
      </c>
      <c r="I19" s="3">
        <f t="shared" si="9"/>
        <v>2464</v>
      </c>
      <c r="J19" s="3">
        <f t="shared" si="9"/>
        <v>2464</v>
      </c>
      <c r="K19" s="3">
        <f t="shared" si="10"/>
        <v>7392</v>
      </c>
      <c r="L19" s="3">
        <f t="shared" si="11"/>
        <v>2464</v>
      </c>
      <c r="M19" s="3">
        <f t="shared" si="11"/>
        <v>2464</v>
      </c>
      <c r="N19" s="3">
        <f t="shared" si="11"/>
        <v>2464</v>
      </c>
      <c r="O19" s="3">
        <f t="shared" si="12"/>
        <v>7392</v>
      </c>
      <c r="P19" s="3">
        <f t="shared" si="13"/>
        <v>2464</v>
      </c>
      <c r="Q19" s="3">
        <f t="shared" si="13"/>
        <v>2464</v>
      </c>
      <c r="R19" s="3">
        <f t="shared" si="13"/>
        <v>2464</v>
      </c>
      <c r="S19" s="3">
        <f t="shared" si="14"/>
        <v>7392</v>
      </c>
      <c r="T19" s="3"/>
      <c r="U19" s="3">
        <f>SUBTOTAL(9,$D19:T19)</f>
        <v>29568</v>
      </c>
    </row>
    <row r="20" spans="1:21">
      <c r="A20" s="5"/>
      <c r="B20" s="3" t="s">
        <v>16</v>
      </c>
      <c r="C20" s="3">
        <v>2350</v>
      </c>
      <c r="D20" s="3">
        <f t="shared" si="7"/>
        <v>2350</v>
      </c>
      <c r="E20" s="3">
        <f t="shared" si="7"/>
        <v>2350</v>
      </c>
      <c r="F20" s="3">
        <f t="shared" si="7"/>
        <v>2350</v>
      </c>
      <c r="G20" s="3">
        <f t="shared" si="8"/>
        <v>7050</v>
      </c>
      <c r="H20" s="3">
        <f t="shared" si="9"/>
        <v>2350</v>
      </c>
      <c r="I20" s="3">
        <f t="shared" si="9"/>
        <v>2350</v>
      </c>
      <c r="J20" s="3">
        <f t="shared" si="9"/>
        <v>2350</v>
      </c>
      <c r="K20" s="3">
        <f t="shared" si="10"/>
        <v>7050</v>
      </c>
      <c r="L20" s="3">
        <f t="shared" si="11"/>
        <v>2350</v>
      </c>
      <c r="M20" s="3">
        <f t="shared" si="11"/>
        <v>2350</v>
      </c>
      <c r="N20" s="3">
        <f t="shared" si="11"/>
        <v>2350</v>
      </c>
      <c r="O20" s="3">
        <f t="shared" si="12"/>
        <v>7050</v>
      </c>
      <c r="P20" s="3">
        <f t="shared" si="13"/>
        <v>2350</v>
      </c>
      <c r="Q20" s="3">
        <f t="shared" si="13"/>
        <v>2350</v>
      </c>
      <c r="R20" s="3">
        <f t="shared" si="13"/>
        <v>2350</v>
      </c>
      <c r="S20" s="3">
        <f t="shared" si="14"/>
        <v>7050</v>
      </c>
      <c r="T20" s="3"/>
      <c r="U20" s="3">
        <f>SUBTOTAL(9,$D20:T20)</f>
        <v>28200</v>
      </c>
    </row>
    <row r="21" spans="1:21">
      <c r="A21" s="5" t="s">
        <v>17</v>
      </c>
      <c r="B21" s="5"/>
      <c r="C21" s="5"/>
      <c r="D21" s="5">
        <f>SUM(D16:D20)</f>
        <v>16546</v>
      </c>
      <c r="E21" s="5">
        <f>SUM(E16:E20)</f>
        <v>16546</v>
      </c>
      <c r="F21" s="5">
        <f>SUM(F16:F20)</f>
        <v>16546</v>
      </c>
      <c r="G21" s="5">
        <f t="shared" si="8"/>
        <v>49638</v>
      </c>
      <c r="H21" s="5">
        <f t="shared" ref="H21:R21" si="15">SUM(H16:H20)</f>
        <v>16546</v>
      </c>
      <c r="I21" s="5">
        <f t="shared" si="15"/>
        <v>16546</v>
      </c>
      <c r="J21" s="5">
        <f t="shared" si="15"/>
        <v>16546</v>
      </c>
      <c r="K21" s="5">
        <f t="shared" si="10"/>
        <v>49638</v>
      </c>
      <c r="L21" s="5">
        <f t="shared" si="15"/>
        <v>16546</v>
      </c>
      <c r="M21" s="5">
        <f t="shared" si="15"/>
        <v>16546</v>
      </c>
      <c r="N21" s="5">
        <f t="shared" si="15"/>
        <v>16546</v>
      </c>
      <c r="O21" s="5">
        <f t="shared" si="12"/>
        <v>49638</v>
      </c>
      <c r="P21" s="5">
        <f t="shared" si="15"/>
        <v>16546</v>
      </c>
      <c r="Q21" s="5">
        <f t="shared" si="15"/>
        <v>16546</v>
      </c>
      <c r="R21" s="5">
        <f t="shared" si="15"/>
        <v>16546</v>
      </c>
      <c r="S21" s="5">
        <f t="shared" si="14"/>
        <v>49638</v>
      </c>
      <c r="T21" s="5"/>
      <c r="U21" s="5">
        <f>SUBTOTAL(9,$D21:T21)</f>
        <v>198552</v>
      </c>
    </row>
    <row r="22" spans="1:21">
      <c r="A22" s="5"/>
      <c r="B22" s="3" t="s">
        <v>18</v>
      </c>
      <c r="C22" s="3">
        <v>0.35</v>
      </c>
      <c r="D22" s="3">
        <f>$C22*D21</f>
        <v>5791.0999999999995</v>
      </c>
      <c r="E22" s="3">
        <f>$C22*E21</f>
        <v>5791.0999999999995</v>
      </c>
      <c r="F22" s="3">
        <f>$C22*F21</f>
        <v>5791.0999999999995</v>
      </c>
      <c r="G22" s="3">
        <f t="shared" si="8"/>
        <v>17373.3</v>
      </c>
      <c r="H22" s="3">
        <f>$C22*H21</f>
        <v>5791.0999999999995</v>
      </c>
      <c r="I22" s="3">
        <f>$C22*I21</f>
        <v>5791.0999999999995</v>
      </c>
      <c r="J22" s="3">
        <f>$C22*J21</f>
        <v>5791.0999999999995</v>
      </c>
      <c r="K22" s="3">
        <f t="shared" si="10"/>
        <v>17373.3</v>
      </c>
      <c r="L22" s="3">
        <f>$C22*L21</f>
        <v>5791.0999999999995</v>
      </c>
      <c r="M22" s="3">
        <f>$C22*M21</f>
        <v>5791.0999999999995</v>
      </c>
      <c r="N22" s="3">
        <f>$C22*N21</f>
        <v>5791.0999999999995</v>
      </c>
      <c r="O22" s="3">
        <f t="shared" si="12"/>
        <v>17373.3</v>
      </c>
      <c r="P22" s="3">
        <f>$C22*P21</f>
        <v>5791.0999999999995</v>
      </c>
      <c r="Q22" s="3">
        <f>$C22*Q21</f>
        <v>5791.0999999999995</v>
      </c>
      <c r="R22" s="3">
        <f>$C22*R21</f>
        <v>5791.0999999999995</v>
      </c>
      <c r="S22" s="3">
        <f t="shared" si="14"/>
        <v>17373.3</v>
      </c>
      <c r="T22" s="3"/>
      <c r="U22" s="3">
        <f>SUBTOTAL(9,$D22:T22)</f>
        <v>69493.2</v>
      </c>
    </row>
    <row r="23" spans="1:21">
      <c r="A23" s="5" t="s">
        <v>19</v>
      </c>
      <c r="B23" s="5"/>
      <c r="C23" s="5"/>
      <c r="D23" s="5">
        <f>SUM(D21:D22)</f>
        <v>22337.1</v>
      </c>
      <c r="E23" s="5">
        <f>SUM(E21:E22)</f>
        <v>22337.1</v>
      </c>
      <c r="F23" s="5">
        <f>SUM(F21:F22)</f>
        <v>22337.1</v>
      </c>
      <c r="G23" s="5">
        <f t="shared" si="8"/>
        <v>67011.299999999988</v>
      </c>
      <c r="H23" s="5">
        <f t="shared" ref="H23:R23" si="16">SUM(H21:H22)</f>
        <v>22337.1</v>
      </c>
      <c r="I23" s="5">
        <f t="shared" si="16"/>
        <v>22337.1</v>
      </c>
      <c r="J23" s="5">
        <f t="shared" si="16"/>
        <v>22337.1</v>
      </c>
      <c r="K23" s="5">
        <f t="shared" si="10"/>
        <v>67011.299999999988</v>
      </c>
      <c r="L23" s="5">
        <f t="shared" si="16"/>
        <v>22337.1</v>
      </c>
      <c r="M23" s="5">
        <f t="shared" si="16"/>
        <v>22337.1</v>
      </c>
      <c r="N23" s="5">
        <f t="shared" si="16"/>
        <v>22337.1</v>
      </c>
      <c r="O23" s="5">
        <f t="shared" si="12"/>
        <v>67011.299999999988</v>
      </c>
      <c r="P23" s="5">
        <f t="shared" si="16"/>
        <v>22337.1</v>
      </c>
      <c r="Q23" s="5">
        <f t="shared" si="16"/>
        <v>22337.1</v>
      </c>
      <c r="R23" s="5">
        <f t="shared" si="16"/>
        <v>22337.1</v>
      </c>
      <c r="S23" s="5">
        <f t="shared" si="14"/>
        <v>67011.299999999988</v>
      </c>
      <c r="T23" s="5"/>
      <c r="U23" s="5">
        <f>SUBTOTAL(9,$D23:T23)</f>
        <v>268045.2</v>
      </c>
    </row>
    <row r="24" spans="1:21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5" t="s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5"/>
      <c r="B26" s="3" t="s">
        <v>21</v>
      </c>
      <c r="C26" s="3">
        <v>300</v>
      </c>
      <c r="D26" s="3">
        <f t="shared" ref="D26:F30" si="17">$C26</f>
        <v>300</v>
      </c>
      <c r="E26" s="3">
        <f t="shared" si="17"/>
        <v>300</v>
      </c>
      <c r="F26" s="3">
        <f t="shared" si="17"/>
        <v>300</v>
      </c>
      <c r="G26" s="3">
        <f t="shared" ref="G26:G40" si="18">SUBTOTAL(9,D26:F26)</f>
        <v>900</v>
      </c>
      <c r="H26" s="3">
        <f t="shared" ref="H26:J30" si="19">$C26</f>
        <v>300</v>
      </c>
      <c r="I26" s="3">
        <f t="shared" si="19"/>
        <v>300</v>
      </c>
      <c r="J26" s="3">
        <f t="shared" si="19"/>
        <v>300</v>
      </c>
      <c r="K26" s="3">
        <f t="shared" ref="K26:K40" si="20">SUBTOTAL(9,H26:J26)</f>
        <v>900</v>
      </c>
      <c r="L26" s="3">
        <f t="shared" ref="L26:N30" si="21">$C26</f>
        <v>300</v>
      </c>
      <c r="M26" s="3">
        <f t="shared" si="21"/>
        <v>300</v>
      </c>
      <c r="N26" s="3">
        <f t="shared" si="21"/>
        <v>300</v>
      </c>
      <c r="O26" s="3">
        <f t="shared" ref="O26:O40" si="22">SUBTOTAL(9,L26:N26)</f>
        <v>900</v>
      </c>
      <c r="P26" s="3">
        <f t="shared" ref="P26:R30" si="23">$C26</f>
        <v>300</v>
      </c>
      <c r="Q26" s="3">
        <f t="shared" si="23"/>
        <v>300</v>
      </c>
      <c r="R26" s="3">
        <f t="shared" si="23"/>
        <v>300</v>
      </c>
      <c r="S26" s="3">
        <f t="shared" ref="S26:S40" si="24">SUBTOTAL(9,P26:R26)</f>
        <v>900</v>
      </c>
      <c r="T26" s="3"/>
      <c r="U26" s="3">
        <f>SUBTOTAL(9,$D26:T26)</f>
        <v>3600</v>
      </c>
    </row>
    <row r="27" spans="1:21">
      <c r="A27" s="5"/>
      <c r="B27" s="3" t="s">
        <v>22</v>
      </c>
      <c r="C27" s="3">
        <v>200</v>
      </c>
      <c r="D27" s="3">
        <f t="shared" si="17"/>
        <v>200</v>
      </c>
      <c r="E27" s="3">
        <f t="shared" si="17"/>
        <v>200</v>
      </c>
      <c r="F27" s="3">
        <f t="shared" si="17"/>
        <v>200</v>
      </c>
      <c r="G27" s="3">
        <f t="shared" si="18"/>
        <v>600</v>
      </c>
      <c r="H27" s="3">
        <f t="shared" si="19"/>
        <v>200</v>
      </c>
      <c r="I27" s="3">
        <f t="shared" si="19"/>
        <v>200</v>
      </c>
      <c r="J27" s="3">
        <f t="shared" si="19"/>
        <v>200</v>
      </c>
      <c r="K27" s="3">
        <f t="shared" si="20"/>
        <v>600</v>
      </c>
      <c r="L27" s="3">
        <f t="shared" si="21"/>
        <v>200</v>
      </c>
      <c r="M27" s="3">
        <f t="shared" si="21"/>
        <v>200</v>
      </c>
      <c r="N27" s="3">
        <f t="shared" si="21"/>
        <v>200</v>
      </c>
      <c r="O27" s="3">
        <f t="shared" si="22"/>
        <v>600</v>
      </c>
      <c r="P27" s="3">
        <f t="shared" si="23"/>
        <v>200</v>
      </c>
      <c r="Q27" s="3">
        <f t="shared" si="23"/>
        <v>200</v>
      </c>
      <c r="R27" s="3">
        <f t="shared" si="23"/>
        <v>200</v>
      </c>
      <c r="S27" s="3">
        <f t="shared" si="24"/>
        <v>600</v>
      </c>
      <c r="T27" s="3"/>
      <c r="U27" s="3">
        <f>SUBTOTAL(9,$D27:T27)</f>
        <v>2400</v>
      </c>
    </row>
    <row r="28" spans="1:21">
      <c r="A28" s="5"/>
      <c r="B28" s="3" t="s">
        <v>23</v>
      </c>
      <c r="C28" s="3">
        <v>100</v>
      </c>
      <c r="D28" s="3">
        <f t="shared" si="17"/>
        <v>100</v>
      </c>
      <c r="E28" s="3">
        <f t="shared" si="17"/>
        <v>100</v>
      </c>
      <c r="F28" s="3">
        <f t="shared" si="17"/>
        <v>100</v>
      </c>
      <c r="G28" s="3">
        <f t="shared" si="18"/>
        <v>300</v>
      </c>
      <c r="H28" s="3">
        <f t="shared" si="19"/>
        <v>100</v>
      </c>
      <c r="I28" s="3">
        <f t="shared" si="19"/>
        <v>100</v>
      </c>
      <c r="J28" s="3">
        <f t="shared" si="19"/>
        <v>100</v>
      </c>
      <c r="K28" s="3">
        <f t="shared" si="20"/>
        <v>300</v>
      </c>
      <c r="L28" s="3">
        <f t="shared" si="21"/>
        <v>100</v>
      </c>
      <c r="M28" s="3">
        <f t="shared" si="21"/>
        <v>100</v>
      </c>
      <c r="N28" s="3">
        <f t="shared" si="21"/>
        <v>100</v>
      </c>
      <c r="O28" s="3">
        <f t="shared" si="22"/>
        <v>300</v>
      </c>
      <c r="P28" s="3">
        <f t="shared" si="23"/>
        <v>100</v>
      </c>
      <c r="Q28" s="3">
        <f t="shared" si="23"/>
        <v>100</v>
      </c>
      <c r="R28" s="3">
        <f t="shared" si="23"/>
        <v>100</v>
      </c>
      <c r="S28" s="3">
        <f t="shared" si="24"/>
        <v>300</v>
      </c>
      <c r="T28" s="3"/>
      <c r="U28" s="3">
        <f>SUBTOTAL(9,$D28:T28)</f>
        <v>1200</v>
      </c>
    </row>
    <row r="29" spans="1:21">
      <c r="A29" s="5"/>
      <c r="B29" s="3" t="s">
        <v>24</v>
      </c>
      <c r="C29" s="3">
        <v>140</v>
      </c>
      <c r="D29" s="3">
        <f t="shared" si="17"/>
        <v>140</v>
      </c>
      <c r="E29" s="3">
        <f t="shared" si="17"/>
        <v>140</v>
      </c>
      <c r="F29" s="3">
        <f t="shared" si="17"/>
        <v>140</v>
      </c>
      <c r="G29" s="3">
        <f t="shared" si="18"/>
        <v>420</v>
      </c>
      <c r="H29" s="3">
        <f t="shared" si="19"/>
        <v>140</v>
      </c>
      <c r="I29" s="3">
        <f t="shared" si="19"/>
        <v>140</v>
      </c>
      <c r="J29" s="3">
        <f t="shared" si="19"/>
        <v>140</v>
      </c>
      <c r="K29" s="3">
        <f t="shared" si="20"/>
        <v>420</v>
      </c>
      <c r="L29" s="3">
        <f t="shared" si="21"/>
        <v>140</v>
      </c>
      <c r="M29" s="3">
        <f t="shared" si="21"/>
        <v>140</v>
      </c>
      <c r="N29" s="3">
        <f t="shared" si="21"/>
        <v>140</v>
      </c>
      <c r="O29" s="3">
        <f t="shared" si="22"/>
        <v>420</v>
      </c>
      <c r="P29" s="3">
        <f t="shared" si="23"/>
        <v>140</v>
      </c>
      <c r="Q29" s="3">
        <f t="shared" si="23"/>
        <v>140</v>
      </c>
      <c r="R29" s="3">
        <f t="shared" si="23"/>
        <v>140</v>
      </c>
      <c r="S29" s="3">
        <f t="shared" si="24"/>
        <v>420</v>
      </c>
      <c r="T29" s="3"/>
      <c r="U29" s="3">
        <f>SUBTOTAL(9,$D29:T29)</f>
        <v>1680</v>
      </c>
    </row>
    <row r="30" spans="1:21">
      <c r="A30" s="5"/>
      <c r="B30" s="3" t="s">
        <v>25</v>
      </c>
      <c r="C30" s="3">
        <v>60</v>
      </c>
      <c r="D30" s="3">
        <f t="shared" si="17"/>
        <v>60</v>
      </c>
      <c r="E30" s="3">
        <f t="shared" si="17"/>
        <v>60</v>
      </c>
      <c r="F30" s="3">
        <f t="shared" si="17"/>
        <v>60</v>
      </c>
      <c r="G30" s="3">
        <f t="shared" si="18"/>
        <v>180</v>
      </c>
      <c r="H30" s="3">
        <f t="shared" si="19"/>
        <v>60</v>
      </c>
      <c r="I30" s="3">
        <f t="shared" si="19"/>
        <v>60</v>
      </c>
      <c r="J30" s="3">
        <f t="shared" si="19"/>
        <v>60</v>
      </c>
      <c r="K30" s="3">
        <f t="shared" si="20"/>
        <v>180</v>
      </c>
      <c r="L30" s="3">
        <f t="shared" si="21"/>
        <v>60</v>
      </c>
      <c r="M30" s="3">
        <f t="shared" si="21"/>
        <v>60</v>
      </c>
      <c r="N30" s="3">
        <f t="shared" si="21"/>
        <v>60</v>
      </c>
      <c r="O30" s="3">
        <f t="shared" si="22"/>
        <v>180</v>
      </c>
      <c r="P30" s="3">
        <f t="shared" si="23"/>
        <v>60</v>
      </c>
      <c r="Q30" s="3">
        <f t="shared" si="23"/>
        <v>60</v>
      </c>
      <c r="R30" s="3">
        <f t="shared" si="23"/>
        <v>60</v>
      </c>
      <c r="S30" s="3">
        <f t="shared" si="24"/>
        <v>180</v>
      </c>
      <c r="T30" s="3"/>
      <c r="U30" s="3">
        <f>SUBTOTAL(9,$D30:T30)</f>
        <v>720</v>
      </c>
    </row>
    <row r="31" spans="1:21">
      <c r="A31" s="5" t="s">
        <v>26</v>
      </c>
      <c r="B31" s="5"/>
      <c r="C31" s="5"/>
      <c r="D31" s="5">
        <f>SUM(D26:D30)</f>
        <v>800</v>
      </c>
      <c r="E31" s="5">
        <f>SUM(E26:E30)</f>
        <v>800</v>
      </c>
      <c r="F31" s="5">
        <f>SUM(F26:F30)</f>
        <v>800</v>
      </c>
      <c r="G31" s="5">
        <f t="shared" si="18"/>
        <v>2400</v>
      </c>
      <c r="H31" s="5">
        <f t="shared" ref="H31:R31" si="25">SUM(H26:H30)</f>
        <v>800</v>
      </c>
      <c r="I31" s="5">
        <f t="shared" si="25"/>
        <v>800</v>
      </c>
      <c r="J31" s="5">
        <f t="shared" si="25"/>
        <v>800</v>
      </c>
      <c r="K31" s="5">
        <f t="shared" si="20"/>
        <v>2400</v>
      </c>
      <c r="L31" s="5">
        <f t="shared" si="25"/>
        <v>800</v>
      </c>
      <c r="M31" s="5">
        <f t="shared" si="25"/>
        <v>800</v>
      </c>
      <c r="N31" s="5">
        <f t="shared" si="25"/>
        <v>800</v>
      </c>
      <c r="O31" s="5">
        <f t="shared" si="22"/>
        <v>2400</v>
      </c>
      <c r="P31" s="5">
        <f t="shared" si="25"/>
        <v>800</v>
      </c>
      <c r="Q31" s="5">
        <f t="shared" si="25"/>
        <v>800</v>
      </c>
      <c r="R31" s="5">
        <f t="shared" si="25"/>
        <v>800</v>
      </c>
      <c r="S31" s="5">
        <f t="shared" si="24"/>
        <v>2400</v>
      </c>
      <c r="T31" s="5"/>
      <c r="U31" s="5">
        <f>SUBTOTAL(9,$D31:T31)</f>
        <v>9600</v>
      </c>
    </row>
    <row r="32" spans="1:21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5" t="s">
        <v>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5"/>
      <c r="B34" s="3" t="s">
        <v>28</v>
      </c>
      <c r="C34" s="3">
        <v>300</v>
      </c>
      <c r="D34" s="3">
        <f t="shared" ref="D34:F36" si="26">$C34</f>
        <v>300</v>
      </c>
      <c r="E34" s="3">
        <f t="shared" si="26"/>
        <v>300</v>
      </c>
      <c r="F34" s="3">
        <f t="shared" si="26"/>
        <v>300</v>
      </c>
      <c r="G34" s="3">
        <f t="shared" si="18"/>
        <v>900</v>
      </c>
      <c r="H34" s="3">
        <f t="shared" ref="H34:J36" si="27">$C34</f>
        <v>300</v>
      </c>
      <c r="I34" s="3">
        <f t="shared" si="27"/>
        <v>300</v>
      </c>
      <c r="J34" s="3">
        <f t="shared" si="27"/>
        <v>300</v>
      </c>
      <c r="K34" s="3">
        <f t="shared" si="20"/>
        <v>900</v>
      </c>
      <c r="L34" s="3">
        <f t="shared" ref="L34:N39" si="28">$C34</f>
        <v>300</v>
      </c>
      <c r="M34" s="3">
        <f t="shared" si="28"/>
        <v>300</v>
      </c>
      <c r="N34" s="3">
        <f t="shared" si="28"/>
        <v>300</v>
      </c>
      <c r="O34" s="3">
        <f t="shared" si="22"/>
        <v>900</v>
      </c>
      <c r="P34" s="3">
        <f t="shared" ref="P34:R36" si="29">$C34</f>
        <v>300</v>
      </c>
      <c r="Q34" s="3">
        <f t="shared" si="29"/>
        <v>300</v>
      </c>
      <c r="R34" s="3">
        <f t="shared" si="29"/>
        <v>300</v>
      </c>
      <c r="S34" s="3">
        <f t="shared" si="24"/>
        <v>900</v>
      </c>
      <c r="T34" s="3"/>
      <c r="U34" s="3">
        <f>SUBTOTAL(9,$D34:T34)</f>
        <v>3600</v>
      </c>
    </row>
    <row r="35" spans="1:21">
      <c r="A35" s="5"/>
      <c r="B35" s="3" t="s">
        <v>29</v>
      </c>
      <c r="C35" s="3">
        <v>150</v>
      </c>
      <c r="D35" s="3">
        <f t="shared" si="26"/>
        <v>150</v>
      </c>
      <c r="E35" s="3">
        <f t="shared" si="26"/>
        <v>150</v>
      </c>
      <c r="F35" s="3">
        <f t="shared" si="26"/>
        <v>150</v>
      </c>
      <c r="G35" s="3">
        <f t="shared" si="18"/>
        <v>450</v>
      </c>
      <c r="H35" s="3">
        <f t="shared" si="27"/>
        <v>150</v>
      </c>
      <c r="I35" s="3">
        <f t="shared" si="27"/>
        <v>150</v>
      </c>
      <c r="J35" s="3">
        <f t="shared" si="27"/>
        <v>150</v>
      </c>
      <c r="K35" s="3">
        <f t="shared" si="20"/>
        <v>450</v>
      </c>
      <c r="L35" s="3">
        <f t="shared" si="28"/>
        <v>150</v>
      </c>
      <c r="M35" s="3">
        <f t="shared" si="28"/>
        <v>150</v>
      </c>
      <c r="N35" s="3">
        <f t="shared" si="28"/>
        <v>150</v>
      </c>
      <c r="O35" s="3">
        <f t="shared" si="22"/>
        <v>450</v>
      </c>
      <c r="P35" s="3">
        <f t="shared" si="29"/>
        <v>150</v>
      </c>
      <c r="Q35" s="3">
        <f t="shared" si="29"/>
        <v>150</v>
      </c>
      <c r="R35" s="3">
        <f t="shared" si="29"/>
        <v>150</v>
      </c>
      <c r="S35" s="3">
        <f t="shared" si="24"/>
        <v>450</v>
      </c>
      <c r="T35" s="3"/>
      <c r="U35" s="3">
        <f>SUBTOTAL(9,$D35:T35)</f>
        <v>1800</v>
      </c>
    </row>
    <row r="36" spans="1:21">
      <c r="A36" s="5"/>
      <c r="B36" s="3" t="s">
        <v>30</v>
      </c>
      <c r="C36" s="3">
        <v>1000</v>
      </c>
      <c r="D36" s="3">
        <f t="shared" si="26"/>
        <v>1000</v>
      </c>
      <c r="E36" s="3">
        <f t="shared" si="26"/>
        <v>1000</v>
      </c>
      <c r="F36" s="3">
        <f t="shared" si="26"/>
        <v>1000</v>
      </c>
      <c r="G36" s="3">
        <f t="shared" si="18"/>
        <v>3000</v>
      </c>
      <c r="H36" s="3">
        <f t="shared" si="27"/>
        <v>1000</v>
      </c>
      <c r="I36" s="3">
        <f t="shared" si="27"/>
        <v>1000</v>
      </c>
      <c r="J36" s="3">
        <f t="shared" si="27"/>
        <v>1000</v>
      </c>
      <c r="K36" s="3">
        <f t="shared" si="20"/>
        <v>3000</v>
      </c>
      <c r="L36" s="3">
        <f t="shared" si="28"/>
        <v>1000</v>
      </c>
      <c r="M36" s="3">
        <f t="shared" si="28"/>
        <v>1000</v>
      </c>
      <c r="N36" s="3">
        <f t="shared" si="28"/>
        <v>1000</v>
      </c>
      <c r="O36" s="3">
        <f t="shared" si="22"/>
        <v>3000</v>
      </c>
      <c r="P36" s="3">
        <f t="shared" si="29"/>
        <v>1000</v>
      </c>
      <c r="Q36" s="3">
        <f t="shared" si="29"/>
        <v>1000</v>
      </c>
      <c r="R36" s="3">
        <f t="shared" si="29"/>
        <v>1000</v>
      </c>
      <c r="S36" s="3">
        <f t="shared" si="24"/>
        <v>3000</v>
      </c>
      <c r="T36" s="3"/>
      <c r="U36" s="3">
        <f>SUBTOTAL(9,$D36:T36)</f>
        <v>12000</v>
      </c>
    </row>
    <row r="37" spans="1:21">
      <c r="A37" s="5"/>
      <c r="B37" s="3" t="s">
        <v>31</v>
      </c>
      <c r="C37" s="3">
        <v>500</v>
      </c>
      <c r="D37" s="3">
        <f>$C37</f>
        <v>500</v>
      </c>
      <c r="E37" s="3">
        <v>2000</v>
      </c>
      <c r="F37" s="3">
        <f>$C37</f>
        <v>500</v>
      </c>
      <c r="G37" s="3">
        <f t="shared" si="18"/>
        <v>3000</v>
      </c>
      <c r="H37" s="3">
        <f t="shared" ref="H37:I39" si="30">$C37</f>
        <v>500</v>
      </c>
      <c r="I37" s="3">
        <f t="shared" si="30"/>
        <v>500</v>
      </c>
      <c r="J37" s="3">
        <v>2500</v>
      </c>
      <c r="K37" s="3">
        <f t="shared" si="20"/>
        <v>3500</v>
      </c>
      <c r="L37" s="3">
        <f t="shared" si="28"/>
        <v>500</v>
      </c>
      <c r="M37" s="3">
        <f t="shared" si="28"/>
        <v>500</v>
      </c>
      <c r="N37" s="3">
        <f t="shared" si="28"/>
        <v>500</v>
      </c>
      <c r="O37" s="3">
        <f t="shared" si="22"/>
        <v>1500</v>
      </c>
      <c r="P37" s="3">
        <v>3000</v>
      </c>
      <c r="Q37" s="3">
        <f t="shared" ref="Q37:R39" si="31">$C37</f>
        <v>500</v>
      </c>
      <c r="R37" s="3">
        <f t="shared" si="31"/>
        <v>500</v>
      </c>
      <c r="S37" s="3">
        <f t="shared" si="24"/>
        <v>4000</v>
      </c>
      <c r="T37" s="3"/>
      <c r="U37" s="3">
        <f>SUBTOTAL(9,$D37:T37)</f>
        <v>12000</v>
      </c>
    </row>
    <row r="38" spans="1:21">
      <c r="A38" s="5"/>
      <c r="B38" s="3" t="s">
        <v>32</v>
      </c>
      <c r="C38" s="3">
        <v>50</v>
      </c>
      <c r="D38" s="3">
        <f>$C38</f>
        <v>50</v>
      </c>
      <c r="E38" s="3">
        <f>$C38</f>
        <v>50</v>
      </c>
      <c r="F38" s="3">
        <f>$C38</f>
        <v>50</v>
      </c>
      <c r="G38" s="3">
        <f t="shared" si="18"/>
        <v>150</v>
      </c>
      <c r="H38" s="3">
        <f t="shared" si="30"/>
        <v>50</v>
      </c>
      <c r="I38" s="3">
        <f t="shared" si="30"/>
        <v>50</v>
      </c>
      <c r="J38" s="3">
        <f>$C38</f>
        <v>50</v>
      </c>
      <c r="K38" s="3">
        <f t="shared" si="20"/>
        <v>150</v>
      </c>
      <c r="L38" s="3">
        <f t="shared" si="28"/>
        <v>50</v>
      </c>
      <c r="M38" s="3">
        <f t="shared" si="28"/>
        <v>50</v>
      </c>
      <c r="N38" s="3">
        <f t="shared" si="28"/>
        <v>50</v>
      </c>
      <c r="O38" s="3">
        <f t="shared" si="22"/>
        <v>150</v>
      </c>
      <c r="P38" s="3">
        <f>$C38</f>
        <v>50</v>
      </c>
      <c r="Q38" s="3">
        <f t="shared" si="31"/>
        <v>50</v>
      </c>
      <c r="R38" s="3">
        <f t="shared" si="31"/>
        <v>50</v>
      </c>
      <c r="S38" s="3">
        <f t="shared" si="24"/>
        <v>150</v>
      </c>
      <c r="T38" s="3"/>
      <c r="U38" s="3">
        <f>SUBTOTAL(9,$D38:T38)</f>
        <v>600</v>
      </c>
    </row>
    <row r="39" spans="1:21">
      <c r="A39" s="5"/>
      <c r="B39" s="3" t="s">
        <v>33</v>
      </c>
      <c r="C39" s="3">
        <v>150</v>
      </c>
      <c r="D39" s="3">
        <f>$C39</f>
        <v>150</v>
      </c>
      <c r="E39" s="3">
        <f>$C39</f>
        <v>150</v>
      </c>
      <c r="F39" s="3">
        <f>$C39</f>
        <v>150</v>
      </c>
      <c r="G39" s="3">
        <f t="shared" si="18"/>
        <v>450</v>
      </c>
      <c r="H39" s="3">
        <f t="shared" si="30"/>
        <v>150</v>
      </c>
      <c r="I39" s="3">
        <f t="shared" si="30"/>
        <v>150</v>
      </c>
      <c r="J39" s="3">
        <f>$C39</f>
        <v>150</v>
      </c>
      <c r="K39" s="3">
        <f t="shared" si="20"/>
        <v>450</v>
      </c>
      <c r="L39" s="3">
        <f t="shared" si="28"/>
        <v>150</v>
      </c>
      <c r="M39" s="3">
        <f t="shared" si="28"/>
        <v>150</v>
      </c>
      <c r="N39" s="3">
        <f t="shared" si="28"/>
        <v>150</v>
      </c>
      <c r="O39" s="3">
        <f t="shared" si="22"/>
        <v>450</v>
      </c>
      <c r="P39" s="3">
        <f>$C39</f>
        <v>150</v>
      </c>
      <c r="Q39" s="3">
        <f t="shared" si="31"/>
        <v>150</v>
      </c>
      <c r="R39" s="3">
        <f t="shared" si="31"/>
        <v>150</v>
      </c>
      <c r="S39" s="3">
        <f t="shared" si="24"/>
        <v>450</v>
      </c>
      <c r="T39" s="3"/>
      <c r="U39" s="3">
        <f>SUBTOTAL(9,$D39:T39)</f>
        <v>1800</v>
      </c>
    </row>
    <row r="40" spans="1:21">
      <c r="A40" s="5" t="s">
        <v>34</v>
      </c>
      <c r="B40" s="5"/>
      <c r="C40" s="5"/>
      <c r="D40" s="5">
        <f>SUM(D34:D39)</f>
        <v>2150</v>
      </c>
      <c r="E40" s="5">
        <f>SUM(E34:E39)</f>
        <v>3650</v>
      </c>
      <c r="F40" s="5">
        <f>SUM(F34:F39)</f>
        <v>2150</v>
      </c>
      <c r="G40" s="5">
        <f t="shared" si="18"/>
        <v>7950</v>
      </c>
      <c r="H40" s="5">
        <f t="shared" ref="H40:R40" si="32">SUM(H34:H39)</f>
        <v>2150</v>
      </c>
      <c r="I40" s="5">
        <f t="shared" si="32"/>
        <v>2150</v>
      </c>
      <c r="J40" s="5">
        <f t="shared" si="32"/>
        <v>4150</v>
      </c>
      <c r="K40" s="5">
        <f t="shared" si="20"/>
        <v>8450</v>
      </c>
      <c r="L40" s="5">
        <f t="shared" si="32"/>
        <v>2150</v>
      </c>
      <c r="M40" s="5">
        <f t="shared" si="32"/>
        <v>2150</v>
      </c>
      <c r="N40" s="5">
        <f t="shared" si="32"/>
        <v>2150</v>
      </c>
      <c r="O40" s="5">
        <f t="shared" si="22"/>
        <v>6450</v>
      </c>
      <c r="P40" s="5">
        <f t="shared" si="32"/>
        <v>4650</v>
      </c>
      <c r="Q40" s="5">
        <f t="shared" si="32"/>
        <v>2150</v>
      </c>
      <c r="R40" s="5">
        <f t="shared" si="32"/>
        <v>2150</v>
      </c>
      <c r="S40" s="5">
        <f t="shared" si="24"/>
        <v>8950</v>
      </c>
      <c r="T40" s="5"/>
      <c r="U40" s="5">
        <f>SUBTOTAL(9,$D40:T40)</f>
        <v>31800</v>
      </c>
    </row>
    <row r="41" spans="1:2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5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5"/>
      <c r="B43" s="3" t="s">
        <v>36</v>
      </c>
      <c r="C43" s="3">
        <v>5000</v>
      </c>
      <c r="D43" s="3">
        <v>8000</v>
      </c>
      <c r="E43" s="3">
        <v>8000</v>
      </c>
      <c r="F43" s="3">
        <v>8000</v>
      </c>
      <c r="G43" s="3">
        <f>SUBTOTAL(9,D43:F43)</f>
        <v>24000</v>
      </c>
      <c r="H43" s="3">
        <f t="shared" ref="H43:J46" si="33">$C43</f>
        <v>5000</v>
      </c>
      <c r="I43" s="3">
        <f t="shared" si="33"/>
        <v>5000</v>
      </c>
      <c r="J43" s="3">
        <f t="shared" si="33"/>
        <v>5000</v>
      </c>
      <c r="K43" s="3">
        <f>SUBTOTAL(9,H43:J43)</f>
        <v>15000</v>
      </c>
      <c r="L43" s="3">
        <v>8000</v>
      </c>
      <c r="M43" s="3">
        <v>8000</v>
      </c>
      <c r="N43" s="3">
        <v>8000</v>
      </c>
      <c r="O43" s="3">
        <f>SUBTOTAL(9,L43:N43)</f>
        <v>24000</v>
      </c>
      <c r="P43" s="3">
        <f>$C43</f>
        <v>5000</v>
      </c>
      <c r="Q43" s="3">
        <v>12000</v>
      </c>
      <c r="R43" s="3">
        <f>$C43</f>
        <v>5000</v>
      </c>
      <c r="S43" s="3">
        <f>SUBTOTAL(9,P43:R43)</f>
        <v>22000</v>
      </c>
      <c r="T43" s="3"/>
      <c r="U43" s="3">
        <f>SUBTOTAL(9,$D43:T43)</f>
        <v>85000</v>
      </c>
    </row>
    <row r="44" spans="1:21">
      <c r="A44" s="5"/>
      <c r="B44" s="3" t="s">
        <v>37</v>
      </c>
      <c r="C44" s="3">
        <v>150</v>
      </c>
      <c r="D44" s="3">
        <f t="shared" ref="D44:F46" si="34">$C44</f>
        <v>150</v>
      </c>
      <c r="E44" s="3">
        <f t="shared" si="34"/>
        <v>150</v>
      </c>
      <c r="F44" s="3">
        <f t="shared" si="34"/>
        <v>150</v>
      </c>
      <c r="G44" s="3">
        <f>SUBTOTAL(9,D44:F44)</f>
        <v>450</v>
      </c>
      <c r="H44" s="3">
        <f t="shared" si="33"/>
        <v>150</v>
      </c>
      <c r="I44" s="3">
        <f t="shared" si="33"/>
        <v>150</v>
      </c>
      <c r="J44" s="3">
        <f t="shared" si="33"/>
        <v>150</v>
      </c>
      <c r="K44" s="3">
        <f>SUBTOTAL(9,H44:J44)</f>
        <v>450</v>
      </c>
      <c r="L44" s="3">
        <f t="shared" ref="L44:N46" si="35">$C44</f>
        <v>150</v>
      </c>
      <c r="M44" s="3">
        <f t="shared" si="35"/>
        <v>150</v>
      </c>
      <c r="N44" s="3">
        <f t="shared" si="35"/>
        <v>150</v>
      </c>
      <c r="O44" s="3">
        <f>SUBTOTAL(9,L44:N44)</f>
        <v>450</v>
      </c>
      <c r="P44" s="3">
        <f>$C44</f>
        <v>150</v>
      </c>
      <c r="Q44" s="3">
        <f>$C44</f>
        <v>150</v>
      </c>
      <c r="R44" s="3">
        <f>$C44</f>
        <v>150</v>
      </c>
      <c r="S44" s="3">
        <f>SUBTOTAL(9,P44:R44)</f>
        <v>450</v>
      </c>
      <c r="T44" s="3"/>
      <c r="U44" s="3">
        <f>SUBTOTAL(9,$D44:T44)</f>
        <v>1800</v>
      </c>
    </row>
    <row r="45" spans="1:21">
      <c r="A45" s="5"/>
      <c r="B45" s="3" t="s">
        <v>38</v>
      </c>
      <c r="C45" s="3">
        <v>300</v>
      </c>
      <c r="D45" s="3">
        <f t="shared" si="34"/>
        <v>300</v>
      </c>
      <c r="E45" s="3">
        <f t="shared" si="34"/>
        <v>300</v>
      </c>
      <c r="F45" s="3">
        <f t="shared" si="34"/>
        <v>300</v>
      </c>
      <c r="G45" s="3">
        <f>SUBTOTAL(9,D45:F45)</f>
        <v>900</v>
      </c>
      <c r="H45" s="3">
        <f t="shared" si="33"/>
        <v>300</v>
      </c>
      <c r="I45" s="3">
        <f t="shared" si="33"/>
        <v>300</v>
      </c>
      <c r="J45" s="3">
        <f t="shared" si="33"/>
        <v>300</v>
      </c>
      <c r="K45" s="3">
        <f>SUBTOTAL(9,H45:J45)</f>
        <v>900</v>
      </c>
      <c r="L45" s="3">
        <f t="shared" si="35"/>
        <v>300</v>
      </c>
      <c r="M45" s="3">
        <f t="shared" si="35"/>
        <v>300</v>
      </c>
      <c r="N45" s="3">
        <f t="shared" si="35"/>
        <v>300</v>
      </c>
      <c r="O45" s="3">
        <f>SUBTOTAL(9,L45:N45)</f>
        <v>900</v>
      </c>
      <c r="P45" s="3">
        <f>$C45</f>
        <v>300</v>
      </c>
      <c r="Q45" s="3">
        <f>$C45</f>
        <v>300</v>
      </c>
      <c r="R45" s="3">
        <f>$C45</f>
        <v>300</v>
      </c>
      <c r="S45" s="3">
        <f>SUBTOTAL(9,P45:R45)</f>
        <v>900</v>
      </c>
      <c r="T45" s="3"/>
      <c r="U45" s="3">
        <f>SUBTOTAL(9,$D45:T45)</f>
        <v>3600</v>
      </c>
    </row>
    <row r="46" spans="1:21">
      <c r="A46" s="5"/>
      <c r="B46" s="3" t="s">
        <v>39</v>
      </c>
      <c r="C46" s="3">
        <v>50</v>
      </c>
      <c r="D46" s="3">
        <f t="shared" si="34"/>
        <v>50</v>
      </c>
      <c r="E46" s="3">
        <f t="shared" si="34"/>
        <v>50</v>
      </c>
      <c r="F46" s="3">
        <f t="shared" si="34"/>
        <v>50</v>
      </c>
      <c r="G46" s="3">
        <f>SUBTOTAL(9,D46:F46)</f>
        <v>150</v>
      </c>
      <c r="H46" s="3">
        <f t="shared" si="33"/>
        <v>50</v>
      </c>
      <c r="I46" s="3">
        <f t="shared" si="33"/>
        <v>50</v>
      </c>
      <c r="J46" s="3">
        <f t="shared" si="33"/>
        <v>50</v>
      </c>
      <c r="K46" s="3">
        <f>SUBTOTAL(9,H46:J46)</f>
        <v>150</v>
      </c>
      <c r="L46" s="3">
        <f t="shared" si="35"/>
        <v>50</v>
      </c>
      <c r="M46" s="3">
        <f t="shared" si="35"/>
        <v>50</v>
      </c>
      <c r="N46" s="3">
        <f t="shared" si="35"/>
        <v>50</v>
      </c>
      <c r="O46" s="3">
        <f>SUBTOTAL(9,L46:N46)</f>
        <v>150</v>
      </c>
      <c r="P46" s="3">
        <f>$C46</f>
        <v>50</v>
      </c>
      <c r="Q46" s="3">
        <f>$C46</f>
        <v>50</v>
      </c>
      <c r="R46" s="3">
        <f>$C46</f>
        <v>50</v>
      </c>
      <c r="S46" s="3">
        <f>SUBTOTAL(9,P46:R46)</f>
        <v>150</v>
      </c>
      <c r="T46" s="3"/>
      <c r="U46" s="3">
        <f>SUBTOTAL(9,$D46:T46)</f>
        <v>600</v>
      </c>
    </row>
    <row r="47" spans="1:21">
      <c r="A47" s="5" t="s">
        <v>40</v>
      </c>
      <c r="B47" s="5"/>
      <c r="C47" s="5"/>
      <c r="D47" s="5">
        <f>SUM(D43:D46)</f>
        <v>8500</v>
      </c>
      <c r="E47" s="5">
        <f>SUM(E43:E46)</f>
        <v>8500</v>
      </c>
      <c r="F47" s="5">
        <f>SUM(F43:F46)</f>
        <v>8500</v>
      </c>
      <c r="G47" s="5">
        <f>SUBTOTAL(9,D47:F47)</f>
        <v>25500</v>
      </c>
      <c r="H47" s="5">
        <f t="shared" ref="H47:R47" si="36">SUM(H43:H46)</f>
        <v>5500</v>
      </c>
      <c r="I47" s="5">
        <f t="shared" si="36"/>
        <v>5500</v>
      </c>
      <c r="J47" s="5">
        <f t="shared" si="36"/>
        <v>5500</v>
      </c>
      <c r="K47" s="5">
        <f>SUBTOTAL(9,H47:J47)</f>
        <v>16500</v>
      </c>
      <c r="L47" s="5">
        <f t="shared" si="36"/>
        <v>8500</v>
      </c>
      <c r="M47" s="5">
        <f t="shared" si="36"/>
        <v>8500</v>
      </c>
      <c r="N47" s="5">
        <f t="shared" si="36"/>
        <v>8500</v>
      </c>
      <c r="O47" s="5">
        <f>SUBTOTAL(9,L47:N47)</f>
        <v>25500</v>
      </c>
      <c r="P47" s="5">
        <f t="shared" si="36"/>
        <v>5500</v>
      </c>
      <c r="Q47" s="5">
        <f t="shared" si="36"/>
        <v>12500</v>
      </c>
      <c r="R47" s="5">
        <f t="shared" si="36"/>
        <v>5500</v>
      </c>
      <c r="S47" s="5">
        <f>SUBTOTAL(9,P47:R47)</f>
        <v>23500</v>
      </c>
      <c r="T47" s="5"/>
      <c r="U47" s="5">
        <f>SUBTOTAL(9,$D47:T47)</f>
        <v>91000</v>
      </c>
    </row>
    <row r="48" spans="1:2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5" t="s">
        <v>41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5"/>
      <c r="B50" s="3" t="s">
        <v>42</v>
      </c>
      <c r="C50" s="3">
        <v>1200</v>
      </c>
      <c r="D50" s="3">
        <f t="shared" ref="D50:F51" si="37">$C50</f>
        <v>1200</v>
      </c>
      <c r="E50" s="3">
        <f t="shared" si="37"/>
        <v>1200</v>
      </c>
      <c r="F50" s="3">
        <f t="shared" si="37"/>
        <v>1200</v>
      </c>
      <c r="G50" s="3">
        <f>SUBTOTAL(9,D50:F50)</f>
        <v>3600</v>
      </c>
      <c r="H50" s="3">
        <f t="shared" ref="H50:J51" si="38">$C50</f>
        <v>1200</v>
      </c>
      <c r="I50" s="3">
        <f t="shared" si="38"/>
        <v>1200</v>
      </c>
      <c r="J50" s="3">
        <f t="shared" si="38"/>
        <v>1200</v>
      </c>
      <c r="K50" s="3">
        <f>SUBTOTAL(9,H50:J50)</f>
        <v>3600</v>
      </c>
      <c r="L50" s="3">
        <f t="shared" ref="L50:N51" si="39">$C50</f>
        <v>1200</v>
      </c>
      <c r="M50" s="3">
        <f t="shared" si="39"/>
        <v>1200</v>
      </c>
      <c r="N50" s="3">
        <f t="shared" si="39"/>
        <v>1200</v>
      </c>
      <c r="O50" s="3">
        <f>SUBTOTAL(9,L50:N50)</f>
        <v>3600</v>
      </c>
      <c r="P50" s="3">
        <f t="shared" ref="P50:R51" si="40">$C50</f>
        <v>1200</v>
      </c>
      <c r="Q50" s="3">
        <f t="shared" si="40"/>
        <v>1200</v>
      </c>
      <c r="R50" s="3">
        <f t="shared" si="40"/>
        <v>1200</v>
      </c>
      <c r="S50" s="3">
        <f>SUBTOTAL(9,P50:R50)</f>
        <v>3600</v>
      </c>
      <c r="T50" s="3"/>
      <c r="U50" s="3">
        <f>SUBTOTAL(9,$D50:T50)</f>
        <v>14400</v>
      </c>
    </row>
    <row r="51" spans="1:21">
      <c r="A51" s="5"/>
      <c r="B51" s="3" t="s">
        <v>43</v>
      </c>
      <c r="C51" s="3">
        <v>320</v>
      </c>
      <c r="D51" s="3">
        <f t="shared" si="37"/>
        <v>320</v>
      </c>
      <c r="E51" s="3">
        <f t="shared" si="37"/>
        <v>320</v>
      </c>
      <c r="F51" s="3">
        <f t="shared" si="37"/>
        <v>320</v>
      </c>
      <c r="G51" s="3">
        <f>SUBTOTAL(9,D51:F51)</f>
        <v>960</v>
      </c>
      <c r="H51" s="3">
        <f t="shared" si="38"/>
        <v>320</v>
      </c>
      <c r="I51" s="3">
        <f t="shared" si="38"/>
        <v>320</v>
      </c>
      <c r="J51" s="3">
        <f t="shared" si="38"/>
        <v>320</v>
      </c>
      <c r="K51" s="3">
        <f>SUBTOTAL(9,H51:J51)</f>
        <v>960</v>
      </c>
      <c r="L51" s="3">
        <f t="shared" si="39"/>
        <v>320</v>
      </c>
      <c r="M51" s="3">
        <f t="shared" si="39"/>
        <v>320</v>
      </c>
      <c r="N51" s="3">
        <f t="shared" si="39"/>
        <v>320</v>
      </c>
      <c r="O51" s="3">
        <f>SUBTOTAL(9,L51:N51)</f>
        <v>960</v>
      </c>
      <c r="P51" s="3">
        <f t="shared" si="40"/>
        <v>320</v>
      </c>
      <c r="Q51" s="3">
        <f t="shared" si="40"/>
        <v>320</v>
      </c>
      <c r="R51" s="3">
        <f t="shared" si="40"/>
        <v>320</v>
      </c>
      <c r="S51" s="3">
        <f>SUBTOTAL(9,P51:R51)</f>
        <v>960</v>
      </c>
      <c r="T51" s="3"/>
      <c r="U51" s="3">
        <f>SUBTOTAL(9,$D51:T51)</f>
        <v>3840</v>
      </c>
    </row>
    <row r="52" spans="1:21">
      <c r="A52" s="5" t="s">
        <v>44</v>
      </c>
      <c r="B52" s="5"/>
      <c r="C52" s="5"/>
      <c r="D52" s="5">
        <f>SUM(D50:D51)</f>
        <v>1520</v>
      </c>
      <c r="E52" s="5">
        <f>SUM(E50:E51)</f>
        <v>1520</v>
      </c>
      <c r="F52" s="5">
        <f>SUM(F50:F51)</f>
        <v>1520</v>
      </c>
      <c r="G52" s="5">
        <f>SUBTOTAL(9,D52:F52)</f>
        <v>4560</v>
      </c>
      <c r="H52" s="5">
        <f t="shared" ref="H52:R52" si="41">SUM(H50:H51)</f>
        <v>1520</v>
      </c>
      <c r="I52" s="5">
        <f t="shared" si="41"/>
        <v>1520</v>
      </c>
      <c r="J52" s="5">
        <f t="shared" si="41"/>
        <v>1520</v>
      </c>
      <c r="K52" s="5">
        <f>SUBTOTAL(9,H52:J52)</f>
        <v>4560</v>
      </c>
      <c r="L52" s="5">
        <f t="shared" si="41"/>
        <v>1520</v>
      </c>
      <c r="M52" s="5">
        <f t="shared" si="41"/>
        <v>1520</v>
      </c>
      <c r="N52" s="5">
        <f t="shared" si="41"/>
        <v>1520</v>
      </c>
      <c r="O52" s="5">
        <f>SUBTOTAL(9,L52:N52)</f>
        <v>4560</v>
      </c>
      <c r="P52" s="5">
        <f t="shared" si="41"/>
        <v>1520</v>
      </c>
      <c r="Q52" s="5">
        <f t="shared" si="41"/>
        <v>1520</v>
      </c>
      <c r="R52" s="5">
        <f t="shared" si="41"/>
        <v>1520</v>
      </c>
      <c r="S52" s="5">
        <f>SUBTOTAL(9,P52:R52)</f>
        <v>4560</v>
      </c>
      <c r="T52" s="5"/>
      <c r="U52" s="5">
        <f>SUBTOTAL(9,$D52:T52)</f>
        <v>18240</v>
      </c>
    </row>
    <row r="53" spans="1:21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5" t="s">
        <v>45</v>
      </c>
      <c r="B54" s="5"/>
      <c r="C54" s="5"/>
      <c r="D54" s="5">
        <f>SUM(D52,D47,D40,D31,D13,D23)</f>
        <v>42905.1</v>
      </c>
      <c r="E54" s="5">
        <f t="shared" ref="E54:R54" si="42">SUM(E52,E47,E40,E31,E13,E23)</f>
        <v>44667.1</v>
      </c>
      <c r="F54" s="5">
        <f t="shared" si="42"/>
        <v>43429.1</v>
      </c>
      <c r="G54" s="5">
        <f>SUBTOTAL(9,D54:F54)</f>
        <v>131001.29999999999</v>
      </c>
      <c r="H54" s="5">
        <f t="shared" si="42"/>
        <v>40691.1</v>
      </c>
      <c r="I54" s="5">
        <f t="shared" si="42"/>
        <v>40953.1</v>
      </c>
      <c r="J54" s="5">
        <f t="shared" si="42"/>
        <v>43215.1</v>
      </c>
      <c r="K54" s="5">
        <f>SUBTOTAL(9,H54:J54)</f>
        <v>124859.29999999999</v>
      </c>
      <c r="L54" s="5">
        <f t="shared" si="42"/>
        <v>44477.1</v>
      </c>
      <c r="M54" s="5">
        <f t="shared" si="42"/>
        <v>44477.1</v>
      </c>
      <c r="N54" s="5">
        <f t="shared" si="42"/>
        <v>44739.1</v>
      </c>
      <c r="O54" s="5">
        <f t="shared" si="42"/>
        <v>133693.29999999999</v>
      </c>
      <c r="P54" s="5">
        <f>SUBTOTAL(9,M54:O54)</f>
        <v>222909.5</v>
      </c>
      <c r="Q54" s="5">
        <f t="shared" si="42"/>
        <v>49263.1</v>
      </c>
      <c r="R54" s="5">
        <f t="shared" si="42"/>
        <v>42525.1</v>
      </c>
      <c r="S54" s="5">
        <f>SUBTOTAL(9,P54:R54)</f>
        <v>91788.2</v>
      </c>
      <c r="T54" s="5"/>
      <c r="U54" s="5">
        <f>SUBTOTAL(9,$D54:T54)</f>
        <v>615035.39999999991</v>
      </c>
    </row>
  </sheetData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62D89FD18544DA233D85FA3F104F1" ma:contentTypeVersion="1" ma:contentTypeDescription="Create a new document." ma:contentTypeScope="" ma:versionID="a8e9f87ec559ac86d5e3f013c74b67c6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CAEAD67-53F4-458B-924B-BA7F880D84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25AB8-FB29-4901-B0B8-F6FDD04C2BC6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2BF011B1-506F-4D13-A964-3A6CD27FD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juliro</dc:creator>
  <cp:lastModifiedBy>Juli</cp:lastModifiedBy>
  <dcterms:created xsi:type="dcterms:W3CDTF">2007-01-08T00:06:54Z</dcterms:created>
  <dcterms:modified xsi:type="dcterms:W3CDTF">2007-07-23T14:41:39Z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0x01010018062D89FD18544DA233D85FA3F104F1</vt:lpwstr>
  </property>
  <property fmtid="{D5CDD505-2E9C-101B-9397-08002B2CF9AE}" pid="3" name="Stage">
    <vt:lpwstr>TR1</vt:lpwstr>
  </property>
</Properties>
</file>