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<sst xmlns="http://schemas.openxmlformats.org/spreadsheetml/2006/main" count="135" uniqueCount="92">
  <si>
    <t>https://github.com/vgorbikov/pm_practics/blob/main/phase_3.md</t>
  </si>
  <si>
    <t>Таблица акторов</t>
  </si>
  <si>
    <t>№</t>
  </si>
  <si>
    <t>Актор</t>
  </si>
  <si>
    <t>Тип Актора</t>
  </si>
  <si>
    <t>Вес</t>
  </si>
  <si>
    <t>Кол-во</t>
  </si>
  <si>
    <t>Баллы</t>
  </si>
  <si>
    <t>Пользователь</t>
  </si>
  <si>
    <t>Сложный (Complex)</t>
  </si>
  <si>
    <t>Почтовый сервис</t>
  </si>
  <si>
    <t>Простой (Simple)</t>
  </si>
  <si>
    <t>Система уведомлений</t>
  </si>
  <si>
    <t>- UAW</t>
  </si>
  <si>
    <t>Таблица Use Cases</t>
  </si>
  <si>
    <t>Use Case</t>
  </si>
  <si>
    <t>Кол-во транзакций</t>
  </si>
  <si>
    <t>Сложность</t>
  </si>
  <si>
    <t>Регистрация в приложении</t>
  </si>
  <si>
    <t>Средний</t>
  </si>
  <si>
    <t>Фиксация активов и пассивов</t>
  </si>
  <si>
    <t>Простой</t>
  </si>
  <si>
    <t>Создание тега</t>
  </si>
  <si>
    <t>Фиксация дохода</t>
  </si>
  <si>
    <t>Сложный</t>
  </si>
  <si>
    <t>Фиксация расхода</t>
  </si>
  <si>
    <t>Добавление финансовой цели</t>
  </si>
  <si>
    <t>Предупреждение о отрицательном потоке</t>
  </si>
  <si>
    <t>Выбор обучающего материала</t>
  </si>
  <si>
    <t>Напоминание о платежах</t>
  </si>
  <si>
    <t>Анализ финансовых привычек</t>
  </si>
  <si>
    <t>Создание напоминания</t>
  </si>
  <si>
    <t>Планирование крупной цели</t>
  </si>
  <si>
    <t>Анализ спонтанных трат</t>
  </si>
  <si>
    <t>- UUCW</t>
  </si>
  <si>
    <t>Корректировки тех. части</t>
  </si>
  <si>
    <t>Корректировки среды</t>
  </si>
  <si>
    <t>Фактор</t>
  </si>
  <si>
    <t>Описание</t>
  </si>
  <si>
    <t>T1</t>
  </si>
  <si>
    <t>Distributed system</t>
  </si>
  <si>
    <t>E1</t>
  </si>
  <si>
    <t>Familiar with the development process</t>
  </si>
  <si>
    <t>T2</t>
  </si>
  <si>
    <t>Performance objectives</t>
  </si>
  <si>
    <t>E2</t>
  </si>
  <si>
    <t>Application experience</t>
  </si>
  <si>
    <t>T3</t>
  </si>
  <si>
    <t>End-user efficiency</t>
  </si>
  <si>
    <t>E3</t>
  </si>
  <si>
    <t>Object-oriented experience</t>
  </si>
  <si>
    <t>T4</t>
  </si>
  <si>
    <t>Complex processing</t>
  </si>
  <si>
    <t>E4</t>
  </si>
  <si>
    <t>Lead analyst capability</t>
  </si>
  <si>
    <t>T5</t>
  </si>
  <si>
    <t>Reusable code</t>
  </si>
  <si>
    <t>E5</t>
  </si>
  <si>
    <t>Motivation</t>
  </si>
  <si>
    <t>T6</t>
  </si>
  <si>
    <t>Easy to install</t>
  </si>
  <si>
    <t>E6</t>
  </si>
  <si>
    <t>Stable requirements</t>
  </si>
  <si>
    <t>T7</t>
  </si>
  <si>
    <t>Easy to use</t>
  </si>
  <si>
    <t>E7</t>
  </si>
  <si>
    <t>Part-time staff</t>
  </si>
  <si>
    <t>T8</t>
  </si>
  <si>
    <t>Portable</t>
  </si>
  <si>
    <t>E8</t>
  </si>
  <si>
    <t>Difficult programming language</t>
  </si>
  <si>
    <t>T9</t>
  </si>
  <si>
    <t>Easy to change</t>
  </si>
  <si>
    <t>T10</t>
  </si>
  <si>
    <t>Concurrent use</t>
  </si>
  <si>
    <t>T11</t>
  </si>
  <si>
    <t>Security</t>
  </si>
  <si>
    <t>T12</t>
  </si>
  <si>
    <t>Access for third parties</t>
  </si>
  <si>
    <t>T13</t>
  </si>
  <si>
    <t>Training needs</t>
  </si>
  <si>
    <t>Factor</t>
  </si>
  <si>
    <t>Weight</t>
  </si>
  <si>
    <t>Assessment</t>
  </si>
  <si>
    <t>Impact</t>
  </si>
  <si>
    <t>Total</t>
  </si>
  <si>
    <t>EF</t>
  </si>
  <si>
    <t>TCF</t>
  </si>
  <si>
    <t>Итог</t>
  </si>
  <si>
    <t>UCP=(UUCW+UAW)*TCF*EF</t>
  </si>
  <si>
    <t>UCP</t>
  </si>
  <si>
    <t>1UCP =+-20 чч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</si>
</sst>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0.0"/>
  </numFmts>
  <fonts count="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readingOrder="0" shrinkToFit="0" wrapText="1"/>
    </xf>
    <xf borderId="0" fillId="0" fontId="2" numFmtId="0" xfId="0" applyFont="1"/>
    <xf borderId="0" fillId="4" fontId="2" numFmtId="0" xfId="0" applyFill="1" applyFont="1"/>
    <xf borderId="0" fillId="4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3" fontId="2" numFmtId="49" xfId="0" applyAlignment="1" applyFont="1" applyNumberFormat="1">
      <alignment readingOrder="0" shrinkToFit="0" wrapText="1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2" fontId="3" numFmtId="0" xfId="0" applyAlignment="1" applyFont="1">
      <alignment horizontal="center" readingOrder="0"/>
    </xf>
    <xf borderId="0" fillId="3" fontId="2" numFmtId="165" xfId="0" applyAlignment="1" applyFont="1" applyNumberFormat="1">
      <alignment readingOrder="0"/>
    </xf>
    <xf borderId="0" fillId="3" fontId="2" numFmtId="0" xfId="0" applyFont="1"/>
    <xf borderId="0" fillId="5" fontId="2" numFmtId="0" xfId="0" applyAlignment="1" applyFill="1" applyFont="1">
      <alignment readingOrder="0"/>
    </xf>
    <xf borderId="0" fillId="5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190500</xdr:rowOff>
    </xdr:from>
    <xdr:ext cx="3095625" cy="105727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5286375" cy="1066800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vgorbikov/pm_practics/blob/main/phase_3.md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8.25"/>
    <col customWidth="1" min="3" max="3" width="10.75"/>
    <col customWidth="1" min="8" max="8" width="17.88"/>
    <col customWidth="1" min="9" max="9" width="10.88"/>
  </cols>
  <sheetData>
    <row r="1">
      <c r="A1" s="1" t="s">
        <v>0</v>
      </c>
    </row>
    <row r="17">
      <c r="A17" s="2" t="s">
        <v>1</v>
      </c>
    </row>
    <row r="18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</row>
    <row r="19">
      <c r="A19" s="3">
        <v>1.0</v>
      </c>
      <c r="B19" s="4" t="s">
        <v>8</v>
      </c>
      <c r="C19" s="5" t="s">
        <v>9</v>
      </c>
      <c r="D19" s="4">
        <v>3.0</v>
      </c>
      <c r="E19" s="4">
        <v>1.0</v>
      </c>
      <c r="F19" s="4">
        <v>3.0</v>
      </c>
    </row>
    <row r="20">
      <c r="A20" s="3">
        <v>2.0</v>
      </c>
      <c r="B20" s="4" t="s">
        <v>10</v>
      </c>
      <c r="C20" s="5" t="s">
        <v>11</v>
      </c>
      <c r="D20" s="4">
        <v>1.0</v>
      </c>
      <c r="E20" s="4">
        <v>1.0</v>
      </c>
      <c r="F20" s="4">
        <v>1.0</v>
      </c>
    </row>
    <row r="21">
      <c r="A21" s="3">
        <v>3.0</v>
      </c>
      <c r="B21" s="4" t="s">
        <v>12</v>
      </c>
      <c r="C21" s="5" t="s">
        <v>11</v>
      </c>
      <c r="D21" s="4">
        <v>1.0</v>
      </c>
      <c r="E21" s="4">
        <v>1.0</v>
      </c>
      <c r="F21" s="4">
        <v>1.0</v>
      </c>
    </row>
    <row r="22">
      <c r="E22" s="2"/>
      <c r="F22" s="2">
        <f>SUM(F19:F21)</f>
        <v>5</v>
      </c>
      <c r="G22" s="2" t="s">
        <v>13</v>
      </c>
    </row>
    <row r="24">
      <c r="A24" s="2" t="s">
        <v>14</v>
      </c>
    </row>
    <row r="25">
      <c r="A25" s="3" t="s">
        <v>2</v>
      </c>
      <c r="B25" s="3" t="s">
        <v>15</v>
      </c>
      <c r="C25" s="3" t="s">
        <v>16</v>
      </c>
      <c r="D25" s="3" t="s">
        <v>17</v>
      </c>
      <c r="E25" s="3" t="s">
        <v>7</v>
      </c>
    </row>
    <row r="26">
      <c r="A26" s="3">
        <v>1.0</v>
      </c>
      <c r="B26" s="5" t="s">
        <v>18</v>
      </c>
      <c r="C26" s="4">
        <v>6.0</v>
      </c>
      <c r="D26" s="4" t="s">
        <v>19</v>
      </c>
      <c r="E26" s="4">
        <v>10.0</v>
      </c>
    </row>
    <row r="27">
      <c r="A27" s="3">
        <v>2.0</v>
      </c>
      <c r="B27" s="5" t="s">
        <v>20</v>
      </c>
      <c r="C27" s="4">
        <v>3.0</v>
      </c>
      <c r="D27" s="4" t="s">
        <v>21</v>
      </c>
      <c r="E27" s="4">
        <v>5.0</v>
      </c>
    </row>
    <row r="28">
      <c r="A28" s="3">
        <v>3.0</v>
      </c>
      <c r="B28" s="5" t="s">
        <v>22</v>
      </c>
      <c r="C28" s="4">
        <v>4.0</v>
      </c>
      <c r="D28" s="4" t="s">
        <v>19</v>
      </c>
      <c r="E28" s="4">
        <v>10.0</v>
      </c>
    </row>
    <row r="29">
      <c r="A29" s="3">
        <v>4.0</v>
      </c>
      <c r="B29" s="5" t="s">
        <v>23</v>
      </c>
      <c r="C29" s="4">
        <v>8.0</v>
      </c>
      <c r="D29" s="4" t="s">
        <v>24</v>
      </c>
      <c r="E29" s="4">
        <v>15.0</v>
      </c>
    </row>
    <row r="30">
      <c r="A30" s="3">
        <v>5.0</v>
      </c>
      <c r="B30" s="5" t="s">
        <v>25</v>
      </c>
      <c r="C30" s="4">
        <v>8.0</v>
      </c>
      <c r="D30" s="4" t="s">
        <v>24</v>
      </c>
      <c r="E30" s="4">
        <v>15.0</v>
      </c>
    </row>
    <row r="31">
      <c r="A31" s="3">
        <v>6.0</v>
      </c>
      <c r="B31" s="5" t="s">
        <v>26</v>
      </c>
      <c r="C31" s="4">
        <v>3.0</v>
      </c>
      <c r="D31" s="4" t="s">
        <v>21</v>
      </c>
      <c r="E31" s="4">
        <v>5.0</v>
      </c>
    </row>
    <row r="32">
      <c r="A32" s="3">
        <v>7.0</v>
      </c>
      <c r="B32" s="5" t="s">
        <v>27</v>
      </c>
      <c r="C32" s="4">
        <v>5.0</v>
      </c>
      <c r="D32" s="4" t="s">
        <v>19</v>
      </c>
      <c r="E32" s="4">
        <v>10.0</v>
      </c>
    </row>
    <row r="33">
      <c r="A33" s="3">
        <v>8.0</v>
      </c>
      <c r="B33" s="5" t="s">
        <v>28</v>
      </c>
      <c r="C33" s="4">
        <v>6.0</v>
      </c>
      <c r="D33" s="4" t="s">
        <v>19</v>
      </c>
      <c r="E33" s="4">
        <v>10.0</v>
      </c>
    </row>
    <row r="34">
      <c r="A34" s="3">
        <v>9.0</v>
      </c>
      <c r="B34" s="5" t="s">
        <v>29</v>
      </c>
      <c r="C34" s="4">
        <v>3.0</v>
      </c>
      <c r="D34" s="4" t="s">
        <v>21</v>
      </c>
      <c r="E34" s="4">
        <v>5.0</v>
      </c>
    </row>
    <row r="35">
      <c r="A35" s="3">
        <v>10.0</v>
      </c>
      <c r="B35" s="5" t="s">
        <v>30</v>
      </c>
      <c r="C35" s="4">
        <v>4.0</v>
      </c>
      <c r="D35" s="4" t="s">
        <v>19</v>
      </c>
      <c r="E35" s="4">
        <v>10.0</v>
      </c>
    </row>
    <row r="36">
      <c r="A36" s="3">
        <v>11.0</v>
      </c>
      <c r="B36" s="5" t="s">
        <v>31</v>
      </c>
      <c r="C36" s="4">
        <v>5.0</v>
      </c>
      <c r="D36" s="4" t="s">
        <v>19</v>
      </c>
      <c r="E36" s="4">
        <v>10.0</v>
      </c>
    </row>
    <row r="37">
      <c r="A37" s="3">
        <v>12.0</v>
      </c>
      <c r="B37" s="5" t="s">
        <v>32</v>
      </c>
      <c r="C37" s="4">
        <v>7.0</v>
      </c>
      <c r="D37" s="4" t="s">
        <v>19</v>
      </c>
      <c r="E37" s="4">
        <v>10.0</v>
      </c>
    </row>
    <row r="38">
      <c r="A38" s="3">
        <v>13.0</v>
      </c>
      <c r="B38" s="5" t="s">
        <v>33</v>
      </c>
      <c r="C38" s="4">
        <v>3.0</v>
      </c>
      <c r="D38" s="4" t="s">
        <v>21</v>
      </c>
      <c r="E38" s="4">
        <v>5.0</v>
      </c>
    </row>
    <row r="39">
      <c r="E39" s="6">
        <f>SUM(E26:E38)</f>
        <v>120</v>
      </c>
      <c r="F39" s="2" t="s">
        <v>34</v>
      </c>
    </row>
    <row r="41">
      <c r="E41" s="7"/>
      <c r="F41" s="7"/>
      <c r="G41" s="7"/>
      <c r="H41" s="7"/>
      <c r="I41" s="7"/>
    </row>
    <row r="42">
      <c r="A42" s="2" t="s">
        <v>35</v>
      </c>
      <c r="E42" s="7"/>
      <c r="F42" s="7"/>
      <c r="G42" s="8" t="s">
        <v>36</v>
      </c>
      <c r="H42" s="7"/>
      <c r="I42" s="7"/>
    </row>
    <row r="43">
      <c r="A43" s="3" t="s">
        <v>37</v>
      </c>
      <c r="B43" s="3" t="s">
        <v>38</v>
      </c>
      <c r="C43" s="3" t="s">
        <v>5</v>
      </c>
      <c r="E43" s="7"/>
      <c r="F43" s="8"/>
      <c r="G43" s="3" t="s">
        <v>37</v>
      </c>
      <c r="H43" s="3" t="s">
        <v>38</v>
      </c>
      <c r="I43" s="3" t="s">
        <v>5</v>
      </c>
      <c r="J43" s="9"/>
      <c r="K43" s="9"/>
      <c r="L43" s="9"/>
    </row>
    <row r="44">
      <c r="A44" s="3" t="s">
        <v>39</v>
      </c>
      <c r="B44" s="4" t="s">
        <v>40</v>
      </c>
      <c r="C44" s="4">
        <v>2.0</v>
      </c>
      <c r="E44" s="7"/>
      <c r="F44" s="8"/>
      <c r="G44" s="3" t="s">
        <v>41</v>
      </c>
      <c r="H44" s="10" t="s">
        <v>42</v>
      </c>
      <c r="I44" s="4">
        <v>1.5</v>
      </c>
    </row>
    <row r="45">
      <c r="A45" s="3" t="s">
        <v>43</v>
      </c>
      <c r="B45" s="4" t="s">
        <v>44</v>
      </c>
      <c r="C45" s="4">
        <v>2.0</v>
      </c>
      <c r="E45" s="7"/>
      <c r="F45" s="8"/>
      <c r="G45" s="3" t="s">
        <v>45</v>
      </c>
      <c r="H45" s="10" t="s">
        <v>46</v>
      </c>
      <c r="I45" s="4">
        <v>0.5</v>
      </c>
    </row>
    <row r="46">
      <c r="A46" s="3" t="s">
        <v>47</v>
      </c>
      <c r="B46" s="4" t="s">
        <v>48</v>
      </c>
      <c r="C46" s="4">
        <v>1.0</v>
      </c>
      <c r="E46" s="7"/>
      <c r="F46" s="8"/>
      <c r="G46" s="3" t="s">
        <v>49</v>
      </c>
      <c r="H46" s="10" t="s">
        <v>50</v>
      </c>
      <c r="I46" s="4">
        <v>1.0</v>
      </c>
    </row>
    <row r="47">
      <c r="A47" s="3" t="s">
        <v>51</v>
      </c>
      <c r="B47" s="4" t="s">
        <v>52</v>
      </c>
      <c r="C47" s="4">
        <v>1.0</v>
      </c>
      <c r="E47" s="7"/>
      <c r="F47" s="8"/>
      <c r="G47" s="3" t="s">
        <v>53</v>
      </c>
      <c r="H47" s="10" t="s">
        <v>54</v>
      </c>
      <c r="I47" s="4">
        <v>1.0</v>
      </c>
    </row>
    <row r="48">
      <c r="A48" s="3" t="s">
        <v>55</v>
      </c>
      <c r="B48" s="4" t="s">
        <v>56</v>
      </c>
      <c r="C48" s="4">
        <v>1.0</v>
      </c>
      <c r="E48" s="7"/>
      <c r="F48" s="8"/>
      <c r="G48" s="3" t="s">
        <v>57</v>
      </c>
      <c r="H48" s="10" t="s">
        <v>58</v>
      </c>
      <c r="I48" s="4">
        <v>3.0</v>
      </c>
    </row>
    <row r="49">
      <c r="A49" s="3" t="s">
        <v>59</v>
      </c>
      <c r="B49" s="4" t="s">
        <v>60</v>
      </c>
      <c r="C49" s="4">
        <v>0.5</v>
      </c>
      <c r="E49" s="7"/>
      <c r="F49" s="8"/>
      <c r="G49" s="3" t="s">
        <v>61</v>
      </c>
      <c r="H49" s="10" t="s">
        <v>62</v>
      </c>
      <c r="I49" s="4">
        <v>2.0</v>
      </c>
    </row>
    <row r="50">
      <c r="A50" s="3" t="s">
        <v>63</v>
      </c>
      <c r="B50" s="4" t="s">
        <v>64</v>
      </c>
      <c r="C50" s="4">
        <v>0.5</v>
      </c>
      <c r="E50" s="7"/>
      <c r="F50" s="8"/>
      <c r="G50" s="3" t="s">
        <v>65</v>
      </c>
      <c r="H50" s="10" t="s">
        <v>66</v>
      </c>
      <c r="I50" s="4">
        <v>-1.0</v>
      </c>
    </row>
    <row r="51">
      <c r="A51" s="3" t="s">
        <v>67</v>
      </c>
      <c r="B51" s="4" t="s">
        <v>68</v>
      </c>
      <c r="C51" s="4">
        <v>2.0</v>
      </c>
      <c r="E51" s="7"/>
      <c r="F51" s="8"/>
      <c r="G51" s="3" t="s">
        <v>69</v>
      </c>
      <c r="H51" s="10" t="s">
        <v>70</v>
      </c>
      <c r="I51" s="4">
        <v>0.5</v>
      </c>
    </row>
    <row r="52">
      <c r="A52" s="3" t="s">
        <v>71</v>
      </c>
      <c r="B52" s="4" t="s">
        <v>72</v>
      </c>
      <c r="C52" s="4">
        <v>1.0</v>
      </c>
      <c r="E52" s="7"/>
      <c r="F52" s="8"/>
      <c r="G52" s="11"/>
      <c r="K52" s="12"/>
    </row>
    <row r="53">
      <c r="A53" s="3" t="s">
        <v>73</v>
      </c>
      <c r="B53" s="4" t="s">
        <v>74</v>
      </c>
      <c r="C53" s="4">
        <v>1.0</v>
      </c>
      <c r="E53" s="7"/>
      <c r="F53" s="8"/>
      <c r="G53" s="11"/>
    </row>
    <row r="54">
      <c r="A54" s="3" t="s">
        <v>75</v>
      </c>
      <c r="B54" s="4" t="s">
        <v>76</v>
      </c>
      <c r="C54" s="4">
        <v>1.0</v>
      </c>
      <c r="E54" s="7"/>
      <c r="F54" s="8"/>
      <c r="G54" s="8"/>
      <c r="H54" s="7"/>
      <c r="I54" s="7"/>
    </row>
    <row r="55">
      <c r="A55" s="3" t="s">
        <v>77</v>
      </c>
      <c r="B55" s="4" t="s">
        <v>78</v>
      </c>
      <c r="C55" s="4">
        <v>1.0</v>
      </c>
      <c r="E55" s="7"/>
      <c r="F55" s="8"/>
      <c r="G55" s="8"/>
      <c r="H55" s="7"/>
      <c r="I55" s="7"/>
    </row>
    <row r="56">
      <c r="A56" s="3" t="s">
        <v>79</v>
      </c>
      <c r="B56" s="4" t="s">
        <v>80</v>
      </c>
      <c r="C56" s="4">
        <v>1.0</v>
      </c>
      <c r="E56" s="7"/>
      <c r="F56" s="8"/>
      <c r="G56" s="8"/>
      <c r="H56" s="7"/>
      <c r="I56" s="7"/>
    </row>
    <row r="57">
      <c r="E57" s="7"/>
      <c r="F57" s="7"/>
      <c r="G57" s="7"/>
      <c r="H57" s="7"/>
      <c r="I57" s="7"/>
    </row>
    <row r="58">
      <c r="A58" s="13" t="s">
        <v>81</v>
      </c>
      <c r="B58" s="13" t="s">
        <v>82</v>
      </c>
      <c r="C58" s="13" t="s">
        <v>83</v>
      </c>
      <c r="D58" s="13" t="s">
        <v>84</v>
      </c>
      <c r="E58" s="9"/>
      <c r="G58" s="13" t="s">
        <v>81</v>
      </c>
      <c r="H58" s="13" t="s">
        <v>82</v>
      </c>
      <c r="I58" s="13" t="s">
        <v>83</v>
      </c>
      <c r="J58" s="13" t="s">
        <v>84</v>
      </c>
      <c r="K58" s="9"/>
    </row>
    <row r="59">
      <c r="A59" s="3" t="s">
        <v>39</v>
      </c>
      <c r="B59" s="14">
        <v>1.5</v>
      </c>
      <c r="C59" s="4">
        <v>2.0</v>
      </c>
      <c r="D59" s="15">
        <f t="shared" ref="D59:D71" si="1"> B59*C59</f>
        <v>3</v>
      </c>
      <c r="G59" s="3" t="s">
        <v>41</v>
      </c>
      <c r="H59" s="4">
        <v>1.5</v>
      </c>
      <c r="I59" s="2">
        <v>2.0</v>
      </c>
      <c r="J59" s="6">
        <f t="shared" ref="J59:J66" si="2">H59*I59</f>
        <v>3</v>
      </c>
    </row>
    <row r="60">
      <c r="A60" s="3" t="s">
        <v>43</v>
      </c>
      <c r="B60" s="14">
        <v>1.5</v>
      </c>
      <c r="C60" s="4">
        <v>2.0</v>
      </c>
      <c r="D60" s="15">
        <f t="shared" si="1"/>
        <v>3</v>
      </c>
      <c r="G60" s="3" t="s">
        <v>45</v>
      </c>
      <c r="H60" s="4">
        <v>0.5</v>
      </c>
      <c r="I60" s="2">
        <v>1.0</v>
      </c>
      <c r="J60" s="6">
        <f t="shared" si="2"/>
        <v>0.5</v>
      </c>
    </row>
    <row r="61">
      <c r="A61" s="3" t="s">
        <v>47</v>
      </c>
      <c r="B61" s="14">
        <v>1.0</v>
      </c>
      <c r="C61" s="4">
        <v>4.0</v>
      </c>
      <c r="D61" s="15">
        <f t="shared" si="1"/>
        <v>4</v>
      </c>
      <c r="G61" s="3" t="s">
        <v>49</v>
      </c>
      <c r="H61" s="4">
        <v>1.0</v>
      </c>
      <c r="I61" s="2">
        <v>2.0</v>
      </c>
      <c r="J61" s="6">
        <f t="shared" si="2"/>
        <v>2</v>
      </c>
    </row>
    <row r="62">
      <c r="A62" s="3" t="s">
        <v>51</v>
      </c>
      <c r="B62" s="14">
        <v>1.0</v>
      </c>
      <c r="C62" s="4">
        <v>2.0</v>
      </c>
      <c r="D62" s="15">
        <f t="shared" si="1"/>
        <v>2</v>
      </c>
      <c r="G62" s="3" t="s">
        <v>53</v>
      </c>
      <c r="H62" s="4">
        <v>1.0</v>
      </c>
      <c r="I62" s="2">
        <v>2.0</v>
      </c>
      <c r="J62" s="6">
        <f t="shared" si="2"/>
        <v>2</v>
      </c>
    </row>
    <row r="63">
      <c r="A63" s="3" t="s">
        <v>55</v>
      </c>
      <c r="B63" s="14">
        <v>0.5</v>
      </c>
      <c r="C63" s="4">
        <v>3.0</v>
      </c>
      <c r="D63" s="15">
        <f t="shared" si="1"/>
        <v>1.5</v>
      </c>
      <c r="G63" s="3" t="s">
        <v>57</v>
      </c>
      <c r="H63" s="4">
        <v>3.0</v>
      </c>
      <c r="I63" s="2">
        <v>3.0</v>
      </c>
      <c r="J63" s="6">
        <f t="shared" si="2"/>
        <v>9</v>
      </c>
    </row>
    <row r="64">
      <c r="A64" s="3" t="s">
        <v>59</v>
      </c>
      <c r="B64" s="14">
        <v>0.5</v>
      </c>
      <c r="C64" s="4">
        <v>4.0</v>
      </c>
      <c r="D64" s="15">
        <f t="shared" si="1"/>
        <v>2</v>
      </c>
      <c r="G64" s="3" t="s">
        <v>61</v>
      </c>
      <c r="H64" s="4">
        <v>2.0</v>
      </c>
      <c r="I64" s="2">
        <v>3.0</v>
      </c>
      <c r="J64" s="6">
        <f t="shared" si="2"/>
        <v>6</v>
      </c>
    </row>
    <row r="65">
      <c r="A65" s="3" t="s">
        <v>63</v>
      </c>
      <c r="B65" s="14">
        <v>1.0</v>
      </c>
      <c r="C65" s="4">
        <v>5.0</v>
      </c>
      <c r="D65" s="15">
        <f t="shared" si="1"/>
        <v>5</v>
      </c>
      <c r="G65" s="3" t="s">
        <v>65</v>
      </c>
      <c r="H65" s="4">
        <v>-1.0</v>
      </c>
      <c r="I65" s="2">
        <v>4.0</v>
      </c>
      <c r="J65" s="6">
        <f t="shared" si="2"/>
        <v>-4</v>
      </c>
    </row>
    <row r="66">
      <c r="A66" s="3" t="s">
        <v>67</v>
      </c>
      <c r="B66" s="14">
        <v>1.0</v>
      </c>
      <c r="C66" s="4">
        <v>3.0</v>
      </c>
      <c r="D66" s="15">
        <f t="shared" si="1"/>
        <v>3</v>
      </c>
      <c r="G66" s="3" t="s">
        <v>69</v>
      </c>
      <c r="H66" s="4">
        <v>0.5</v>
      </c>
      <c r="I66" s="2">
        <v>2.0</v>
      </c>
      <c r="J66" s="6">
        <f t="shared" si="2"/>
        <v>1</v>
      </c>
    </row>
    <row r="67">
      <c r="A67" s="3" t="s">
        <v>71</v>
      </c>
      <c r="B67" s="14">
        <v>1.0</v>
      </c>
      <c r="C67" s="4">
        <v>4.0</v>
      </c>
      <c r="D67" s="15">
        <f t="shared" si="1"/>
        <v>4</v>
      </c>
      <c r="G67" s="2" t="s">
        <v>85</v>
      </c>
      <c r="J67" s="6">
        <f>SUM(J59:J66)</f>
        <v>19.5</v>
      </c>
    </row>
    <row r="68">
      <c r="A68" s="3" t="s">
        <v>73</v>
      </c>
      <c r="B68" s="14">
        <v>1.0</v>
      </c>
      <c r="C68" s="4">
        <v>2.0</v>
      </c>
      <c r="D68" s="15">
        <f t="shared" si="1"/>
        <v>2</v>
      </c>
      <c r="G68" s="2" t="s">
        <v>86</v>
      </c>
      <c r="J68" s="6">
        <f>1.4+(-0.03*J67)</f>
        <v>0.815</v>
      </c>
    </row>
    <row r="69">
      <c r="A69" s="3" t="s">
        <v>75</v>
      </c>
      <c r="B69" s="14">
        <v>2.0</v>
      </c>
      <c r="C69" s="4">
        <v>5.0</v>
      </c>
      <c r="D69" s="15">
        <f t="shared" si="1"/>
        <v>10</v>
      </c>
    </row>
    <row r="70">
      <c r="A70" s="3" t="s">
        <v>77</v>
      </c>
      <c r="B70" s="14">
        <v>1.0</v>
      </c>
      <c r="C70" s="4">
        <v>2.0</v>
      </c>
      <c r="D70" s="15">
        <f t="shared" si="1"/>
        <v>2</v>
      </c>
    </row>
    <row r="71">
      <c r="A71" s="3" t="s">
        <v>79</v>
      </c>
      <c r="B71" s="14">
        <v>0.5</v>
      </c>
      <c r="C71" s="4">
        <v>1.0</v>
      </c>
      <c r="D71" s="15">
        <f t="shared" si="1"/>
        <v>0.5</v>
      </c>
    </row>
    <row r="72">
      <c r="A72" s="2" t="s">
        <v>85</v>
      </c>
      <c r="D72" s="6">
        <f>SUM(D59:D71)</f>
        <v>42</v>
      </c>
    </row>
    <row r="73">
      <c r="A73" s="2" t="s">
        <v>87</v>
      </c>
      <c r="D73" s="6">
        <f>0.6+(0.01*D72)</f>
        <v>1.02</v>
      </c>
    </row>
    <row r="76">
      <c r="A76" s="16" t="s">
        <v>88</v>
      </c>
      <c r="B76" s="17"/>
    </row>
    <row r="77">
      <c r="A77" s="16" t="s">
        <v>89</v>
      </c>
      <c r="B77" s="17"/>
    </row>
    <row r="78">
      <c r="A78" s="16" t="s">
        <v>90</v>
      </c>
      <c r="B78" s="16">
        <f>(F22+E39)*J68*D73</f>
        <v>103.9125</v>
      </c>
    </row>
    <row r="79">
      <c r="A79" s="16" t="s">
        <v>91</v>
      </c>
      <c r="B79" s="17">
        <f>B78*20</f>
        <v>2078.25</v>
      </c>
    </row>
  </sheetData>
  <hyperlinks>
    <hyperlink r:id="rId1" ref="A1"/>
  </hyperlinks>
  <drawing r:id="rId2"/>
</worksheet>
</file>