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nes.becerra\Documents\Pretactico\Tactical_deconfliction\1.5FTE\Round3\"/>
    </mc:Choice>
  </mc:AlternateContent>
  <xr:revisionPtr revIDLastSave="0" documentId="13_ncr:1_{D7D34091-D4FD-4BF4-9934-6D2C250BFE0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eneral" sheetId="1" r:id="rId1"/>
    <sheet name="Simu1" sheetId="2" r:id="rId2"/>
    <sheet name="Simu2" sheetId="3" r:id="rId3"/>
    <sheet name="Simu3" sheetId="4" r:id="rId4"/>
    <sheet name="Simu4" sheetId="5" r:id="rId5"/>
    <sheet name="Simu5" sheetId="6" r:id="rId6"/>
    <sheet name="Simu6" sheetId="7" r:id="rId7"/>
    <sheet name="Simu7" sheetId="8" r:id="rId8"/>
    <sheet name="Simu8" sheetId="9" r:id="rId9"/>
    <sheet name="Simu9" sheetId="10" r:id="rId10"/>
    <sheet name="Simu10" sheetId="11" r:id="rId11"/>
    <sheet name="Simu11" sheetId="12" r:id="rId12"/>
    <sheet name="Simu12" sheetId="13" r:id="rId13"/>
    <sheet name="Simu13" sheetId="14" r:id="rId14"/>
    <sheet name="Simu14" sheetId="15" r:id="rId15"/>
    <sheet name="Simu15" sheetId="16" r:id="rId16"/>
    <sheet name="Simu16" sheetId="17" r:id="rId17"/>
    <sheet name="Simu17" sheetId="18" r:id="rId18"/>
    <sheet name="Simu18" sheetId="19" r:id="rId19"/>
    <sheet name="Simu19" sheetId="20" r:id="rId20"/>
    <sheet name="Simu20" sheetId="21" r:id="rId21"/>
    <sheet name="Simu21" sheetId="22" r:id="rId22"/>
    <sheet name="Simu22" sheetId="23" r:id="rId23"/>
    <sheet name="Simu23" sheetId="24" r:id="rId24"/>
    <sheet name="Simu24" sheetId="25" r:id="rId25"/>
    <sheet name="Simu25" sheetId="26" r:id="rId26"/>
    <sheet name="Simu26" sheetId="27" r:id="rId27"/>
    <sheet name="Simu27" sheetId="28" r:id="rId28"/>
    <sheet name="Simu28" sheetId="29" r:id="rId29"/>
    <sheet name="Simu29" sheetId="30" r:id="rId30"/>
    <sheet name="Simu30" sheetId="31" r:id="rId31"/>
    <sheet name="Simu31" sheetId="32" r:id="rId32"/>
    <sheet name="Simu32" sheetId="33" r:id="rId33"/>
    <sheet name="Simu33" sheetId="34" r:id="rId34"/>
    <sheet name="Simu34" sheetId="35" r:id="rId35"/>
    <sheet name="Simu35" sheetId="36" r:id="rId36"/>
    <sheet name="Simu36" sheetId="37" r:id="rId37"/>
    <sheet name="Simu37" sheetId="38" r:id="rId38"/>
    <sheet name="Simu38" sheetId="39" r:id="rId39"/>
    <sheet name="Simu39" sheetId="40" r:id="rId40"/>
    <sheet name="Simu40" sheetId="4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I15" i="1" a="1"/>
  <c r="C15" i="1" a="1"/>
  <c r="G15" i="1" a="1"/>
  <c r="F15" i="1" a="1"/>
  <c r="E15" i="1" a="1"/>
  <c r="H15" i="1" a="1"/>
  <c r="F16" i="1" a="1"/>
  <c r="D15" i="1" a="1"/>
  <c r="H16" i="1" a="1"/>
  <c r="H16" i="1" l="1"/>
  <c r="D15" i="1"/>
  <c r="F16" i="1"/>
  <c r="H15" i="1"/>
  <c r="E15" i="1"/>
  <c r="F15" i="1"/>
  <c r="G15" i="1"/>
  <c r="C15" i="1"/>
  <c r="I15" i="1"/>
  <c r="B17" i="1"/>
  <c r="D16" i="1" a="1"/>
  <c r="I16" i="1" a="1"/>
  <c r="C16" i="1" a="1"/>
  <c r="E16" i="1" a="1"/>
  <c r="G16" i="1" a="1"/>
  <c r="G16" i="1" l="1"/>
  <c r="E16" i="1"/>
  <c r="C16" i="1"/>
  <c r="I16" i="1"/>
  <c r="D16" i="1"/>
  <c r="B18" i="1"/>
  <c r="K15" i="1" a="1"/>
  <c r="L15" i="1" a="1"/>
  <c r="F17" i="1" a="1"/>
  <c r="G17" i="1" a="1"/>
  <c r="J15" i="1" a="1"/>
  <c r="H17" i="1" a="1"/>
  <c r="E17" i="1" a="1"/>
  <c r="D17" i="1" a="1"/>
  <c r="I17" i="1" a="1"/>
  <c r="C17" i="1" a="1"/>
  <c r="C17" i="1" l="1"/>
  <c r="I17" i="1"/>
  <c r="D17" i="1"/>
  <c r="E17" i="1"/>
  <c r="H17" i="1"/>
  <c r="R15" i="1" s="1"/>
  <c r="J15" i="1"/>
  <c r="G17" i="1"/>
  <c r="Q15" i="1" s="1"/>
  <c r="F17" i="1"/>
  <c r="P15" i="1" s="1"/>
  <c r="L15" i="1"/>
  <c r="K15" i="1"/>
  <c r="B19" i="1"/>
  <c r="L16" i="1" a="1"/>
  <c r="I18" i="1" a="1"/>
  <c r="G18" i="1" a="1"/>
  <c r="D18" i="1" a="1"/>
  <c r="J16" i="1" a="1"/>
  <c r="C18" i="1" a="1"/>
  <c r="E18" i="1" a="1"/>
  <c r="H18" i="1" a="1"/>
  <c r="K16" i="1" a="1"/>
  <c r="F18" i="1" a="1"/>
  <c r="F18" i="1" l="1"/>
  <c r="K16" i="1"/>
  <c r="H18" i="1"/>
  <c r="E18" i="1"/>
  <c r="C18" i="1"/>
  <c r="J16" i="1"/>
  <c r="D18" i="1"/>
  <c r="G18" i="1"/>
  <c r="I18" i="1"/>
  <c r="L16" i="1"/>
  <c r="B20" i="1"/>
  <c r="S15" i="1"/>
  <c r="L17" i="1" a="1"/>
  <c r="F19" i="1" a="1"/>
  <c r="G19" i="1" a="1"/>
  <c r="I19" i="1" a="1"/>
  <c r="C19" i="1" a="1"/>
  <c r="E19" i="1" a="1"/>
  <c r="D19" i="1" a="1"/>
  <c r="K17" i="1" a="1"/>
  <c r="H19" i="1" a="1"/>
  <c r="J17" i="1" a="1"/>
  <c r="J17" i="1" l="1"/>
  <c r="H19" i="1"/>
  <c r="K17" i="1"/>
  <c r="U15" i="1" s="1"/>
  <c r="D19" i="1"/>
  <c r="E19" i="1"/>
  <c r="C19" i="1"/>
  <c r="I19" i="1"/>
  <c r="G19" i="1"/>
  <c r="F19" i="1"/>
  <c r="L17" i="1"/>
  <c r="V15" i="1" s="1"/>
  <c r="T15" i="1"/>
  <c r="B21" i="1"/>
  <c r="K18" i="1" a="1"/>
  <c r="F20" i="1" a="1"/>
  <c r="H20" i="1" a="1"/>
  <c r="J18" i="1" a="1"/>
  <c r="E20" i="1" a="1"/>
  <c r="I20" i="1" a="1"/>
  <c r="D20" i="1" a="1"/>
  <c r="C20" i="1" a="1"/>
  <c r="L18" i="1" a="1"/>
  <c r="G20" i="1" a="1"/>
  <c r="G20" i="1" l="1"/>
  <c r="L18" i="1"/>
  <c r="C20" i="1"/>
  <c r="D20" i="1"/>
  <c r="I20" i="1"/>
  <c r="S16" i="1" s="1"/>
  <c r="E20" i="1"/>
  <c r="J18" i="1"/>
  <c r="H20" i="1"/>
  <c r="R16" i="1" s="1"/>
  <c r="F20" i="1"/>
  <c r="K18" i="1"/>
  <c r="P16" i="1"/>
  <c r="Q16" i="1"/>
  <c r="B22" i="1"/>
  <c r="D21" i="1" a="1"/>
  <c r="G21" i="1" a="1"/>
  <c r="E21" i="1" a="1"/>
  <c r="K19" i="1" a="1"/>
  <c r="C21" i="1" a="1"/>
  <c r="J19" i="1" a="1"/>
  <c r="H21" i="1" a="1"/>
  <c r="I21" i="1" a="1"/>
  <c r="L19" i="1" a="1"/>
  <c r="F21" i="1" a="1"/>
  <c r="F21" i="1" l="1"/>
  <c r="L19" i="1"/>
  <c r="I21" i="1"/>
  <c r="H21" i="1"/>
  <c r="J19" i="1"/>
  <c r="C21" i="1"/>
  <c r="K19" i="1"/>
  <c r="E21" i="1"/>
  <c r="G21" i="1"/>
  <c r="D21" i="1"/>
  <c r="B23" i="1"/>
  <c r="I22" i="1" a="1"/>
  <c r="C22" i="1" a="1"/>
  <c r="E22" i="1" a="1"/>
  <c r="J20" i="1" a="1"/>
  <c r="H22" i="1" a="1"/>
  <c r="K20" i="1" a="1"/>
  <c r="F22" i="1" a="1"/>
  <c r="L20" i="1" a="1"/>
  <c r="G22" i="1" a="1"/>
  <c r="D22" i="1" a="1"/>
  <c r="D22" i="1" l="1"/>
  <c r="G22" i="1"/>
  <c r="L20" i="1"/>
  <c r="V16" i="1" s="1"/>
  <c r="F22" i="1"/>
  <c r="P17" i="1" s="1"/>
  <c r="K20" i="1"/>
  <c r="H22" i="1"/>
  <c r="R17" i="1" s="1"/>
  <c r="J20" i="1"/>
  <c r="E22" i="1"/>
  <c r="C22" i="1"/>
  <c r="I22" i="1"/>
  <c r="S17" i="1" s="1"/>
  <c r="U16" i="1"/>
  <c r="T16" i="1"/>
  <c r="B24" i="1"/>
  <c r="Q17" i="1"/>
  <c r="K21" i="1" a="1"/>
  <c r="E23" i="1" a="1"/>
  <c r="J21" i="1" a="1"/>
  <c r="D23" i="1" a="1"/>
  <c r="I23" i="1" a="1"/>
  <c r="F23" i="1" a="1"/>
  <c r="C23" i="1" a="1"/>
  <c r="G23" i="1" a="1"/>
  <c r="H23" i="1" a="1"/>
  <c r="L21" i="1" a="1"/>
  <c r="L21" i="1" l="1"/>
  <c r="H23" i="1"/>
  <c r="G23" i="1"/>
  <c r="C23" i="1"/>
  <c r="F23" i="1"/>
  <c r="I23" i="1"/>
  <c r="D23" i="1"/>
  <c r="J21" i="1"/>
  <c r="E23" i="1"/>
  <c r="K21" i="1"/>
  <c r="B25" i="1"/>
  <c r="L22" i="1" a="1"/>
  <c r="C24" i="1" a="1"/>
  <c r="F24" i="1" a="1"/>
  <c r="J22" i="1" a="1"/>
  <c r="G24" i="1" a="1"/>
  <c r="H24" i="1" a="1"/>
  <c r="D24" i="1" a="1"/>
  <c r="I24" i="1" a="1"/>
  <c r="E24" i="1" a="1"/>
  <c r="K22" i="1" a="1"/>
  <c r="K22" i="1" l="1"/>
  <c r="E24" i="1"/>
  <c r="I24" i="1"/>
  <c r="D24" i="1"/>
  <c r="H24" i="1"/>
  <c r="G24" i="1"/>
  <c r="J22" i="1"/>
  <c r="F24" i="1"/>
  <c r="C24" i="1"/>
  <c r="L22" i="1"/>
  <c r="V17" i="1" s="1"/>
  <c r="U17" i="1"/>
  <c r="T17" i="1"/>
  <c r="B26" i="1"/>
  <c r="C25" i="1" a="1"/>
  <c r="F25" i="1" a="1"/>
  <c r="K23" i="1" a="1"/>
  <c r="H25" i="1" a="1"/>
  <c r="L23" i="1" a="1"/>
  <c r="D25" i="1" a="1"/>
  <c r="J23" i="1" a="1"/>
  <c r="E25" i="1" a="1"/>
  <c r="I25" i="1" a="1"/>
  <c r="G25" i="1" a="1"/>
  <c r="G25" i="1" l="1"/>
  <c r="I25" i="1"/>
  <c r="E25" i="1"/>
  <c r="J23" i="1"/>
  <c r="D25" i="1"/>
  <c r="L23" i="1"/>
  <c r="H25" i="1"/>
  <c r="K23" i="1"/>
  <c r="F25" i="1"/>
  <c r="C25" i="1"/>
  <c r="B27" i="1"/>
  <c r="F26" i="1" a="1"/>
  <c r="J24" i="1" a="1"/>
  <c r="E26" i="1" a="1"/>
  <c r="C26" i="1" a="1"/>
  <c r="L24" i="1" a="1"/>
  <c r="H26" i="1" a="1"/>
  <c r="K24" i="1" a="1"/>
  <c r="G26" i="1" a="1"/>
  <c r="D26" i="1" a="1"/>
  <c r="I26" i="1" a="1"/>
  <c r="I26" i="1" l="1"/>
  <c r="D26" i="1"/>
  <c r="G26" i="1"/>
  <c r="Q18" i="1" s="1"/>
  <c r="K24" i="1"/>
  <c r="H26" i="1"/>
  <c r="L24" i="1"/>
  <c r="C26" i="1"/>
  <c r="E26" i="1"/>
  <c r="J24" i="1"/>
  <c r="F26" i="1"/>
  <c r="P18" i="1" s="1"/>
  <c r="B28" i="1"/>
  <c r="R18" i="1"/>
  <c r="S18" i="1"/>
  <c r="G27" i="1" a="1"/>
  <c r="L25" i="1" a="1"/>
  <c r="J25" i="1" a="1"/>
  <c r="F27" i="1" a="1"/>
  <c r="K25" i="1" a="1"/>
  <c r="E27" i="1" a="1"/>
  <c r="D27" i="1" a="1"/>
  <c r="C27" i="1" a="1"/>
  <c r="H27" i="1" a="1"/>
  <c r="I27" i="1" a="1"/>
  <c r="I27" i="1" l="1"/>
  <c r="H27" i="1"/>
  <c r="C27" i="1"/>
  <c r="D27" i="1"/>
  <c r="E27" i="1"/>
  <c r="K25" i="1"/>
  <c r="F27" i="1"/>
  <c r="J25" i="1"/>
  <c r="L25" i="1"/>
  <c r="G27" i="1"/>
  <c r="B29" i="1"/>
  <c r="C28" i="1" a="1"/>
  <c r="K26" i="1" a="1"/>
  <c r="D28" i="1" a="1"/>
  <c r="H28" i="1" a="1"/>
  <c r="F28" i="1" a="1"/>
  <c r="I28" i="1" a="1"/>
  <c r="J26" i="1" a="1"/>
  <c r="G28" i="1" a="1"/>
  <c r="L26" i="1" a="1"/>
  <c r="E28" i="1" a="1"/>
  <c r="E28" i="1" l="1"/>
  <c r="L26" i="1"/>
  <c r="V18" i="1" s="1"/>
  <c r="G28" i="1"/>
  <c r="Q19" i="1" s="1"/>
  <c r="J26" i="1"/>
  <c r="I28" i="1"/>
  <c r="F28" i="1"/>
  <c r="H28" i="1"/>
  <c r="R19" i="1" s="1"/>
  <c r="D28" i="1"/>
  <c r="K26" i="1"/>
  <c r="U18" i="1" s="1"/>
  <c r="C28" i="1"/>
  <c r="T18" i="1"/>
  <c r="P19" i="1"/>
  <c r="B30" i="1"/>
  <c r="L27" i="1" a="1"/>
  <c r="F29" i="1" a="1"/>
  <c r="K27" i="1" a="1"/>
  <c r="J27" i="1" a="1"/>
  <c r="I29" i="1" a="1"/>
  <c r="H29" i="1" a="1"/>
  <c r="C29" i="1" a="1"/>
  <c r="E29" i="1" a="1"/>
  <c r="D29" i="1" a="1"/>
  <c r="G29" i="1" a="1"/>
  <c r="G29" i="1" l="1"/>
  <c r="D29" i="1"/>
  <c r="E29" i="1"/>
  <c r="C29" i="1"/>
  <c r="H29" i="1"/>
  <c r="I29" i="1"/>
  <c r="J27" i="1"/>
  <c r="K27" i="1"/>
  <c r="F29" i="1"/>
  <c r="L27" i="1"/>
  <c r="S19" i="1"/>
  <c r="B31" i="1"/>
  <c r="L28" i="1" a="1"/>
  <c r="D30" i="1" a="1"/>
  <c r="J28" i="1" a="1"/>
  <c r="I30" i="1" a="1"/>
  <c r="G30" i="1" a="1"/>
  <c r="H30" i="1" a="1"/>
  <c r="C30" i="1" a="1"/>
  <c r="F30" i="1" a="1"/>
  <c r="E30" i="1" a="1"/>
  <c r="K28" i="1" a="1"/>
  <c r="K28" i="1" l="1"/>
  <c r="E30" i="1"/>
  <c r="F30" i="1"/>
  <c r="C30" i="1"/>
  <c r="H30" i="1"/>
  <c r="R20" i="1" s="1"/>
  <c r="G30" i="1"/>
  <c r="Q20" i="1" s="1"/>
  <c r="I30" i="1"/>
  <c r="S20" i="1" s="1"/>
  <c r="J28" i="1"/>
  <c r="T19" i="1" s="1"/>
  <c r="D30" i="1"/>
  <c r="L28" i="1"/>
  <c r="V19" i="1" s="1"/>
  <c r="P20" i="1"/>
  <c r="B32" i="1"/>
  <c r="U19" i="1"/>
  <c r="L29" i="1" a="1"/>
  <c r="G31" i="1" a="1"/>
  <c r="E31" i="1" a="1"/>
  <c r="C31" i="1" a="1"/>
  <c r="D31" i="1" a="1"/>
  <c r="H31" i="1" a="1"/>
  <c r="I31" i="1" a="1"/>
  <c r="F31" i="1" a="1"/>
  <c r="K29" i="1" a="1"/>
  <c r="J29" i="1" a="1"/>
  <c r="J29" i="1" l="1"/>
  <c r="K29" i="1"/>
  <c r="F31" i="1"/>
  <c r="I31" i="1"/>
  <c r="H31" i="1"/>
  <c r="D31" i="1"/>
  <c r="C31" i="1"/>
  <c r="E31" i="1"/>
  <c r="G31" i="1"/>
  <c r="L29" i="1"/>
  <c r="B33" i="1"/>
  <c r="J30" i="1" a="1"/>
  <c r="F32" i="1" a="1"/>
  <c r="K30" i="1" a="1"/>
  <c r="I32" i="1" a="1"/>
  <c r="C32" i="1" a="1"/>
  <c r="H32" i="1" a="1"/>
  <c r="G32" i="1" a="1"/>
  <c r="E32" i="1" a="1"/>
  <c r="L30" i="1" a="1"/>
  <c r="D32" i="1" a="1"/>
  <c r="D32" i="1" l="1"/>
  <c r="L30" i="1"/>
  <c r="E32" i="1"/>
  <c r="G32" i="1"/>
  <c r="H32" i="1"/>
  <c r="C32" i="1"/>
  <c r="I32" i="1"/>
  <c r="K30" i="1"/>
  <c r="U20" i="1" s="1"/>
  <c r="F32" i="1"/>
  <c r="J30" i="1"/>
  <c r="T20" i="1" s="1"/>
  <c r="B34" i="1"/>
  <c r="V20" i="1"/>
  <c r="H33" i="1" a="1"/>
  <c r="D33" i="1" a="1"/>
  <c r="G33" i="1" a="1"/>
  <c r="C33" i="1" a="1"/>
  <c r="F33" i="1" a="1"/>
  <c r="E33" i="1" a="1"/>
  <c r="K31" i="1" a="1"/>
  <c r="I33" i="1" a="1"/>
  <c r="J31" i="1" a="1"/>
  <c r="L31" i="1" a="1"/>
  <c r="L31" i="1" l="1"/>
  <c r="J31" i="1"/>
  <c r="I33" i="1"/>
  <c r="K31" i="1"/>
  <c r="E33" i="1"/>
  <c r="F33" i="1"/>
  <c r="C33" i="1"/>
  <c r="G33" i="1"/>
  <c r="Q21" i="1" s="1"/>
  <c r="D33" i="1"/>
  <c r="H33" i="1"/>
  <c r="R21" i="1" s="1"/>
  <c r="P21" i="1"/>
  <c r="B35" i="1"/>
  <c r="E34" i="1" a="1"/>
  <c r="D34" i="1" a="1"/>
  <c r="L32" i="1" a="1"/>
  <c r="I34" i="1" a="1"/>
  <c r="C34" i="1" a="1"/>
  <c r="H34" i="1" a="1"/>
  <c r="G34" i="1" a="1"/>
  <c r="F34" i="1" a="1"/>
  <c r="K32" i="1" a="1"/>
  <c r="J32" i="1" a="1"/>
  <c r="J32" i="1" l="1"/>
  <c r="K32" i="1"/>
  <c r="F34" i="1"/>
  <c r="G34" i="1"/>
  <c r="H34" i="1"/>
  <c r="C34" i="1"/>
  <c r="I34" i="1"/>
  <c r="L32" i="1"/>
  <c r="D34" i="1"/>
  <c r="E34" i="1"/>
  <c r="B36" i="1"/>
  <c r="S21" i="1"/>
  <c r="E35" i="1" a="1"/>
  <c r="H35" i="1" a="1"/>
  <c r="G35" i="1" a="1"/>
  <c r="D35" i="1" a="1"/>
  <c r="L33" i="1" a="1"/>
  <c r="I35" i="1" a="1"/>
  <c r="J33" i="1" a="1"/>
  <c r="C35" i="1" a="1"/>
  <c r="F35" i="1" a="1"/>
  <c r="K33" i="1" a="1"/>
  <c r="K33" i="1" l="1"/>
  <c r="U21" i="1" s="1"/>
  <c r="F35" i="1"/>
  <c r="C35" i="1"/>
  <c r="J33" i="1"/>
  <c r="T21" i="1" s="1"/>
  <c r="I35" i="1"/>
  <c r="L33" i="1"/>
  <c r="D35" i="1"/>
  <c r="G35" i="1"/>
  <c r="H35" i="1"/>
  <c r="E35" i="1"/>
  <c r="V21" i="1"/>
  <c r="B37" i="1"/>
  <c r="C36" i="1" a="1"/>
  <c r="H36" i="1" a="1"/>
  <c r="J34" i="1" a="1"/>
  <c r="G36" i="1" a="1"/>
  <c r="E36" i="1" a="1"/>
  <c r="D36" i="1" a="1"/>
  <c r="F36" i="1" a="1"/>
  <c r="K34" i="1" a="1"/>
  <c r="I36" i="1" a="1"/>
  <c r="L34" i="1" a="1"/>
  <c r="L34" i="1" l="1"/>
  <c r="I36" i="1"/>
  <c r="K34" i="1"/>
  <c r="F36" i="1"/>
  <c r="D36" i="1"/>
  <c r="E36" i="1"/>
  <c r="G36" i="1"/>
  <c r="J34" i="1"/>
  <c r="H36" i="1"/>
  <c r="C36" i="1"/>
  <c r="B38" i="1"/>
  <c r="L35" i="1" a="1"/>
  <c r="E37" i="1" a="1"/>
  <c r="D37" i="1" a="1"/>
  <c r="H37" i="1" a="1"/>
  <c r="F37" i="1" a="1"/>
  <c r="G37" i="1" a="1"/>
  <c r="I37" i="1" a="1"/>
  <c r="K35" i="1" a="1"/>
  <c r="C37" i="1" a="1"/>
  <c r="J35" i="1" a="1"/>
  <c r="J35" i="1" l="1"/>
  <c r="C37" i="1"/>
  <c r="K35" i="1"/>
  <c r="I37" i="1"/>
  <c r="G37" i="1"/>
  <c r="Q22" i="1" s="1"/>
  <c r="F37" i="1"/>
  <c r="H37" i="1"/>
  <c r="R22" i="1" s="1"/>
  <c r="D37" i="1"/>
  <c r="E37" i="1"/>
  <c r="L35" i="1"/>
  <c r="P22" i="1"/>
  <c r="B39" i="1"/>
  <c r="J36" i="1" a="1"/>
  <c r="L36" i="1" a="1"/>
  <c r="D38" i="1" a="1"/>
  <c r="G38" i="1" a="1"/>
  <c r="F38" i="1" a="1"/>
  <c r="H38" i="1" a="1"/>
  <c r="K36" i="1" a="1"/>
  <c r="E38" i="1" a="1"/>
  <c r="I38" i="1" a="1"/>
  <c r="C38" i="1" a="1"/>
  <c r="C38" i="1" l="1"/>
  <c r="I38" i="1"/>
  <c r="E38" i="1"/>
  <c r="K36" i="1"/>
  <c r="H38" i="1"/>
  <c r="F38" i="1"/>
  <c r="G38" i="1"/>
  <c r="D38" i="1"/>
  <c r="L36" i="1"/>
  <c r="J36" i="1"/>
  <c r="B40" i="1"/>
  <c r="S22" i="1"/>
  <c r="G39" i="1" a="1"/>
  <c r="I39" i="1" a="1"/>
  <c r="C39" i="1" a="1"/>
  <c r="H39" i="1" a="1"/>
  <c r="D39" i="1" a="1"/>
  <c r="J37" i="1" a="1"/>
  <c r="E39" i="1" a="1"/>
  <c r="K37" i="1" a="1"/>
  <c r="F39" i="1" a="1"/>
  <c r="L37" i="1" a="1"/>
  <c r="L37" i="1" l="1"/>
  <c r="V22" i="1" s="1"/>
  <c r="F39" i="1"/>
  <c r="K37" i="1"/>
  <c r="U22" i="1" s="1"/>
  <c r="E39" i="1"/>
  <c r="J37" i="1"/>
  <c r="D39" i="1"/>
  <c r="H39" i="1"/>
  <c r="C39" i="1"/>
  <c r="I39" i="1"/>
  <c r="G39" i="1"/>
  <c r="T22" i="1"/>
  <c r="B41" i="1"/>
  <c r="I40" i="1" a="1"/>
  <c r="F40" i="1" a="1"/>
  <c r="D40" i="1" a="1"/>
  <c r="C40" i="1" a="1"/>
  <c r="E40" i="1" a="1"/>
  <c r="K38" i="1" a="1"/>
  <c r="H40" i="1" a="1"/>
  <c r="G40" i="1" a="1"/>
  <c r="J38" i="1" a="1"/>
  <c r="L38" i="1" a="1"/>
  <c r="L38" i="1" l="1"/>
  <c r="J38" i="1"/>
  <c r="G40" i="1"/>
  <c r="H40" i="1"/>
  <c r="K38" i="1"/>
  <c r="E40" i="1"/>
  <c r="C40" i="1"/>
  <c r="D40" i="1"/>
  <c r="F40" i="1"/>
  <c r="I40" i="1"/>
  <c r="B42" i="1"/>
  <c r="K39" i="1" a="1"/>
  <c r="J39" i="1" a="1"/>
  <c r="L39" i="1" a="1"/>
  <c r="H41" i="1" a="1"/>
  <c r="I41" i="1" a="1"/>
  <c r="C41" i="1" a="1"/>
  <c r="D41" i="1" a="1"/>
  <c r="F41" i="1" a="1"/>
  <c r="E41" i="1" a="1"/>
  <c r="G41" i="1" a="1"/>
  <c r="G41" i="1" l="1"/>
  <c r="Q23" i="1" s="1"/>
  <c r="E41" i="1"/>
  <c r="F41" i="1"/>
  <c r="P23" i="1" s="1"/>
  <c r="D41" i="1"/>
  <c r="C41" i="1"/>
  <c r="I41" i="1"/>
  <c r="H41" i="1"/>
  <c r="R23" i="1" s="1"/>
  <c r="L39" i="1"/>
  <c r="J39" i="1"/>
  <c r="K39" i="1"/>
  <c r="B43" i="1"/>
  <c r="J40" i="1" a="1"/>
  <c r="F42" i="1" a="1"/>
  <c r="I42" i="1" a="1"/>
  <c r="E42" i="1" a="1"/>
  <c r="H42" i="1" a="1"/>
  <c r="G42" i="1" a="1"/>
  <c r="D42" i="1" a="1"/>
  <c r="C42" i="1" a="1"/>
  <c r="L40" i="1" a="1"/>
  <c r="K40" i="1" a="1"/>
  <c r="K40" i="1" l="1"/>
  <c r="L40" i="1"/>
  <c r="C42" i="1"/>
  <c r="D42" i="1"/>
  <c r="G42" i="1"/>
  <c r="H42" i="1"/>
  <c r="E42" i="1"/>
  <c r="I42" i="1"/>
  <c r="F42" i="1"/>
  <c r="J40" i="1"/>
  <c r="S23" i="1"/>
  <c r="B44" i="1"/>
  <c r="J41" i="1" a="1"/>
  <c r="L41" i="1" a="1"/>
  <c r="E43" i="1" a="1"/>
  <c r="F43" i="1" a="1"/>
  <c r="G43" i="1" a="1"/>
  <c r="K41" i="1" a="1"/>
  <c r="D43" i="1" a="1"/>
  <c r="H43" i="1" a="1"/>
  <c r="I43" i="1" a="1"/>
  <c r="C43" i="1" a="1"/>
  <c r="C43" i="1" l="1"/>
  <c r="I43" i="1"/>
  <c r="H43" i="1"/>
  <c r="D43" i="1"/>
  <c r="K41" i="1"/>
  <c r="U23" i="1" s="1"/>
  <c r="G43" i="1"/>
  <c r="F43" i="1"/>
  <c r="E43" i="1"/>
  <c r="L41" i="1"/>
  <c r="V23" i="1" s="1"/>
  <c r="J41" i="1"/>
  <c r="T23" i="1" s="1"/>
  <c r="B45" i="1"/>
  <c r="C44" i="1" a="1"/>
  <c r="E44" i="1" a="1"/>
  <c r="K42" i="1" a="1"/>
  <c r="H44" i="1" a="1"/>
  <c r="F44" i="1" a="1"/>
  <c r="I44" i="1" a="1"/>
  <c r="G44" i="1" a="1"/>
  <c r="D44" i="1" a="1"/>
  <c r="L42" i="1" a="1"/>
  <c r="J42" i="1" a="1"/>
  <c r="J42" i="1" l="1"/>
  <c r="L42" i="1"/>
  <c r="D44" i="1"/>
  <c r="G44" i="1"/>
  <c r="I44" i="1"/>
  <c r="F44" i="1"/>
  <c r="P24" i="1" s="1"/>
  <c r="H44" i="1"/>
  <c r="R24" i="1" s="1"/>
  <c r="K42" i="1"/>
  <c r="E44" i="1"/>
  <c r="C44" i="1"/>
  <c r="Q24" i="1"/>
  <c r="B46" i="1"/>
  <c r="H45" i="1" a="1"/>
  <c r="C45" i="1" a="1"/>
  <c r="D45" i="1" a="1"/>
  <c r="G45" i="1" a="1"/>
  <c r="E45" i="1" a="1"/>
  <c r="K43" i="1" a="1"/>
  <c r="F45" i="1" a="1"/>
  <c r="I45" i="1" a="1"/>
  <c r="J43" i="1" a="1"/>
  <c r="L43" i="1" a="1"/>
  <c r="L43" i="1" l="1"/>
  <c r="J43" i="1"/>
  <c r="I45" i="1"/>
  <c r="F45" i="1"/>
  <c r="K43" i="1"/>
  <c r="E45" i="1"/>
  <c r="G45" i="1"/>
  <c r="D45" i="1"/>
  <c r="C45" i="1"/>
  <c r="H45" i="1"/>
  <c r="B47" i="1"/>
  <c r="S24" i="1"/>
  <c r="F46" i="1" a="1"/>
  <c r="H46" i="1" a="1"/>
  <c r="J44" i="1" a="1"/>
  <c r="E46" i="1" a="1"/>
  <c r="L44" i="1" a="1"/>
  <c r="D46" i="1" a="1"/>
  <c r="C46" i="1" a="1"/>
  <c r="I46" i="1" a="1"/>
  <c r="G46" i="1" a="1"/>
  <c r="K44" i="1" a="1"/>
  <c r="K44" i="1" l="1"/>
  <c r="U24" i="1" s="1"/>
  <c r="G46" i="1"/>
  <c r="Q25" i="1" s="1"/>
  <c r="I46" i="1"/>
  <c r="S25" i="1" s="1"/>
  <c r="C46" i="1"/>
  <c r="D46" i="1"/>
  <c r="L44" i="1"/>
  <c r="V24" i="1" s="1"/>
  <c r="E46" i="1"/>
  <c r="J44" i="1"/>
  <c r="T24" i="1" s="1"/>
  <c r="H46" i="1"/>
  <c r="F46" i="1"/>
  <c r="P25" i="1" s="1"/>
  <c r="R25" i="1"/>
  <c r="B48" i="1"/>
  <c r="K45" i="1" a="1"/>
  <c r="L45" i="1" a="1"/>
  <c r="E47" i="1" a="1"/>
  <c r="I47" i="1" a="1"/>
  <c r="C47" i="1" a="1"/>
  <c r="D47" i="1" a="1"/>
  <c r="F47" i="1" a="1"/>
  <c r="H47" i="1" a="1"/>
  <c r="G47" i="1" a="1"/>
  <c r="J45" i="1" a="1"/>
  <c r="J45" i="1" l="1"/>
  <c r="G47" i="1"/>
  <c r="H47" i="1"/>
  <c r="F47" i="1"/>
  <c r="D47" i="1"/>
  <c r="C47" i="1"/>
  <c r="I47" i="1"/>
  <c r="E47" i="1"/>
  <c r="L45" i="1"/>
  <c r="K45" i="1"/>
  <c r="B49" i="1"/>
  <c r="J46" i="1" a="1"/>
  <c r="L46" i="1" a="1"/>
  <c r="I48" i="1" a="1"/>
  <c r="H48" i="1" a="1"/>
  <c r="G48" i="1" a="1"/>
  <c r="F48" i="1" a="1"/>
  <c r="C48" i="1" a="1"/>
  <c r="D48" i="1" a="1"/>
  <c r="K46" i="1" a="1"/>
  <c r="E48" i="1" a="1"/>
  <c r="E48" i="1" l="1"/>
  <c r="K46" i="1"/>
  <c r="D48" i="1"/>
  <c r="C48" i="1"/>
  <c r="F48" i="1"/>
  <c r="P26" i="1" s="1"/>
  <c r="G48" i="1"/>
  <c r="Q26" i="1" s="1"/>
  <c r="H48" i="1"/>
  <c r="R26" i="1" s="1"/>
  <c r="I48" i="1"/>
  <c r="L46" i="1"/>
  <c r="J46" i="1"/>
  <c r="T25" i="1" s="1"/>
  <c r="V25" i="1"/>
  <c r="U25" i="1"/>
  <c r="B50" i="1"/>
  <c r="J47" i="1" a="1"/>
  <c r="C49" i="1" a="1"/>
  <c r="H49" i="1" a="1"/>
  <c r="I49" i="1" a="1"/>
  <c r="L47" i="1" a="1"/>
  <c r="E49" i="1" a="1"/>
  <c r="G49" i="1" a="1"/>
  <c r="D49" i="1" a="1"/>
  <c r="F49" i="1" a="1"/>
  <c r="K47" i="1" a="1"/>
  <c r="K47" i="1" l="1"/>
  <c r="F49" i="1"/>
  <c r="P27" i="1" s="1"/>
  <c r="D49" i="1"/>
  <c r="G49" i="1"/>
  <c r="Q27" i="1" s="1"/>
  <c r="E49" i="1"/>
  <c r="L47" i="1"/>
  <c r="I49" i="1"/>
  <c r="H49" i="1"/>
  <c r="R27" i="1" s="1"/>
  <c r="C49" i="1"/>
  <c r="J47" i="1"/>
  <c r="S26" i="1"/>
  <c r="B51" i="1"/>
  <c r="J48" i="1" a="1"/>
  <c r="D50" i="1" a="1"/>
  <c r="C50" i="1" a="1"/>
  <c r="H50" i="1" a="1"/>
  <c r="E50" i="1" a="1"/>
  <c r="K48" i="1" a="1"/>
  <c r="F50" i="1" a="1"/>
  <c r="I50" i="1" a="1"/>
  <c r="G50" i="1" a="1"/>
  <c r="L48" i="1" a="1"/>
  <c r="L48" i="1" l="1"/>
  <c r="G50" i="1"/>
  <c r="Q28" i="1" s="1"/>
  <c r="I50" i="1"/>
  <c r="F50" i="1"/>
  <c r="P28" i="1" s="1"/>
  <c r="K48" i="1"/>
  <c r="U26" i="1" s="1"/>
  <c r="E50" i="1"/>
  <c r="H50" i="1"/>
  <c r="R28" i="1" s="1"/>
  <c r="C50" i="1"/>
  <c r="D50" i="1"/>
  <c r="J48" i="1"/>
  <c r="T26" i="1"/>
  <c r="B52" i="1"/>
  <c r="V26" i="1"/>
  <c r="S27" i="1"/>
  <c r="D51" i="1" a="1"/>
  <c r="F51" i="1" a="1"/>
  <c r="H51" i="1" a="1"/>
  <c r="K49" i="1" a="1"/>
  <c r="E51" i="1" a="1"/>
  <c r="J49" i="1" a="1"/>
  <c r="C51" i="1" a="1"/>
  <c r="I51" i="1" a="1"/>
  <c r="G51" i="1" a="1"/>
  <c r="L49" i="1" a="1"/>
  <c r="L49" i="1" l="1"/>
  <c r="V27" i="1" s="1"/>
  <c r="G51" i="1"/>
  <c r="I51" i="1"/>
  <c r="C51" i="1"/>
  <c r="J49" i="1"/>
  <c r="T27" i="1" s="1"/>
  <c r="E51" i="1"/>
  <c r="K49" i="1"/>
  <c r="U27" i="1" s="1"/>
  <c r="H51" i="1"/>
  <c r="F51" i="1"/>
  <c r="D51" i="1"/>
  <c r="S28" i="1"/>
  <c r="B53" i="1"/>
  <c r="J50" i="1" a="1"/>
  <c r="H52" i="1" a="1"/>
  <c r="E52" i="1" a="1"/>
  <c r="C52" i="1" a="1"/>
  <c r="G52" i="1" a="1"/>
  <c r="L50" i="1" a="1"/>
  <c r="I52" i="1" a="1"/>
  <c r="K50" i="1" a="1"/>
  <c r="F52" i="1" a="1"/>
  <c r="D52" i="1" a="1"/>
  <c r="D52" i="1" l="1"/>
  <c r="F52" i="1"/>
  <c r="K50" i="1"/>
  <c r="U28" i="1" s="1"/>
  <c r="I52" i="1"/>
  <c r="L50" i="1"/>
  <c r="V28" i="1" s="1"/>
  <c r="G52" i="1"/>
  <c r="C52" i="1"/>
  <c r="E52" i="1"/>
  <c r="H52" i="1"/>
  <c r="J50" i="1"/>
  <c r="T28" i="1" s="1"/>
  <c r="B54" i="1"/>
  <c r="C53" i="1" a="1"/>
  <c r="K51" i="1" a="1"/>
  <c r="H53" i="1" a="1"/>
  <c r="D53" i="1" a="1"/>
  <c r="G53" i="1" a="1"/>
  <c r="F53" i="1" a="1"/>
  <c r="J51" i="1" a="1"/>
  <c r="E53" i="1" a="1"/>
  <c r="L51" i="1" a="1"/>
  <c r="I53" i="1" a="1"/>
  <c r="I53" i="1" l="1"/>
  <c r="L51" i="1"/>
  <c r="E53" i="1"/>
  <c r="J51" i="1"/>
  <c r="F53" i="1"/>
  <c r="G53" i="1"/>
  <c r="D53" i="1"/>
  <c r="H53" i="1"/>
  <c r="K51" i="1"/>
  <c r="C53" i="1"/>
  <c r="K52" i="1" a="1"/>
  <c r="F54" i="1" a="1"/>
  <c r="C54" i="1" a="1"/>
  <c r="J52" i="1" a="1"/>
  <c r="I54" i="1" a="1"/>
  <c r="E54" i="1" a="1"/>
  <c r="H54" i="1" a="1"/>
  <c r="D54" i="1" a="1"/>
  <c r="G54" i="1" a="1"/>
  <c r="L52" i="1" a="1"/>
  <c r="L52" i="1" l="1"/>
  <c r="G54" i="1"/>
  <c r="D54" i="1"/>
  <c r="H54" i="1"/>
  <c r="R29" i="1" s="1"/>
  <c r="R30" i="1" s="1"/>
  <c r="E54" i="1"/>
  <c r="I54" i="1"/>
  <c r="J52" i="1"/>
  <c r="C54" i="1"/>
  <c r="F54" i="1"/>
  <c r="P29" i="1" s="1"/>
  <c r="P30" i="1" s="1"/>
  <c r="K52" i="1"/>
  <c r="Q29" i="1"/>
  <c r="Q30" i="1" s="1"/>
  <c r="S29" i="1"/>
  <c r="J53" i="1" a="1"/>
  <c r="K53" i="1" a="1"/>
  <c r="L53" i="1" a="1"/>
  <c r="S30" i="1" l="1"/>
  <c r="L53" i="1"/>
  <c r="K53" i="1"/>
  <c r="J53" i="1"/>
  <c r="K54" i="1" a="1"/>
  <c r="L54" i="1" a="1"/>
  <c r="J54" i="1" a="1"/>
  <c r="J54" i="1" l="1"/>
  <c r="L54" i="1"/>
  <c r="K54" i="1"/>
  <c r="U29" i="1" s="1"/>
  <c r="T29" i="1"/>
  <c r="V29" i="1"/>
  <c r="V30" i="1" l="1"/>
  <c r="U30" i="1"/>
  <c r="T30" i="1"/>
</calcChain>
</file>

<file path=xl/sharedStrings.xml><?xml version="1.0" encoding="utf-8"?>
<sst xmlns="http://schemas.openxmlformats.org/spreadsheetml/2006/main" count="3306" uniqueCount="458">
  <si>
    <t>File:</t>
  </si>
  <si>
    <t>MadridV9a_SPD_NR_by_Time_PURERANDOM_CAT3as2.csv</t>
  </si>
  <si>
    <t>Category</t>
  </si>
  <si>
    <t>Mass</t>
  </si>
  <si>
    <t>UAV radius</t>
  </si>
  <si>
    <t>cd</t>
  </si>
  <si>
    <t>Wetted area</t>
  </si>
  <si>
    <t>cruiseV_max</t>
  </si>
  <si>
    <t>Ceiling (AGL)</t>
  </si>
  <si>
    <t>Previous flight hours</t>
  </si>
  <si>
    <t>MTBF [sec]</t>
  </si>
  <si>
    <t>vehicleName</t>
  </si>
  <si>
    <t>Number of vehicles (file)</t>
  </si>
  <si>
    <t>First appearance</t>
  </si>
  <si>
    <t>DJI Phantom</t>
  </si>
  <si>
    <t>00:00:00</t>
  </si>
  <si>
    <t>Dummy</t>
  </si>
  <si>
    <t>10:11:10</t>
  </si>
  <si>
    <t>Joker</t>
  </si>
  <si>
    <t>06:33:19</t>
  </si>
  <si>
    <t>Quaternium 2.1</t>
  </si>
  <si>
    <t>Rmax IIG</t>
  </si>
  <si>
    <t>RQ-6 Fire Scout</t>
  </si>
  <si>
    <t>00:07:33</t>
  </si>
  <si>
    <t>Simu</t>
  </si>
  <si>
    <t>phi angle</t>
  </si>
  <si>
    <t>Time period</t>
  </si>
  <si>
    <t>Iterations</t>
  </si>
  <si>
    <t>Cruise time [h]</t>
  </si>
  <si>
    <t>All 
collisions</t>
  </si>
  <si>
    <t>SPV-HPV collisions</t>
  </si>
  <si>
    <t>HPV</t>
  </si>
  <si>
    <t>All</t>
  </si>
  <si>
    <t>t&lt;20s</t>
  </si>
  <si>
    <t>t&lt;10s</t>
  </si>
  <si>
    <t>t&lt;5s</t>
  </si>
  <si>
    <t>07:00:00 - 08:00:00</t>
  </si>
  <si>
    <t>08:00:00 - 09:00:00</t>
  </si>
  <si>
    <t>09:00:00 - 10:00:00</t>
  </si>
  <si>
    <t>10:00:00 - 11:00:00</t>
  </si>
  <si>
    <t>11:00:00 - 12:00:00</t>
  </si>
  <si>
    <t>12:00:00 - 13:00:00</t>
  </si>
  <si>
    <t>13:00:00 - 14:00:00</t>
  </si>
  <si>
    <t>14:00:00 - 15:00:00</t>
  </si>
  <si>
    <t>15:00:00 - 16:00:00</t>
  </si>
  <si>
    <t>16:00:00 - 17:00:00</t>
  </si>
  <si>
    <t>17:00:00 - 18:00:00</t>
  </si>
  <si>
    <t>18:00:00 - 19:00:00</t>
  </si>
  <si>
    <t>19:00:00 - 20:00:00</t>
  </si>
  <si>
    <t>20:00:00 - 21:00:00</t>
  </si>
  <si>
    <t>21:00:00 - 22:00:00</t>
  </si>
  <si>
    <t>total</t>
  </si>
  <si>
    <t>simu</t>
  </si>
  <si>
    <t>date</t>
  </si>
  <si>
    <t>comment</t>
  </si>
  <si>
    <t>timestamp_start</t>
  </si>
  <si>
    <t>timeslot_duration</t>
  </si>
  <si>
    <t>DELTA_T</t>
  </si>
  <si>
    <t>NUM_ITERACIONES</t>
  </si>
  <si>
    <t>CELL_SIDE</t>
  </si>
  <si>
    <t>CELL_HEIGHT</t>
  </si>
  <si>
    <t>no_aircraft_ab</t>
  </si>
  <si>
    <t>no_SPV</t>
  </si>
  <si>
    <t>no_HPV</t>
  </si>
  <si>
    <t>altrange_SPV</t>
  </si>
  <si>
    <t>altrange_HPV</t>
  </si>
  <si>
    <t>buffer</t>
  </si>
  <si>
    <t>speed_SPV</t>
  </si>
  <si>
    <t>speed_HPV</t>
  </si>
  <si>
    <t>NSE_SIGMA_X_SPV</t>
  </si>
  <si>
    <t>NSE_SIGMA_Y_SPV</t>
  </si>
  <si>
    <t>NSE_SIGMA_Z_SPV</t>
  </si>
  <si>
    <t>NSE_SIGMA_X_HPV</t>
  </si>
  <si>
    <t>NSE_SIGMA_Y_HPV</t>
  </si>
  <si>
    <t>NSE_SIGMA_Z_HPV</t>
  </si>
  <si>
    <t>phirange</t>
  </si>
  <si>
    <t>thetarange</t>
  </si>
  <si>
    <t>Collision nb total</t>
  </si>
  <si>
    <t>exec_time [s]</t>
  </si>
  <si>
    <t>07:00:00</t>
  </si>
  <si>
    <t>0 - 75</t>
  </si>
  <si>
    <t>75 - 150</t>
  </si>
  <si>
    <t>0 - 13.13995394212507</t>
  </si>
  <si>
    <t>0 - 60.4664596993728</t>
  </si>
  <si>
    <t>[-0.01 +0.01]</t>
  </si>
  <si>
    <t>Nb_of_drones</t>
  </si>
  <si>
    <t>Cruise_time</t>
  </si>
  <si>
    <t>Cruise_dist</t>
  </si>
  <si>
    <t>Cruise_Vmax</t>
  </si>
  <si>
    <t>Collisions nb.</t>
  </si>
  <si>
    <t>CruiseTime [h]</t>
  </si>
  <si>
    <t>CruiseDist [km]</t>
  </si>
  <si>
    <t>CruiseVmax [m/s]</t>
  </si>
  <si>
    <t>SPV-SPV</t>
  </si>
  <si>
    <t>SPV</t>
  </si>
  <si>
    <t>HPV-HPV</t>
  </si>
  <si>
    <t>SPV-HPV</t>
  </si>
  <si>
    <t>Atpair</t>
  </si>
  <si>
    <t>globalID1</t>
  </si>
  <si>
    <t>globalID2</t>
  </si>
  <si>
    <t>indice_t</t>
  </si>
  <si>
    <t>timestamp_now</t>
  </si>
  <si>
    <t>Dt_choque</t>
  </si>
  <si>
    <t>Cat1</t>
  </si>
  <si>
    <t>Cat2</t>
  </si>
  <si>
    <t>X1</t>
  </si>
  <si>
    <t>Y1</t>
  </si>
  <si>
    <t>Z1</t>
  </si>
  <si>
    <t>X2</t>
  </si>
  <si>
    <t>Y2</t>
  </si>
  <si>
    <t>Z2</t>
  </si>
  <si>
    <t>Xchoque1</t>
  </si>
  <si>
    <t>Ychoque1</t>
  </si>
  <si>
    <t>Zchoque1</t>
  </si>
  <si>
    <t>Xchoque2</t>
  </si>
  <si>
    <t>Ychoque2</t>
  </si>
  <si>
    <t>Zchoque2</t>
  </si>
  <si>
    <t>V1</t>
  </si>
  <si>
    <t>V2</t>
  </si>
  <si>
    <t>Vz1</t>
  </si>
  <si>
    <t>Vz2</t>
  </si>
  <si>
    <t>(28, 94)</t>
  </si>
  <si>
    <t>(34, 97)</t>
  </si>
  <si>
    <t>(62, 97)</t>
  </si>
  <si>
    <t>(63, 114)</t>
  </si>
  <si>
    <t>07:30:00</t>
  </si>
  <si>
    <t>0 - 12.903741034731498</t>
  </si>
  <si>
    <t>0 - 62.37232690612048</t>
  </si>
  <si>
    <t>(24, 70)</t>
  </si>
  <si>
    <t>(30, 63)</t>
  </si>
  <si>
    <t>(35, 63)</t>
  </si>
  <si>
    <t>07:45:00</t>
  </si>
  <si>
    <t>0 - 43.94142523749662</t>
  </si>
  <si>
    <t>0 - 51.78003551017242</t>
  </si>
  <si>
    <t>(3, 145)</t>
  </si>
  <si>
    <t>(39, 135)</t>
  </si>
  <si>
    <t>(53, 138)</t>
  </si>
  <si>
    <t>(66, 142)</t>
  </si>
  <si>
    <t>(67, 142)</t>
  </si>
  <si>
    <t>(71, 134)</t>
  </si>
  <si>
    <t>08:00:00</t>
  </si>
  <si>
    <t>0 - 20.811323447164472</t>
  </si>
  <si>
    <t>0 - 54.102378490501785</t>
  </si>
  <si>
    <t>(32, 237)</t>
  </si>
  <si>
    <t>(38, 236)</t>
  </si>
  <si>
    <t>(40, 229)</t>
  </si>
  <si>
    <t>(77, 236)</t>
  </si>
  <si>
    <t>(82, 233)</t>
  </si>
  <si>
    <t>(104, 235)</t>
  </si>
  <si>
    <t>(112, 229)</t>
  </si>
  <si>
    <t>(163, 232)</t>
  </si>
  <si>
    <t>(164, 227)</t>
  </si>
  <si>
    <t>08:15:00</t>
  </si>
  <si>
    <t>0 - 21.390086727555058</t>
  </si>
  <si>
    <t>0 - 135.73182072875227</t>
  </si>
  <si>
    <t>(10, 210)</t>
  </si>
  <si>
    <t>(42, 222)</t>
  </si>
  <si>
    <t>(65, 222)</t>
  </si>
  <si>
    <t>(69, 221)</t>
  </si>
  <si>
    <t>(78, 211)</t>
  </si>
  <si>
    <t>(99, 215)</t>
  </si>
  <si>
    <t>(100, 215)</t>
  </si>
  <si>
    <t>(155, 223)</t>
  </si>
  <si>
    <t>(162, 207)</t>
  </si>
  <si>
    <t>(164, 217)</t>
  </si>
  <si>
    <t>(173, 207)</t>
  </si>
  <si>
    <t>(223, 291)</t>
  </si>
  <si>
    <t>08:30:00</t>
  </si>
  <si>
    <t>0 - 16.92057840969441</t>
  </si>
  <si>
    <t>0 - 53.19794827371951</t>
  </si>
  <si>
    <t>(6, 170)</t>
  </si>
  <si>
    <t>(22, 144)</t>
  </si>
  <si>
    <t>(25, 142)</t>
  </si>
  <si>
    <t>(30, 163)</t>
  </si>
  <si>
    <t>(40, 165)</t>
  </si>
  <si>
    <t>(44, 142)</t>
  </si>
  <si>
    <t>(85, 144)</t>
  </si>
  <si>
    <t>(102, 157)</t>
  </si>
  <si>
    <t>(151, 267)</t>
  </si>
  <si>
    <t>(156, 362)</t>
  </si>
  <si>
    <t>(165, 215)</t>
  </si>
  <si>
    <t>09:00:00</t>
  </si>
  <si>
    <t>0 - 13.140024157749078</t>
  </si>
  <si>
    <t>0 - 52.34617706736103</t>
  </si>
  <si>
    <t>(6, 146)</t>
  </si>
  <si>
    <t>(6, 163)</t>
  </si>
  <si>
    <t>(50, 163)</t>
  </si>
  <si>
    <t>(81, 169)</t>
  </si>
  <si>
    <t>(81, 170)</t>
  </si>
  <si>
    <t>(150, 244)</t>
  </si>
  <si>
    <t>(150, 301)</t>
  </si>
  <si>
    <t>(158, 217)</t>
  </si>
  <si>
    <t>09:30:00</t>
  </si>
  <si>
    <t>0 - 12.904076765254192</t>
  </si>
  <si>
    <t>0 - 52.966342914179414</t>
  </si>
  <si>
    <t>(11, 87)</t>
  </si>
  <si>
    <t>(15, 102)</t>
  </si>
  <si>
    <t>10:00:00</t>
  </si>
  <si>
    <t>0 - 13.14007165633466</t>
  </si>
  <si>
    <t>0 - 51.779596038767714</t>
  </si>
  <si>
    <t>(12, 134)</t>
  </si>
  <si>
    <t>(39, 134)</t>
  </si>
  <si>
    <t>(61, 126)</t>
  </si>
  <si>
    <t>(61, 129)</t>
  </si>
  <si>
    <t>(117, 227)</t>
  </si>
  <si>
    <t>(117, 231)</t>
  </si>
  <si>
    <t>(133, 240)</t>
  </si>
  <si>
    <t>10:15:00</t>
  </si>
  <si>
    <t>0 - 13.326984147329314</t>
  </si>
  <si>
    <t>0 - 51.88772416839812</t>
  </si>
  <si>
    <t>(7, 102)</t>
  </si>
  <si>
    <t>(12, 97)</t>
  </si>
  <si>
    <t>10:30:00</t>
  </si>
  <si>
    <t>0 - 12.939208397033235</t>
  </si>
  <si>
    <t>0 - 51.780027372344854</t>
  </si>
  <si>
    <t>(24, 60)</t>
  </si>
  <si>
    <t>(25, 69)</t>
  </si>
  <si>
    <t>(31, 148)</t>
  </si>
  <si>
    <t>(32, 74)</t>
  </si>
  <si>
    <t>(40, 69)</t>
  </si>
  <si>
    <t>10:45:00</t>
  </si>
  <si>
    <t>0 - 10.922752092947546</t>
  </si>
  <si>
    <t>0 - 56.66492621621096</t>
  </si>
  <si>
    <t>(32, 102)</t>
  </si>
  <si>
    <t>11:00:00</t>
  </si>
  <si>
    <t>0 - 13.140100568477516</t>
  </si>
  <si>
    <t>0 - 52.247839302358635</t>
  </si>
  <si>
    <t>(93, 185)</t>
  </si>
  <si>
    <t>11:30:00</t>
  </si>
  <si>
    <t>0 - 12.902691388601003</t>
  </si>
  <si>
    <t>0 - 52.52719808090588</t>
  </si>
  <si>
    <t>(0, 59)</t>
  </si>
  <si>
    <t>(0, 66)</t>
  </si>
  <si>
    <t>(37, 202)</t>
  </si>
  <si>
    <t>(39, 106)</t>
  </si>
  <si>
    <t>(39, 202)</t>
  </si>
  <si>
    <t>(40, 215)</t>
  </si>
  <si>
    <t>(46, 210)</t>
  </si>
  <si>
    <t>(54, 211)</t>
  </si>
  <si>
    <t>(55, 215)</t>
  </si>
  <si>
    <t>12:00:00</t>
  </si>
  <si>
    <t>0 - 14.434729235164443</t>
  </si>
  <si>
    <t>0 - 51.945854219783705</t>
  </si>
  <si>
    <t>(21, 101)</t>
  </si>
  <si>
    <t>(35, 101)</t>
  </si>
  <si>
    <t>12:30:00</t>
  </si>
  <si>
    <t>0 - 12.939208396985928</t>
  </si>
  <si>
    <t>0 - 52.233894963871194</t>
  </si>
  <si>
    <t>(3, 40)</t>
  </si>
  <si>
    <t>(4, 54)</t>
  </si>
  <si>
    <t>(4, 57)</t>
  </si>
  <si>
    <t>(44, 194)</t>
  </si>
  <si>
    <t>(56, 108)</t>
  </si>
  <si>
    <t>(57, 91)</t>
  </si>
  <si>
    <t>(57, 116)</t>
  </si>
  <si>
    <t>13:00:00</t>
  </si>
  <si>
    <t>0 - 13.140096438305285</t>
  </si>
  <si>
    <t>0 - 51.88844093446662</t>
  </si>
  <si>
    <t>(11, 116)</t>
  </si>
  <si>
    <t>(36, 98)</t>
  </si>
  <si>
    <t>(102, 293)</t>
  </si>
  <si>
    <t>(108, 281)</t>
  </si>
  <si>
    <t>(113, 173)</t>
  </si>
  <si>
    <t>13:30:00</t>
  </si>
  <si>
    <t>0 - 12.904135353839651</t>
  </si>
  <si>
    <t>0 - 51.961251796543046</t>
  </si>
  <si>
    <t>(46, 178)</t>
  </si>
  <si>
    <t>13:45:00</t>
  </si>
  <si>
    <t>0 - 17.229049995168474</t>
  </si>
  <si>
    <t>0 - 52.37198138733461</t>
  </si>
  <si>
    <t>(26, 106)</t>
  </si>
  <si>
    <t>(40, 107)</t>
  </si>
  <si>
    <t>(69, 102)</t>
  </si>
  <si>
    <t>(108, 159)</t>
  </si>
  <si>
    <t>(108, 225)</t>
  </si>
  <si>
    <t>(109, 231)</t>
  </si>
  <si>
    <t>14:00:00</t>
  </si>
  <si>
    <t>0 - 13.107341650421814</t>
  </si>
  <si>
    <t>0 - 51.77993785015574</t>
  </si>
  <si>
    <t>(38, 201)</t>
  </si>
  <si>
    <t>(102, 196)</t>
  </si>
  <si>
    <t>(201, 261)</t>
  </si>
  <si>
    <t>(201, 325)</t>
  </si>
  <si>
    <t>(203, 244)</t>
  </si>
  <si>
    <t>(206, 244)</t>
  </si>
  <si>
    <t>14:15:00</t>
  </si>
  <si>
    <t>0 - 107.55569716641484</t>
  </si>
  <si>
    <t>0 - 51.888278033090806</t>
  </si>
  <si>
    <t>(20, 217)</t>
  </si>
  <si>
    <t>(28, 224)</t>
  </si>
  <si>
    <t>(37, 229)</t>
  </si>
  <si>
    <t>(41, 229)</t>
  </si>
  <si>
    <t>(44, 220)</t>
  </si>
  <si>
    <t>(47, 220)</t>
  </si>
  <si>
    <t>(120, 226)</t>
  </si>
  <si>
    <t>(173, 230)</t>
  </si>
  <si>
    <t>(191, 227)</t>
  </si>
  <si>
    <t>(219, 328)</t>
  </si>
  <si>
    <t>(222, 345)</t>
  </si>
  <si>
    <t>(227, 346)</t>
  </si>
  <si>
    <t>14:30:00</t>
  </si>
  <si>
    <t>0 - 25.084055970759326</t>
  </si>
  <si>
    <t>0 - 51.865119511364995</t>
  </si>
  <si>
    <t>(26, 189)</t>
  </si>
  <si>
    <t>(53, 179)</t>
  </si>
  <si>
    <t>(70, 188)</t>
  </si>
  <si>
    <t>(144, 185)</t>
  </si>
  <si>
    <t>(164, 177)</t>
  </si>
  <si>
    <t>14:45:00</t>
  </si>
  <si>
    <t>0 - 13.294916300656098</t>
  </si>
  <si>
    <t>0 - 51.88831061358394</t>
  </si>
  <si>
    <t>(17, 194)</t>
  </si>
  <si>
    <t>(22, 191)</t>
  </si>
  <si>
    <t>(41, 180)</t>
  </si>
  <si>
    <t>(55, 177)</t>
  </si>
  <si>
    <t>(63, 179)</t>
  </si>
  <si>
    <t>(147, 190)</t>
  </si>
  <si>
    <t>(189, 304)</t>
  </si>
  <si>
    <t>15:00:00</t>
  </si>
  <si>
    <t>0 - 14.180528299899882</t>
  </si>
  <si>
    <t>0 - 65.72619783593791</t>
  </si>
  <si>
    <t>(21, 213)</t>
  </si>
  <si>
    <t>(31, 201)</t>
  </si>
  <si>
    <t>(41, 215)</t>
  </si>
  <si>
    <t>(137, 199)</t>
  </si>
  <si>
    <t>(166, 216)</t>
  </si>
  <si>
    <t>(201, 243)</t>
  </si>
  <si>
    <t>15:15:00</t>
  </si>
  <si>
    <t>0 - 13.140141871947463</t>
  </si>
  <si>
    <t>0 - 53.27055165895669</t>
  </si>
  <si>
    <t>(7, 171)</t>
  </si>
  <si>
    <t>(14, 170)</t>
  </si>
  <si>
    <t>(23, 156)</t>
  </si>
  <si>
    <t>(85, 165)</t>
  </si>
  <si>
    <t>(103, 156)</t>
  </si>
  <si>
    <t>(111, 166)</t>
  </si>
  <si>
    <t>(154, 182)</t>
  </si>
  <si>
    <t>(171, 195)</t>
  </si>
  <si>
    <t>15:30:00</t>
  </si>
  <si>
    <t>0 - 15.787542374844005</t>
  </si>
  <si>
    <t>0 - 51.63032587958241</t>
  </si>
  <si>
    <t>(13, 108)</t>
  </si>
  <si>
    <t>(108, 139)</t>
  </si>
  <si>
    <t>15:45:00</t>
  </si>
  <si>
    <t>0 - 113.60266465532027</t>
  </si>
  <si>
    <t>0 - 51.88783005517991</t>
  </si>
  <si>
    <t>(20, 148)</t>
  </si>
  <si>
    <t>(54, 149)</t>
  </si>
  <si>
    <t>(57, 151)</t>
  </si>
  <si>
    <t>(149, 280)</t>
  </si>
  <si>
    <t>16:00:00</t>
  </si>
  <si>
    <t>0 - 37.534072986315685</t>
  </si>
  <si>
    <t>0 - 53.07184630356828</t>
  </si>
  <si>
    <t>(2, 247)</t>
  </si>
  <si>
    <t>(9, 258)</t>
  </si>
  <si>
    <t>(21, 246)</t>
  </si>
  <si>
    <t>(42, 245)</t>
  </si>
  <si>
    <t>(45, 247)</t>
  </si>
  <si>
    <t>(54, 258)</t>
  </si>
  <si>
    <t>(73, 243)</t>
  </si>
  <si>
    <t>(81, 246)</t>
  </si>
  <si>
    <t>(83, 245)</t>
  </si>
  <si>
    <t>(91, 253)</t>
  </si>
  <si>
    <t>(100, 246)</t>
  </si>
  <si>
    <t>(106, 246)</t>
  </si>
  <si>
    <t>(106, 253)</t>
  </si>
  <si>
    <t>(118, 259)</t>
  </si>
  <si>
    <t>(139, 253)</t>
  </si>
  <si>
    <t>16:15:00</t>
  </si>
  <si>
    <t>0 - 85.21695328555373</t>
  </si>
  <si>
    <t>0 - 51.64649458251861</t>
  </si>
  <si>
    <t>(15, 225)</t>
  </si>
  <si>
    <t>(22, 217)</t>
  </si>
  <si>
    <t>(56, 229)</t>
  </si>
  <si>
    <t>(57, 223)</t>
  </si>
  <si>
    <t>(91, 225)</t>
  </si>
  <si>
    <t>(225, 259)</t>
  </si>
  <si>
    <t>16:30:00</t>
  </si>
  <si>
    <t>0 - 27.42041746844346</t>
  </si>
  <si>
    <t>0 - 89.58863977489496</t>
  </si>
  <si>
    <t>(18, 137)</t>
  </si>
  <si>
    <t>(18, 141)</t>
  </si>
  <si>
    <t>(38, 158)</t>
  </si>
  <si>
    <t>(40, 135)</t>
  </si>
  <si>
    <t>(47, 154)</t>
  </si>
  <si>
    <t>(55, 138)</t>
  </si>
  <si>
    <t>(134, 185)</t>
  </si>
  <si>
    <t>(134, 299)</t>
  </si>
  <si>
    <t>17:00:00</t>
  </si>
  <si>
    <t>0 - 13.689725474993672</t>
  </si>
  <si>
    <t>0 - 53.46743950583982</t>
  </si>
  <si>
    <t>(21, 91)</t>
  </si>
  <si>
    <t>(29, 91)</t>
  </si>
  <si>
    <t>(38, 121)</t>
  </si>
  <si>
    <t>(41, 89)</t>
  </si>
  <si>
    <t>(60, 119)</t>
  </si>
  <si>
    <t>(115, 261)</t>
  </si>
  <si>
    <t>(119, 153)</t>
  </si>
  <si>
    <t>17:30:00</t>
  </si>
  <si>
    <t>0 - 12.902932141794771</t>
  </si>
  <si>
    <t>0 - 52.778113439706544</t>
  </si>
  <si>
    <t>(54, 189)</t>
  </si>
  <si>
    <t>18:00:00</t>
  </si>
  <si>
    <t>0 - 13.140141871971306</t>
  </si>
  <si>
    <t>0 - 51.88758570221784</t>
  </si>
  <si>
    <t>(20, 85)</t>
  </si>
  <si>
    <t>(94, 156)</t>
  </si>
  <si>
    <t>(102, 162)</t>
  </si>
  <si>
    <t>18:30:00</t>
  </si>
  <si>
    <t>0 - 12.902877598601988</t>
  </si>
  <si>
    <t>0 - 52.6656160083776</t>
  </si>
  <si>
    <t>(55, 210)</t>
  </si>
  <si>
    <t>(57, 84)</t>
  </si>
  <si>
    <t>19:00:00</t>
  </si>
  <si>
    <t>0 - 13.14012741573785</t>
  </si>
  <si>
    <t>0 - 52.92287445700596</t>
  </si>
  <si>
    <t>(65, 151)</t>
  </si>
  <si>
    <t>20:00:00</t>
  </si>
  <si>
    <t>0 - 17.217721357923278</t>
  </si>
  <si>
    <t>0 - 51.88840020875556</t>
  </si>
  <si>
    <t>(18, 177)</t>
  </si>
  <si>
    <t>(33, 174)</t>
  </si>
  <si>
    <t>(35, 174)</t>
  </si>
  <si>
    <t>(45, 181)</t>
  </si>
  <si>
    <t>(70, 155)</t>
  </si>
  <si>
    <t>(142, 195)</t>
  </si>
  <si>
    <t>(145, 219)</t>
  </si>
  <si>
    <t>(163, 340)</t>
  </si>
  <si>
    <t>(171, 281)</t>
  </si>
  <si>
    <t>(176, 321)</t>
  </si>
  <si>
    <t>21:00:00</t>
  </si>
  <si>
    <t>0 - 13.519346959617707</t>
  </si>
  <si>
    <t>0 - 51.6496807456839</t>
  </si>
  <si>
    <t>(66, 135)</t>
  </si>
  <si>
    <t>(93, 138)</t>
  </si>
  <si>
    <t>(98, 142)</t>
  </si>
  <si>
    <t>(129, 221)</t>
  </si>
  <si>
    <t>(136, 166)</t>
  </si>
  <si>
    <t>21:15:00</t>
  </si>
  <si>
    <t>0 - 13.14000350586332</t>
  </si>
  <si>
    <t>0 - 52.35249032532785</t>
  </si>
  <si>
    <t>(19, 146)</t>
  </si>
  <si>
    <t>(102, 145)</t>
  </si>
  <si>
    <t>21:30:00</t>
  </si>
  <si>
    <t>0 - 12.905259833453425</t>
  </si>
  <si>
    <t>0 - 51.74025814784513</t>
  </si>
  <si>
    <t>(92, 151)</t>
  </si>
  <si>
    <t>(148, 173)</t>
  </si>
  <si>
    <t>21:45:00</t>
  </si>
  <si>
    <t>0 - 12.899461268865226</t>
  </si>
  <si>
    <t>0 - 52.97992466668192</t>
  </si>
  <si>
    <t>(45, 197)</t>
  </si>
  <si>
    <t>(59, 193)</t>
  </si>
  <si>
    <t>(62, 203)</t>
  </si>
  <si>
    <t>(73, 193)</t>
  </si>
  <si>
    <t>(102, 198)</t>
  </si>
  <si>
    <t>(164, 201)</t>
  </si>
  <si>
    <t>(202, 264)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</si>
</sst>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164" fontId="0" fillId="0" borderId="0" xfId="0" applyNumberFormat="1"/>
    <xf numFmtId="0" fontId="1" fillId="0" borderId="8" xfId="0" applyFont="1" applyBorder="1" applyAlignment="1">
      <alignment horizontal="center" vertical="center" wrapText="1"/>
    </xf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3" xfId="0" applyBorder="1"/>
    <xf numFmtId="0" fontId="0" fillId="0" borderId="7" xfId="0" applyBorder="1"/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54"/>
  <sheetViews>
    <sheetView tabSelected="1" topLeftCell="A7" zoomScale="70" zoomScaleNormal="70" workbookViewId="0">
      <selection activeCell="V15" sqref="V15:V29"/>
    </sheetView>
  </sheetViews>
  <sheetFormatPr baseColWidth="10" defaultColWidth="8.7265625" defaultRowHeight="14.5" x14ac:dyDescent="0.35"/>
  <cols>
    <col min="3" max="3" width="11.1796875" bestFit="1" customWidth="1"/>
    <col min="4" max="5" width="11.81640625" bestFit="1" customWidth="1"/>
    <col min="6" max="6" width="10.90625" bestFit="1" customWidth="1"/>
    <col min="8" max="8" width="11.1796875" bestFit="1" customWidth="1"/>
    <col min="9" max="9" width="18" bestFit="1" customWidth="1"/>
    <col min="10" max="10" width="9.90625" bestFit="1" customWidth="1"/>
    <col min="11" max="11" width="14" bestFit="1" customWidth="1"/>
    <col min="12" max="12" width="21.36328125" bestFit="1" customWidth="1"/>
    <col min="13" max="13" width="14.81640625" bestFit="1" customWidth="1"/>
  </cols>
  <sheetData>
    <row r="1" spans="2:22" x14ac:dyDescent="0.35">
      <c r="B1" s="2" t="s">
        <v>0</v>
      </c>
    </row>
    <row r="2" spans="2:22" x14ac:dyDescent="0.35">
      <c r="B2" t="s">
        <v>1</v>
      </c>
    </row>
    <row r="4" spans="2:22" x14ac:dyDescent="0.3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22" x14ac:dyDescent="0.35">
      <c r="B5">
        <v>0</v>
      </c>
      <c r="C5">
        <v>1.4</v>
      </c>
      <c r="D5">
        <v>0.2</v>
      </c>
      <c r="E5">
        <v>0.6</v>
      </c>
      <c r="F5">
        <v>0.02</v>
      </c>
      <c r="G5">
        <v>17</v>
      </c>
      <c r="H5">
        <v>50</v>
      </c>
      <c r="I5">
        <v>1</v>
      </c>
      <c r="J5">
        <v>360000</v>
      </c>
      <c r="K5" t="s">
        <v>14</v>
      </c>
      <c r="L5">
        <v>1824</v>
      </c>
      <c r="M5" t="s">
        <v>15</v>
      </c>
    </row>
    <row r="6" spans="2:22" x14ac:dyDescent="0.35">
      <c r="B6">
        <v>1</v>
      </c>
      <c r="C6">
        <v>5</v>
      </c>
      <c r="D6">
        <v>0.75</v>
      </c>
      <c r="E6">
        <v>0.9</v>
      </c>
      <c r="F6">
        <v>0.15</v>
      </c>
      <c r="G6">
        <v>20</v>
      </c>
      <c r="H6">
        <v>50</v>
      </c>
      <c r="I6">
        <v>1</v>
      </c>
      <c r="J6">
        <v>360000</v>
      </c>
      <c r="K6" t="s">
        <v>16</v>
      </c>
      <c r="L6">
        <v>14</v>
      </c>
      <c r="M6" t="s">
        <v>17</v>
      </c>
    </row>
    <row r="7" spans="2:22" x14ac:dyDescent="0.35">
      <c r="B7">
        <v>2</v>
      </c>
      <c r="C7">
        <v>8</v>
      </c>
      <c r="D7">
        <v>0.9</v>
      </c>
      <c r="E7">
        <v>0.9</v>
      </c>
      <c r="F7">
        <v>0.15</v>
      </c>
      <c r="G7">
        <v>20</v>
      </c>
      <c r="H7">
        <v>50</v>
      </c>
      <c r="I7">
        <v>1</v>
      </c>
      <c r="J7">
        <v>3600000</v>
      </c>
      <c r="K7" t="s">
        <v>18</v>
      </c>
      <c r="L7">
        <v>3741</v>
      </c>
      <c r="M7" t="s">
        <v>19</v>
      </c>
    </row>
    <row r="8" spans="2:22" x14ac:dyDescent="0.35">
      <c r="B8">
        <v>3</v>
      </c>
      <c r="C8">
        <v>25</v>
      </c>
      <c r="D8">
        <v>1.65</v>
      </c>
      <c r="E8">
        <v>1</v>
      </c>
      <c r="F8">
        <v>0.77800000000000002</v>
      </c>
      <c r="G8">
        <v>14</v>
      </c>
      <c r="H8">
        <v>50</v>
      </c>
      <c r="I8">
        <v>1</v>
      </c>
      <c r="J8">
        <v>3600000</v>
      </c>
      <c r="K8" t="s">
        <v>20</v>
      </c>
      <c r="L8">
        <v>0</v>
      </c>
    </row>
    <row r="9" spans="2:22" x14ac:dyDescent="0.35">
      <c r="B9">
        <v>4</v>
      </c>
      <c r="C9">
        <v>94</v>
      </c>
      <c r="D9">
        <v>1.5649999999999999</v>
      </c>
      <c r="E9">
        <v>1</v>
      </c>
      <c r="F9">
        <v>1.8</v>
      </c>
      <c r="G9">
        <v>5.6</v>
      </c>
      <c r="H9">
        <v>50</v>
      </c>
      <c r="I9">
        <v>1</v>
      </c>
      <c r="J9">
        <v>36000000</v>
      </c>
      <c r="K9" t="s">
        <v>21</v>
      </c>
      <c r="L9">
        <v>0</v>
      </c>
    </row>
    <row r="10" spans="2:22" x14ac:dyDescent="0.35">
      <c r="B10">
        <v>5</v>
      </c>
      <c r="C10">
        <v>1157</v>
      </c>
      <c r="D10">
        <v>4.2</v>
      </c>
      <c r="E10">
        <v>1</v>
      </c>
      <c r="F10">
        <v>21.17</v>
      </c>
      <c r="G10">
        <v>65</v>
      </c>
      <c r="H10">
        <v>50</v>
      </c>
      <c r="I10">
        <v>1</v>
      </c>
      <c r="J10">
        <v>360000000</v>
      </c>
      <c r="K10" t="s">
        <v>22</v>
      </c>
      <c r="L10">
        <v>793</v>
      </c>
      <c r="M10" t="s">
        <v>23</v>
      </c>
    </row>
    <row r="12" spans="2:22" x14ac:dyDescent="0.35">
      <c r="B12" s="12" t="s">
        <v>24</v>
      </c>
      <c r="C12" s="12" t="s">
        <v>25</v>
      </c>
      <c r="D12" s="12" t="s">
        <v>26</v>
      </c>
      <c r="E12" s="12" t="s">
        <v>27</v>
      </c>
      <c r="F12" s="12" t="s">
        <v>28</v>
      </c>
      <c r="G12" s="6"/>
      <c r="H12" s="4" t="s">
        <v>29</v>
      </c>
      <c r="I12" s="4" t="s">
        <v>30</v>
      </c>
      <c r="J12" s="5"/>
      <c r="K12" s="5"/>
      <c r="L12" s="6"/>
      <c r="O12" s="4" t="s">
        <v>26</v>
      </c>
      <c r="P12" s="12" t="s">
        <v>28</v>
      </c>
      <c r="Q12" s="6"/>
      <c r="R12" s="4" t="s">
        <v>29</v>
      </c>
      <c r="S12" s="4" t="s">
        <v>30</v>
      </c>
      <c r="T12" s="5"/>
      <c r="U12" s="5"/>
      <c r="V12" s="6"/>
    </row>
    <row r="13" spans="2:22" x14ac:dyDescent="0.35">
      <c r="B13" s="10"/>
      <c r="C13" s="10"/>
      <c r="D13" s="10"/>
      <c r="E13" s="10"/>
      <c r="F13" s="7"/>
      <c r="G13" s="9"/>
      <c r="H13" s="10"/>
      <c r="I13" s="7"/>
      <c r="J13" s="8"/>
      <c r="K13" s="8"/>
      <c r="L13" s="9"/>
      <c r="O13" s="10"/>
      <c r="P13" s="7"/>
      <c r="Q13" s="9"/>
      <c r="R13" s="10"/>
      <c r="S13" s="7"/>
      <c r="T13" s="8"/>
      <c r="U13" s="8"/>
      <c r="V13" s="9"/>
    </row>
    <row r="14" spans="2:22" x14ac:dyDescent="0.35">
      <c r="B14" s="11"/>
      <c r="C14" s="11"/>
      <c r="D14" s="11"/>
      <c r="E14" s="11"/>
      <c r="F14" s="1" t="s">
        <v>31</v>
      </c>
      <c r="G14" s="1" t="s">
        <v>32</v>
      </c>
      <c r="H14" s="11"/>
      <c r="I14" s="1" t="s">
        <v>32</v>
      </c>
      <c r="J14" s="1" t="s">
        <v>33</v>
      </c>
      <c r="K14" s="1" t="s">
        <v>34</v>
      </c>
      <c r="L14" s="1" t="s">
        <v>35</v>
      </c>
      <c r="O14" s="11"/>
      <c r="P14" s="1" t="s">
        <v>31</v>
      </c>
      <c r="Q14" s="1" t="s">
        <v>32</v>
      </c>
      <c r="R14" s="11"/>
      <c r="S14" s="1" t="s">
        <v>32</v>
      </c>
      <c r="T14" s="1" t="s">
        <v>33</v>
      </c>
      <c r="U14" s="1" t="s">
        <v>34</v>
      </c>
      <c r="V14" s="1" t="s">
        <v>35</v>
      </c>
    </row>
    <row r="15" spans="2:22" x14ac:dyDescent="0.35">
      <c r="B15">
        <v>1</v>
      </c>
      <c r="C15" t="str">
        <f t="array" aca="1" ref="C15" ca="1">INDIRECT(CONCATENATE("Simu"&amp;$B15&amp;"!"&amp;"$X$3"))</f>
        <v>[-0.01 +0.01]</v>
      </c>
      <c r="D15" t="str">
        <f t="array" aca="1" ref="D15" ca="1">_xlfn.CONCAT(INDIRECT(CONCATENATE("Simu"&amp;$B15&amp;"!"&amp;"$D$3")), " - ",TEXT(INDIRECT(CONCATENATE("Simu"&amp;$B15&amp;"!"&amp;"$D$3"))+(INDIRECT(CONCATENATE("Simu"&amp;$B15&amp;"!"&amp;"$E$3"))/86400),"hh:mm:ss"))</f>
        <v>07:00:00 - 07:30:00</v>
      </c>
      <c r="E15">
        <f t="array" aca="1" ref="E15" ca="1">INDIRECT(CONCATENATE("Simu"&amp;$B15&amp;"!"&amp;"$G$3"))</f>
        <v>1000</v>
      </c>
      <c r="F15">
        <f t="array" aca="1" ref="F15" ca="1">INDIRECT(CONCATENATE("Simu"&amp;$B15&amp;"!"&amp;"$L$8"))</f>
        <v>2.197458333333334</v>
      </c>
      <c r="G15">
        <f t="array" aca="1" ref="G15" ca="1">INDIRECT(CONCATENATE("Simu"&amp;$B15&amp;"!"&amp;"$L$9"))</f>
        <v>30.803674999999991</v>
      </c>
      <c r="H15">
        <f t="array" aca="1" ref="H15" ca="1">INDIRECT(CONCATENATE("Simu"&amp;$B15&amp;"!"&amp;"$Z$3"))</f>
        <v>12</v>
      </c>
      <c r="I15">
        <f t="array" aca="1" ref="I15" ca="1">INDIRECT(CONCATENATE("Simu"&amp;$B15&amp;"!"&amp;"$I$9"))</f>
        <v>4</v>
      </c>
      <c r="J15">
        <f t="array" aca="1" ref="J15" ca="1">IF(I15&gt;0,COUNT(IF(INDIRECT(CONCATENATE("Simu"&amp;$B15&amp;"!$F$16:$F$"&amp;15+I15))&lt;20,INDIRECT(CONCATENATE("Simu"&amp;$B15&amp;"!$F$16:$F$"&amp;15+I15)),#N/A)),0)</f>
        <v>3</v>
      </c>
      <c r="K15">
        <f t="array" aca="1" ref="K15" ca="1">IF(I15&gt;0,COUNT(IF(INDIRECT(CONCATENATE("Simu"&amp;$B15&amp;"!$F$16:$F$"&amp;15+I15))&lt;10,INDIRECT(CONCATENATE("Simu"&amp;$B15&amp;"!$F$16:$F$"&amp;15+I15)),#N/A)),0)</f>
        <v>2</v>
      </c>
      <c r="L15">
        <f t="array" aca="1" ref="L15" ca="1">IF(I15&gt;0,COUNT(IF(INDIRECT(CONCATENATE("Simu"&amp;$B15&amp;"!$F$16:$F$"&amp;15+I15))&lt;5,INDIRECT(CONCATENATE("Simu"&amp;$B15&amp;"!$F$16:$F$"&amp;15+I15)),#N/A)),0)</f>
        <v>0</v>
      </c>
      <c r="O15" t="s">
        <v>36</v>
      </c>
      <c r="P15">
        <f t="shared" ref="P15:V15" ca="1" si="0">SUM(F15:F17)</f>
        <v>3.6726388888888879</v>
      </c>
      <c r="Q15">
        <f t="shared" ca="1" si="0"/>
        <v>79.774569444444438</v>
      </c>
      <c r="R15">
        <f t="shared" ca="1" si="0"/>
        <v>626</v>
      </c>
      <c r="S15">
        <f t="shared" ca="1" si="0"/>
        <v>15</v>
      </c>
      <c r="T15">
        <f t="shared" ca="1" si="0"/>
        <v>10</v>
      </c>
      <c r="U15">
        <f t="shared" ca="1" si="0"/>
        <v>8</v>
      </c>
      <c r="V15">
        <f t="shared" ca="1" si="0"/>
        <v>5</v>
      </c>
    </row>
    <row r="16" spans="2:22" x14ac:dyDescent="0.35">
      <c r="B16">
        <f t="shared" ref="B16:B54" si="1">B15+1</f>
        <v>2</v>
      </c>
      <c r="C16" t="str">
        <f t="array" aca="1" ref="C16" ca="1">INDIRECT(CONCATENATE("Simu"&amp;$B16&amp;"!"&amp;"$X$3"))</f>
        <v>[-0.01 +0.01]</v>
      </c>
      <c r="D16" t="str">
        <f t="array" aca="1" ref="D16" ca="1">_xlfn.CONCAT(INDIRECT(CONCATENATE("Simu"&amp;$B16&amp;"!"&amp;"$D$3")), " - ",TEXT(INDIRECT(CONCATENATE("Simu"&amp;$B16&amp;"!"&amp;"$D$3"))+(INDIRECT(CONCATENATE("Simu"&amp;$B16&amp;"!"&amp;"$E$3"))/86400),"hh:mm:ss"))</f>
        <v>07:30:00 - 07:45:00</v>
      </c>
      <c r="E16">
        <f t="array" aca="1" ref="E16" ca="1">INDIRECT(CONCATENATE("Simu"&amp;$B16&amp;"!"&amp;"$G$3"))</f>
        <v>1000</v>
      </c>
      <c r="F16">
        <f t="array" aca="1" ref="F16" ca="1">INDIRECT(CONCATENATE("Simu"&amp;$B16&amp;"!"&amp;"$L$8"))</f>
        <v>0.65158333333333252</v>
      </c>
      <c r="G16">
        <f t="array" aca="1" ref="G16" ca="1">INDIRECT(CONCATENATE("Simu"&amp;$B16&amp;"!"&amp;"$L$9"))</f>
        <v>17.961988888888889</v>
      </c>
      <c r="H16">
        <f t="array" aca="1" ref="H16" ca="1">INDIRECT(CONCATENATE("Simu"&amp;$B16&amp;"!"&amp;"$Z$3"))</f>
        <v>130</v>
      </c>
      <c r="I16">
        <f t="array" aca="1" ref="I16" ca="1">INDIRECT(CONCATENATE("Simu"&amp;$B16&amp;"!"&amp;"$I$9"))</f>
        <v>4</v>
      </c>
      <c r="J16">
        <f t="array" aca="1" ref="J16" ca="1">IF(I16&gt;0,COUNT(IF(INDIRECT(CONCATENATE("Simu"&amp;$B16&amp;"!$F$16:$F$"&amp;15+I16))&lt;20,INDIRECT(CONCATENATE("Simu"&amp;$B16&amp;"!$F$16:$F$"&amp;15+I16)),#N/A)),0)</f>
        <v>1</v>
      </c>
      <c r="K16">
        <f t="array" aca="1" ref="K16" ca="1">IF(I16&gt;0,COUNT(IF(INDIRECT(CONCATENATE("Simu"&amp;$B16&amp;"!$F$16:$F$"&amp;15+I16))&lt;10,INDIRECT(CONCATENATE("Simu"&amp;$B16&amp;"!$F$16:$F$"&amp;15+I16)),#N/A)),0)</f>
        <v>1</v>
      </c>
      <c r="L16">
        <f t="array" aca="1" ref="L16" ca="1">IF(I16&gt;0,COUNT(IF(INDIRECT(CONCATENATE("Simu"&amp;$B16&amp;"!$F$16:$F$"&amp;15+I16))&lt;5,INDIRECT(CONCATENATE("Simu"&amp;$B16&amp;"!$F$16:$F$"&amp;15+I16)),#N/A)),0)</f>
        <v>1</v>
      </c>
      <c r="O16" t="s">
        <v>37</v>
      </c>
      <c r="P16">
        <f t="shared" ref="P16:V16" ca="1" si="2">SUM(F18:F20)</f>
        <v>4.6576138888888874</v>
      </c>
      <c r="Q16">
        <f t="shared" ca="1" si="2"/>
        <v>166.55976111111113</v>
      </c>
      <c r="R16">
        <f t="shared" ca="1" si="2"/>
        <v>3583</v>
      </c>
      <c r="S16">
        <f t="shared" ca="1" si="2"/>
        <v>39</v>
      </c>
      <c r="T16">
        <f t="shared" ca="1" si="2"/>
        <v>23</v>
      </c>
      <c r="U16">
        <f t="shared" ca="1" si="2"/>
        <v>15</v>
      </c>
      <c r="V16">
        <f t="shared" ca="1" si="2"/>
        <v>13</v>
      </c>
    </row>
    <row r="17" spans="2:22" x14ac:dyDescent="0.35">
      <c r="B17">
        <f t="shared" si="1"/>
        <v>3</v>
      </c>
      <c r="C17" t="str">
        <f t="array" aca="1" ref="C17" ca="1">INDIRECT(CONCATENATE("Simu"&amp;$B17&amp;"!"&amp;"$X$3"))</f>
        <v>[-0.01 +0.01]</v>
      </c>
      <c r="D17" t="str">
        <f t="array" aca="1" ref="D17" ca="1">_xlfn.CONCAT(INDIRECT(CONCATENATE("Simu"&amp;$B17&amp;"!"&amp;"$D$3")), " - ",TEXT(INDIRECT(CONCATENATE("Simu"&amp;$B17&amp;"!"&amp;"$D$3"))+(INDIRECT(CONCATENATE("Simu"&amp;$B17&amp;"!"&amp;"$E$3"))/86400),"hh:mm:ss"))</f>
        <v>07:45:00 - 08:00:00</v>
      </c>
      <c r="E17">
        <f t="array" aca="1" ref="E17" ca="1">INDIRECT(CONCATENATE("Simu"&amp;$B17&amp;"!"&amp;"$G$3"))</f>
        <v>1000</v>
      </c>
      <c r="F17">
        <f t="array" aca="1" ref="F17" ca="1">INDIRECT(CONCATENATE("Simu"&amp;$B17&amp;"!"&amp;"$L$8"))</f>
        <v>0.82359722222222143</v>
      </c>
      <c r="G17">
        <f t="array" aca="1" ref="G17" ca="1">INDIRECT(CONCATENATE("Simu"&amp;$B17&amp;"!"&amp;"$L$9"))</f>
        <v>31.008905555555561</v>
      </c>
      <c r="H17">
        <f t="array" aca="1" ref="H17" ca="1">INDIRECT(CONCATENATE("Simu"&amp;$B17&amp;"!"&amp;"$Z$3"))</f>
        <v>484</v>
      </c>
      <c r="I17">
        <f t="array" aca="1" ref="I17" ca="1">INDIRECT(CONCATENATE("Simu"&amp;$B17&amp;"!"&amp;"$I$9"))</f>
        <v>7</v>
      </c>
      <c r="J17">
        <f t="array" aca="1" ref="J17" ca="1">IF(I17&gt;0,COUNT(IF(INDIRECT(CONCATENATE("Simu"&amp;$B17&amp;"!$F$16:$F$"&amp;15+I17))&lt;20,INDIRECT(CONCATENATE("Simu"&amp;$B17&amp;"!$F$16:$F$"&amp;15+I17)),#N/A)),0)</f>
        <v>6</v>
      </c>
      <c r="K17">
        <f t="array" aca="1" ref="K17" ca="1">IF(I17&gt;0,COUNT(IF(INDIRECT(CONCATENATE("Simu"&amp;$B17&amp;"!$F$16:$F$"&amp;15+I17))&lt;10,INDIRECT(CONCATENATE("Simu"&amp;$B17&amp;"!$F$16:$F$"&amp;15+I17)),#N/A)),0)</f>
        <v>5</v>
      </c>
      <c r="L17">
        <f t="array" aca="1" ref="L17" ca="1">IF(I17&gt;0,COUNT(IF(INDIRECT(CONCATENATE("Simu"&amp;$B17&amp;"!$F$16:$F$"&amp;15+I17))&lt;5,INDIRECT(CONCATENATE("Simu"&amp;$B17&amp;"!$F$16:$F$"&amp;15+I17)),#N/A)),0)</f>
        <v>4</v>
      </c>
      <c r="O17" t="s">
        <v>38</v>
      </c>
      <c r="P17">
        <f t="shared" ref="P17:V17" ca="1" si="3">SUM(F21:F22)</f>
        <v>4.8418388888888959</v>
      </c>
      <c r="Q17">
        <f t="shared" ca="1" si="3"/>
        <v>115.00931944444446</v>
      </c>
      <c r="R17">
        <f t="shared" ca="1" si="3"/>
        <v>28</v>
      </c>
      <c r="S17">
        <f t="shared" ca="1" si="3"/>
        <v>10</v>
      </c>
      <c r="T17">
        <f t="shared" ca="1" si="3"/>
        <v>5</v>
      </c>
      <c r="U17">
        <f t="shared" ca="1" si="3"/>
        <v>5</v>
      </c>
      <c r="V17">
        <f t="shared" ca="1" si="3"/>
        <v>2</v>
      </c>
    </row>
    <row r="18" spans="2:22" x14ac:dyDescent="0.35">
      <c r="B18">
        <f t="shared" si="1"/>
        <v>4</v>
      </c>
      <c r="C18" t="str">
        <f t="array" aca="1" ref="C18" ca="1">INDIRECT(CONCATENATE("Simu"&amp;$B18&amp;"!"&amp;"$X$3"))</f>
        <v>[-0.01 +0.01]</v>
      </c>
      <c r="D18" t="str">
        <f t="array" aca="1" ref="D18" ca="1">_xlfn.CONCAT(INDIRECT(CONCATENATE("Simu"&amp;$B18&amp;"!"&amp;"$D$3")), " - ",TEXT(INDIRECT(CONCATENATE("Simu"&amp;$B18&amp;"!"&amp;"$D$3"))+(INDIRECT(CONCATENATE("Simu"&amp;$B18&amp;"!"&amp;"$E$3"))/86400),"hh:mm:ss"))</f>
        <v>08:00:00 - 08:15:00</v>
      </c>
      <c r="E18">
        <f t="array" aca="1" ref="E18" ca="1">INDIRECT(CONCATENATE("Simu"&amp;$B18&amp;"!"&amp;"$G$3"))</f>
        <v>1000</v>
      </c>
      <c r="F18">
        <f t="array" aca="1" ref="F18" ca="1">INDIRECT(CONCATENATE("Simu"&amp;$B18&amp;"!"&amp;"$L$8"))</f>
        <v>0.94526111111111077</v>
      </c>
      <c r="G18">
        <f t="array" aca="1" ref="G18" ca="1">INDIRECT(CONCATENATE("Simu"&amp;$B18&amp;"!"&amp;"$L$9"))</f>
        <v>44.231661111111109</v>
      </c>
      <c r="H18">
        <f t="array" aca="1" ref="H18" ca="1">INDIRECT(CONCATENATE("Simu"&amp;$B18&amp;"!"&amp;"$Z$3"))</f>
        <v>1432</v>
      </c>
      <c r="I18">
        <f t="array" aca="1" ref="I18" ca="1">INDIRECT(CONCATENATE("Simu"&amp;$B18&amp;"!"&amp;"$I$9"))</f>
        <v>11</v>
      </c>
      <c r="J18">
        <f t="array" aca="1" ref="J18" ca="1">IF(I18&gt;0,COUNT(IF(INDIRECT(CONCATENATE("Simu"&amp;$B18&amp;"!$F$16:$F$"&amp;15+I18))&lt;20,INDIRECT(CONCATENATE("Simu"&amp;$B18&amp;"!$F$16:$F$"&amp;15+I18)),#N/A)),0)</f>
        <v>6</v>
      </c>
      <c r="K18">
        <f t="array" aca="1" ref="K18" ca="1">IF(I18&gt;0,COUNT(IF(INDIRECT(CONCATENATE("Simu"&amp;$B18&amp;"!$F$16:$F$"&amp;15+I18))&lt;10,INDIRECT(CONCATENATE("Simu"&amp;$B18&amp;"!$F$16:$F$"&amp;15+I18)),#N/A)),0)</f>
        <v>5</v>
      </c>
      <c r="L18">
        <f t="array" aca="1" ref="L18" ca="1">IF(I18&gt;0,COUNT(IF(INDIRECT(CONCATENATE("Simu"&amp;$B18&amp;"!$F$16:$F$"&amp;15+I18))&lt;5,INDIRECT(CONCATENATE("Simu"&amp;$B18&amp;"!$F$16:$F$"&amp;15+I18)),#N/A)),0)</f>
        <v>3</v>
      </c>
      <c r="O18" t="s">
        <v>39</v>
      </c>
      <c r="P18">
        <f t="shared" ref="P18:V18" ca="1" si="4">SUM(F23:F26)</f>
        <v>3.9206972222222145</v>
      </c>
      <c r="Q18">
        <f t="shared" ca="1" si="4"/>
        <v>92.223586111111089</v>
      </c>
      <c r="R18">
        <f t="shared" ca="1" si="4"/>
        <v>302</v>
      </c>
      <c r="S18">
        <f t="shared" ca="1" si="4"/>
        <v>18</v>
      </c>
      <c r="T18">
        <f t="shared" ca="1" si="4"/>
        <v>14</v>
      </c>
      <c r="U18">
        <f t="shared" ca="1" si="4"/>
        <v>9</v>
      </c>
      <c r="V18">
        <f t="shared" ca="1" si="4"/>
        <v>5</v>
      </c>
    </row>
    <row r="19" spans="2:22" x14ac:dyDescent="0.35">
      <c r="B19">
        <f t="shared" si="1"/>
        <v>5</v>
      </c>
      <c r="C19" t="str">
        <f t="array" aca="1" ref="C19" ca="1">INDIRECT(CONCATENATE("Simu"&amp;$B19&amp;"!"&amp;"$X$3"))</f>
        <v>[-0.01 +0.01]</v>
      </c>
      <c r="D19" t="str">
        <f t="array" aca="1" ref="D19" ca="1">_xlfn.CONCAT(INDIRECT(CONCATENATE("Simu"&amp;$B19&amp;"!"&amp;"$D$3")), " - ",TEXT(INDIRECT(CONCATENATE("Simu"&amp;$B19&amp;"!"&amp;"$D$3"))+(INDIRECT(CONCATENATE("Simu"&amp;$B19&amp;"!"&amp;"$E$3"))/86400),"hh:mm:ss"))</f>
        <v>08:15:00 - 08:30:00</v>
      </c>
      <c r="E19">
        <f t="array" aca="1" ref="E19" ca="1">INDIRECT(CONCATENATE("Simu"&amp;$B19&amp;"!"&amp;"$G$3"))</f>
        <v>1000</v>
      </c>
      <c r="F19">
        <f t="array" aca="1" ref="F19" ca="1">INDIRECT(CONCATENATE("Simu"&amp;$B19&amp;"!"&amp;"$L$8"))</f>
        <v>1.26023611111111</v>
      </c>
      <c r="G19">
        <f t="array" aca="1" ref="G19" ca="1">INDIRECT(CONCATENATE("Simu"&amp;$B19&amp;"!"&amp;"$L$9"))</f>
        <v>50.468966666666667</v>
      </c>
      <c r="H19">
        <f t="array" aca="1" ref="H19" ca="1">INDIRECT(CONCATENATE("Simu"&amp;$B19&amp;"!"&amp;"$Z$3"))</f>
        <v>1573</v>
      </c>
      <c r="I19">
        <f t="array" aca="1" ref="I19" ca="1">INDIRECT(CONCATENATE("Simu"&amp;$B19&amp;"!"&amp;"$I$9"))</f>
        <v>15</v>
      </c>
      <c r="J19">
        <f t="array" aca="1" ref="J19" ca="1">IF(I19&gt;0,COUNT(IF(INDIRECT(CONCATENATE("Simu"&amp;$B19&amp;"!$F$16:$F$"&amp;15+I19))&lt;20,INDIRECT(CONCATENATE("Simu"&amp;$B19&amp;"!$F$16:$F$"&amp;15+I19)),#N/A)),0)</f>
        <v>8</v>
      </c>
      <c r="K19">
        <f t="array" aca="1" ref="K19" ca="1">IF(I19&gt;0,COUNT(IF(INDIRECT(CONCATENATE("Simu"&amp;$B19&amp;"!$F$16:$F$"&amp;15+I19))&lt;10,INDIRECT(CONCATENATE("Simu"&amp;$B19&amp;"!$F$16:$F$"&amp;15+I19)),#N/A)),0)</f>
        <v>4</v>
      </c>
      <c r="L19">
        <f t="array" aca="1" ref="L19" ca="1">IF(I19&gt;0,COUNT(IF(INDIRECT(CONCATENATE("Simu"&amp;$B19&amp;"!$F$16:$F$"&amp;15+I19))&lt;5,INDIRECT(CONCATENATE("Simu"&amp;$B19&amp;"!$F$16:$F$"&amp;15+I19)),#N/A)),0)</f>
        <v>4</v>
      </c>
      <c r="O19" t="s">
        <v>40</v>
      </c>
      <c r="P19">
        <f t="shared" ref="P19:V19" ca="1" si="5">SUM(F27:F28)</f>
        <v>4.2080472222222189</v>
      </c>
      <c r="Q19">
        <f t="shared" ca="1" si="5"/>
        <v>99.019727777777774</v>
      </c>
      <c r="R19">
        <f t="shared" ca="1" si="5"/>
        <v>446</v>
      </c>
      <c r="S19">
        <f t="shared" ca="1" si="5"/>
        <v>13</v>
      </c>
      <c r="T19">
        <f t="shared" ca="1" si="5"/>
        <v>11</v>
      </c>
      <c r="U19">
        <f t="shared" ca="1" si="5"/>
        <v>6</v>
      </c>
      <c r="V19">
        <f t="shared" ca="1" si="5"/>
        <v>3</v>
      </c>
    </row>
    <row r="20" spans="2:22" x14ac:dyDescent="0.35">
      <c r="B20">
        <f t="shared" si="1"/>
        <v>6</v>
      </c>
      <c r="C20" t="str">
        <f t="array" aca="1" ref="C20" ca="1">INDIRECT(CONCATENATE("Simu"&amp;$B20&amp;"!"&amp;"$X$3"))</f>
        <v>[-0.01 +0.01]</v>
      </c>
      <c r="D20" t="str">
        <f t="array" aca="1" ref="D20" ca="1">_xlfn.CONCAT(INDIRECT(CONCATENATE("Simu"&amp;$B20&amp;"!"&amp;"$D$3")), " - ",TEXT(INDIRECT(CONCATENATE("Simu"&amp;$B20&amp;"!"&amp;"$D$3"))+(INDIRECT(CONCATENATE("Simu"&amp;$B20&amp;"!"&amp;"$E$3"))/86400),"hh:mm:ss"))</f>
        <v>08:30:00 - 09:00:00</v>
      </c>
      <c r="E20">
        <f t="array" aca="1" ref="E20" ca="1">INDIRECT(CONCATENATE("Simu"&amp;$B20&amp;"!"&amp;"$G$3"))</f>
        <v>1000</v>
      </c>
      <c r="F20">
        <f t="array" aca="1" ref="F20" ca="1">INDIRECT(CONCATENATE("Simu"&amp;$B20&amp;"!"&amp;"$L$8"))</f>
        <v>2.4521166666666669</v>
      </c>
      <c r="G20">
        <f t="array" aca="1" ref="G20" ca="1">INDIRECT(CONCATENATE("Simu"&amp;$B20&amp;"!"&amp;"$L$9"))</f>
        <v>71.859133333333332</v>
      </c>
      <c r="H20">
        <f t="array" aca="1" ref="H20" ca="1">INDIRECT(CONCATENATE("Simu"&amp;$B20&amp;"!"&amp;"$Z$3"))</f>
        <v>578</v>
      </c>
      <c r="I20">
        <f t="array" aca="1" ref="I20" ca="1">INDIRECT(CONCATENATE("Simu"&amp;$B20&amp;"!"&amp;"$I$9"))</f>
        <v>13</v>
      </c>
      <c r="J20">
        <f t="array" aca="1" ref="J20" ca="1">IF(I20&gt;0,COUNT(IF(INDIRECT(CONCATENATE("Simu"&amp;$B20&amp;"!$F$16:$F$"&amp;15+I20))&lt;20,INDIRECT(CONCATENATE("Simu"&amp;$B20&amp;"!$F$16:$F$"&amp;15+I20)),#N/A)),0)</f>
        <v>9</v>
      </c>
      <c r="K20">
        <f t="array" aca="1" ref="K20" ca="1">IF(I20&gt;0,COUNT(IF(INDIRECT(CONCATENATE("Simu"&amp;$B20&amp;"!$F$16:$F$"&amp;15+I20))&lt;10,INDIRECT(CONCATENATE("Simu"&amp;$B20&amp;"!$F$16:$F$"&amp;15+I20)),#N/A)),0)</f>
        <v>6</v>
      </c>
      <c r="L20">
        <f t="array" aca="1" ref="L20" ca="1">IF(I20&gt;0,COUNT(IF(INDIRECT(CONCATENATE("Simu"&amp;$B20&amp;"!$F$16:$F$"&amp;15+I20))&lt;5,INDIRECT(CONCATENATE("Simu"&amp;$B20&amp;"!$F$16:$F$"&amp;15+I20)),#N/A)),0)</f>
        <v>6</v>
      </c>
      <c r="O20" t="s">
        <v>41</v>
      </c>
      <c r="P20">
        <f t="shared" ref="P20:V20" ca="1" si="6">SUM(F29:F30)</f>
        <v>3.8898972222222201</v>
      </c>
      <c r="Q20">
        <f t="shared" ca="1" si="6"/>
        <v>96.78281666666669</v>
      </c>
      <c r="R20">
        <f t="shared" ca="1" si="6"/>
        <v>59</v>
      </c>
      <c r="S20">
        <f t="shared" ca="1" si="6"/>
        <v>17</v>
      </c>
      <c r="T20">
        <f t="shared" ca="1" si="6"/>
        <v>9</v>
      </c>
      <c r="U20">
        <f t="shared" ca="1" si="6"/>
        <v>4</v>
      </c>
      <c r="V20">
        <f t="shared" ca="1" si="6"/>
        <v>3</v>
      </c>
    </row>
    <row r="21" spans="2:22" x14ac:dyDescent="0.35">
      <c r="B21">
        <f t="shared" si="1"/>
        <v>7</v>
      </c>
      <c r="C21" t="str">
        <f t="array" aca="1" ref="C21" ca="1">INDIRECT(CONCATENATE("Simu"&amp;$B21&amp;"!"&amp;"$X$3"))</f>
        <v>[-0.01 +0.01]</v>
      </c>
      <c r="D21" t="str">
        <f t="array" aca="1" ref="D21" ca="1">_xlfn.CONCAT(INDIRECT(CONCATENATE("Simu"&amp;$B21&amp;"!"&amp;"$D$3")), " - ",TEXT(INDIRECT(CONCATENATE("Simu"&amp;$B21&amp;"!"&amp;"$D$3"))+(INDIRECT(CONCATENATE("Simu"&amp;$B21&amp;"!"&amp;"$E$3"))/86400),"hh:mm:ss"))</f>
        <v>09:00:00 - 09:30:00</v>
      </c>
      <c r="E21">
        <f t="array" aca="1" ref="E21" ca="1">INDIRECT(CONCATENATE("Simu"&amp;$B21&amp;"!"&amp;"$G$3"))</f>
        <v>1000</v>
      </c>
      <c r="F21">
        <f t="array" aca="1" ref="F21" ca="1">INDIRECT(CONCATENATE("Simu"&amp;$B21&amp;"!"&amp;"$L$8"))</f>
        <v>2.68560555555556</v>
      </c>
      <c r="G21">
        <f t="array" aca="1" ref="G21" ca="1">INDIRECT(CONCATENATE("Simu"&amp;$B21&amp;"!"&amp;"$L$9"))</f>
        <v>66.632113888888881</v>
      </c>
      <c r="H21">
        <f t="array" aca="1" ref="H21" ca="1">INDIRECT(CONCATENATE("Simu"&amp;$B21&amp;"!"&amp;"$Z$3"))</f>
        <v>15</v>
      </c>
      <c r="I21">
        <f t="array" aca="1" ref="I21" ca="1">INDIRECT(CONCATENATE("Simu"&amp;$B21&amp;"!"&amp;"$I$9"))</f>
        <v>8</v>
      </c>
      <c r="J21">
        <f t="array" aca="1" ref="J21" ca="1">IF(I21&gt;0,COUNT(IF(INDIRECT(CONCATENATE("Simu"&amp;$B21&amp;"!$F$16:$F$"&amp;15+I21))&lt;20,INDIRECT(CONCATENATE("Simu"&amp;$B21&amp;"!$F$16:$F$"&amp;15+I21)),#N/A)),0)</f>
        <v>4</v>
      </c>
      <c r="K21">
        <f t="array" aca="1" ref="K21" ca="1">IF(I21&gt;0,COUNT(IF(INDIRECT(CONCATENATE("Simu"&amp;$B21&amp;"!$F$16:$F$"&amp;15+I21))&lt;10,INDIRECT(CONCATENATE("Simu"&amp;$B21&amp;"!$F$16:$F$"&amp;15+I21)),#N/A)),0)</f>
        <v>4</v>
      </c>
      <c r="L21">
        <f t="array" aca="1" ref="L21" ca="1">IF(I21&gt;0,COUNT(IF(INDIRECT(CONCATENATE("Simu"&amp;$B21&amp;"!$F$16:$F$"&amp;15+I21))&lt;5,INDIRECT(CONCATENATE("Simu"&amp;$B21&amp;"!$F$16:$F$"&amp;15+I21)),#N/A)),0)</f>
        <v>1</v>
      </c>
      <c r="O21" t="s">
        <v>42</v>
      </c>
      <c r="P21">
        <f t="shared" ref="P21:V21" ca="1" si="7">SUM(F31:F33)</f>
        <v>4.7703972222222184</v>
      </c>
      <c r="Q21">
        <f t="shared" ca="1" si="7"/>
        <v>110.17316944444444</v>
      </c>
      <c r="R21">
        <f t="shared" ca="1" si="7"/>
        <v>123</v>
      </c>
      <c r="S21">
        <f t="shared" ca="1" si="7"/>
        <v>15</v>
      </c>
      <c r="T21">
        <f t="shared" ca="1" si="7"/>
        <v>12</v>
      </c>
      <c r="U21">
        <f t="shared" ca="1" si="7"/>
        <v>8</v>
      </c>
      <c r="V21">
        <f t="shared" ca="1" si="7"/>
        <v>6</v>
      </c>
    </row>
    <row r="22" spans="2:22" x14ac:dyDescent="0.35">
      <c r="B22">
        <f t="shared" si="1"/>
        <v>8</v>
      </c>
      <c r="C22" t="str">
        <f t="array" aca="1" ref="C22" ca="1">INDIRECT(CONCATENATE("Simu"&amp;$B22&amp;"!"&amp;"$X$3"))</f>
        <v>[-0.01 +0.01]</v>
      </c>
      <c r="D22" t="str">
        <f t="array" aca="1" ref="D22" ca="1">_xlfn.CONCAT(INDIRECT(CONCATENATE("Simu"&amp;$B22&amp;"!"&amp;"$D$3")), " - ",TEXT(INDIRECT(CONCATENATE("Simu"&amp;$B22&amp;"!"&amp;"$D$3"))+(INDIRECT(CONCATENATE("Simu"&amp;$B22&amp;"!"&amp;"$E$3"))/86400),"hh:mm:ss"))</f>
        <v>09:30:00 - 10:00:00</v>
      </c>
      <c r="E22">
        <f t="array" aca="1" ref="E22" ca="1">INDIRECT(CONCATENATE("Simu"&amp;$B22&amp;"!"&amp;"$G$3"))</f>
        <v>1000</v>
      </c>
      <c r="F22">
        <f t="array" aca="1" ref="F22" ca="1">INDIRECT(CONCATENATE("Simu"&amp;$B22&amp;"!"&amp;"$L$8"))</f>
        <v>2.1562333333333359</v>
      </c>
      <c r="G22">
        <f t="array" aca="1" ref="G22" ca="1">INDIRECT(CONCATENATE("Simu"&amp;$B22&amp;"!"&amp;"$L$9"))</f>
        <v>48.377205555555577</v>
      </c>
      <c r="H22">
        <f t="array" aca="1" ref="H22" ca="1">INDIRECT(CONCATENATE("Simu"&amp;$B22&amp;"!"&amp;"$Z$3"))</f>
        <v>13</v>
      </c>
      <c r="I22">
        <f t="array" aca="1" ref="I22" ca="1">INDIRECT(CONCATENATE("Simu"&amp;$B22&amp;"!"&amp;"$I$9"))</f>
        <v>2</v>
      </c>
      <c r="J22">
        <f t="array" aca="1" ref="J22" ca="1">IF(I22&gt;0,COUNT(IF(INDIRECT(CONCATENATE("Simu"&amp;$B22&amp;"!$F$16:$F$"&amp;15+I22))&lt;20,INDIRECT(CONCATENATE("Simu"&amp;$B22&amp;"!$F$16:$F$"&amp;15+I22)),#N/A)),0)</f>
        <v>1</v>
      </c>
      <c r="K22">
        <f t="array" aca="1" ref="K22" ca="1">IF(I22&gt;0,COUNT(IF(INDIRECT(CONCATENATE("Simu"&amp;$B22&amp;"!$F$16:$F$"&amp;15+I22))&lt;10,INDIRECT(CONCATENATE("Simu"&amp;$B22&amp;"!$F$16:$F$"&amp;15+I22)),#N/A)),0)</f>
        <v>1</v>
      </c>
      <c r="L22">
        <f t="array" aca="1" ref="L22" ca="1">IF(I22&gt;0,COUNT(IF(INDIRECT(CONCATENATE("Simu"&amp;$B22&amp;"!$F$16:$F$"&amp;15+I22))&lt;5,INDIRECT(CONCATENATE("Simu"&amp;$B22&amp;"!$F$16:$F$"&amp;15+I22)),#N/A)),0)</f>
        <v>1</v>
      </c>
      <c r="O22" t="s">
        <v>43</v>
      </c>
      <c r="P22">
        <f t="shared" ref="P22:V22" ca="1" si="8">SUM(F34:F37)</f>
        <v>4.1362861111111151</v>
      </c>
      <c r="Q22">
        <f t="shared" ca="1" si="8"/>
        <v>144.77058055555551</v>
      </c>
      <c r="R22">
        <f t="shared" ca="1" si="8"/>
        <v>255</v>
      </c>
      <c r="S22">
        <f t="shared" ca="1" si="8"/>
        <v>35</v>
      </c>
      <c r="T22">
        <f t="shared" ca="1" si="8"/>
        <v>27</v>
      </c>
      <c r="U22">
        <f t="shared" ca="1" si="8"/>
        <v>19</v>
      </c>
      <c r="V22">
        <f t="shared" ca="1" si="8"/>
        <v>12</v>
      </c>
    </row>
    <row r="23" spans="2:22" x14ac:dyDescent="0.35">
      <c r="B23">
        <f t="shared" si="1"/>
        <v>9</v>
      </c>
      <c r="C23" t="str">
        <f t="array" aca="1" ref="C23" ca="1">INDIRECT(CONCATENATE("Simu"&amp;$B23&amp;"!"&amp;"$X$3"))</f>
        <v>[-0.01 +0.01]</v>
      </c>
      <c r="D23" t="str">
        <f t="array" aca="1" ref="D23" ca="1">_xlfn.CONCAT(INDIRECT(CONCATENATE("Simu"&amp;$B23&amp;"!"&amp;"$D$3")), " - ",TEXT(INDIRECT(CONCATENATE("Simu"&amp;$B23&amp;"!"&amp;"$D$3"))+(INDIRECT(CONCATENATE("Simu"&amp;$B23&amp;"!"&amp;"$E$3"))/86400),"hh:mm:ss"))</f>
        <v>10:00:00 - 10:15:00</v>
      </c>
      <c r="E23">
        <f t="array" aca="1" ref="E23" ca="1">INDIRECT(CONCATENATE("Simu"&amp;$B23&amp;"!"&amp;"$G$3"))</f>
        <v>1000</v>
      </c>
      <c r="F23">
        <f t="array" aca="1" ref="F23" ca="1">INDIRECT(CONCATENATE("Simu"&amp;$B23&amp;"!"&amp;"$L$8"))</f>
        <v>0.99113611111111011</v>
      </c>
      <c r="G23">
        <f t="array" aca="1" ref="G23" ca="1">INDIRECT(CONCATENATE("Simu"&amp;$B23&amp;"!"&amp;"$L$9"))</f>
        <v>29.392205555555549</v>
      </c>
      <c r="H23">
        <f t="array" aca="1" ref="H23" ca="1">INDIRECT(CONCATENATE("Simu"&amp;$B23&amp;"!"&amp;"$Z$3"))</f>
        <v>44</v>
      </c>
      <c r="I23">
        <f t="array" aca="1" ref="I23" ca="1">INDIRECT(CONCATENATE("Simu"&amp;$B23&amp;"!"&amp;"$I$9"))</f>
        <v>8</v>
      </c>
      <c r="J23">
        <f t="array" aca="1" ref="J23" ca="1">IF(I23&gt;0,COUNT(IF(INDIRECT(CONCATENATE("Simu"&amp;$B23&amp;"!$F$16:$F$"&amp;15+I23))&lt;20,INDIRECT(CONCATENATE("Simu"&amp;$B23&amp;"!$F$16:$F$"&amp;15+I23)),#N/A)),0)</f>
        <v>7</v>
      </c>
      <c r="K23">
        <f t="array" aca="1" ref="K23" ca="1">IF(I23&gt;0,COUNT(IF(INDIRECT(CONCATENATE("Simu"&amp;$B23&amp;"!$F$16:$F$"&amp;15+I23))&lt;10,INDIRECT(CONCATENATE("Simu"&amp;$B23&amp;"!$F$16:$F$"&amp;15+I23)),#N/A)),0)</f>
        <v>4</v>
      </c>
      <c r="L23">
        <f t="array" aca="1" ref="L23" ca="1">IF(I23&gt;0,COUNT(IF(INDIRECT(CONCATENATE("Simu"&amp;$B23&amp;"!$F$16:$F$"&amp;15+I23))&lt;5,INDIRECT(CONCATENATE("Simu"&amp;$B23&amp;"!$F$16:$F$"&amp;15+I23)),#N/A)),0)</f>
        <v>2</v>
      </c>
      <c r="O23" t="s">
        <v>44</v>
      </c>
      <c r="P23">
        <f t="shared" ref="P23:V23" ca="1" si="9">SUM(F38:F41)</f>
        <v>3.7250944444444332</v>
      </c>
      <c r="Q23">
        <f t="shared" ca="1" si="9"/>
        <v>124.7335083333333</v>
      </c>
      <c r="R23">
        <f t="shared" ca="1" si="9"/>
        <v>548</v>
      </c>
      <c r="S23">
        <f t="shared" ca="1" si="9"/>
        <v>33</v>
      </c>
      <c r="T23">
        <f t="shared" ca="1" si="9"/>
        <v>19</v>
      </c>
      <c r="U23">
        <f t="shared" ca="1" si="9"/>
        <v>12</v>
      </c>
      <c r="V23">
        <f t="shared" ca="1" si="9"/>
        <v>5</v>
      </c>
    </row>
    <row r="24" spans="2:22" x14ac:dyDescent="0.35">
      <c r="B24">
        <f t="shared" si="1"/>
        <v>10</v>
      </c>
      <c r="C24" t="str">
        <f t="array" aca="1" ref="C24" ca="1">INDIRECT(CONCATENATE("Simu"&amp;$B24&amp;"!"&amp;"$X$3"))</f>
        <v>[-0.01 +0.01]</v>
      </c>
      <c r="D24" t="str">
        <f t="array" aca="1" ref="D24" ca="1">_xlfn.CONCAT(INDIRECT(CONCATENATE("Simu"&amp;$B24&amp;"!"&amp;"$D$3")), " - ",TEXT(INDIRECT(CONCATENATE("Simu"&amp;$B24&amp;"!"&amp;"$D$3"))+(INDIRECT(CONCATENATE("Simu"&amp;$B24&amp;"!"&amp;"$E$3"))/86400),"hh:mm:ss"))</f>
        <v>10:15:00 - 10:30:00</v>
      </c>
      <c r="E24">
        <f t="array" aca="1" ref="E24" ca="1">INDIRECT(CONCATENATE("Simu"&amp;$B24&amp;"!"&amp;"$G$3"))</f>
        <v>1000</v>
      </c>
      <c r="F24">
        <f t="array" aca="1" ref="F24" ca="1">INDIRECT(CONCATENATE("Simu"&amp;$B24&amp;"!"&amp;"$L$8"))</f>
        <v>0.84096111111110883</v>
      </c>
      <c r="G24">
        <f t="array" aca="1" ref="G24" ca="1">INDIRECT(CONCATENATE("Simu"&amp;$B24&amp;"!"&amp;"$L$9"))</f>
        <v>27.895516666666669</v>
      </c>
      <c r="H24">
        <f t="array" aca="1" ref="H24" ca="1">INDIRECT(CONCATENATE("Simu"&amp;$B24&amp;"!"&amp;"$Z$3"))</f>
        <v>48</v>
      </c>
      <c r="I24">
        <f t="array" aca="1" ref="I24" ca="1">INDIRECT(CONCATENATE("Simu"&amp;$B24&amp;"!"&amp;"$I$9"))</f>
        <v>2</v>
      </c>
      <c r="J24">
        <f t="array" aca="1" ref="J24" ca="1">IF(I24&gt;0,COUNT(IF(INDIRECT(CONCATENATE("Simu"&amp;$B24&amp;"!$F$16:$F$"&amp;15+I24))&lt;20,INDIRECT(CONCATENATE("Simu"&amp;$B24&amp;"!$F$16:$F$"&amp;15+I24)),#N/A)),0)</f>
        <v>1</v>
      </c>
      <c r="K24">
        <f t="array" aca="1" ref="K24" ca="1">IF(I24&gt;0,COUNT(IF(INDIRECT(CONCATENATE("Simu"&amp;$B24&amp;"!$F$16:$F$"&amp;15+I24))&lt;10,INDIRECT(CONCATENATE("Simu"&amp;$B24&amp;"!$F$16:$F$"&amp;15+I24)),#N/A)),0)</f>
        <v>1</v>
      </c>
      <c r="L24">
        <f t="array" aca="1" ref="L24" ca="1">IF(I24&gt;0,COUNT(IF(INDIRECT(CONCATENATE("Simu"&amp;$B24&amp;"!$F$16:$F$"&amp;15+I24))&lt;5,INDIRECT(CONCATENATE("Simu"&amp;$B24&amp;"!$F$16:$F$"&amp;15+I24)),#N/A)),0)</f>
        <v>0</v>
      </c>
      <c r="O24" t="s">
        <v>45</v>
      </c>
      <c r="P24">
        <f t="shared" ref="P24:V24" ca="1" si="10">SUM(F42:F44)</f>
        <v>3.8716305555555603</v>
      </c>
      <c r="Q24">
        <f t="shared" ca="1" si="10"/>
        <v>155.05862777777779</v>
      </c>
      <c r="R24">
        <f t="shared" ca="1" si="10"/>
        <v>3865</v>
      </c>
      <c r="S24">
        <f t="shared" ca="1" si="10"/>
        <v>41</v>
      </c>
      <c r="T24">
        <f t="shared" ca="1" si="10"/>
        <v>29</v>
      </c>
      <c r="U24">
        <f t="shared" ca="1" si="10"/>
        <v>17</v>
      </c>
      <c r="V24">
        <f t="shared" ca="1" si="10"/>
        <v>6</v>
      </c>
    </row>
    <row r="25" spans="2:22" x14ac:dyDescent="0.35">
      <c r="B25">
        <f t="shared" si="1"/>
        <v>11</v>
      </c>
      <c r="C25" t="str">
        <f t="array" aca="1" ref="C25" ca="1">INDIRECT(CONCATENATE("Simu"&amp;$B25&amp;"!"&amp;"$X$3"))</f>
        <v>[-0.01 +0.01]</v>
      </c>
      <c r="D25" t="str">
        <f t="array" aca="1" ref="D25" ca="1">_xlfn.CONCAT(INDIRECT(CONCATENATE("Simu"&amp;$B25&amp;"!"&amp;"$D$3")), " - ",TEXT(INDIRECT(CONCATENATE("Simu"&amp;$B25&amp;"!"&amp;"$D$3"))+(INDIRECT(CONCATENATE("Simu"&amp;$B25&amp;"!"&amp;"$E$3"))/86400),"hh:mm:ss"))</f>
        <v>10:30:00 - 10:45:00</v>
      </c>
      <c r="E25">
        <f t="array" aca="1" ref="E25" ca="1">INDIRECT(CONCATENATE("Simu"&amp;$B25&amp;"!"&amp;"$G$3"))</f>
        <v>1000</v>
      </c>
      <c r="F25">
        <f t="array" aca="1" ref="F25" ca="1">INDIRECT(CONCATENATE("Simu"&amp;$B25&amp;"!"&amp;"$L$8"))</f>
        <v>1.151291666666667</v>
      </c>
      <c r="G25">
        <f t="array" aca="1" ref="G25" ca="1">INDIRECT(CONCATENATE("Simu"&amp;$B25&amp;"!"&amp;"$L$9"))</f>
        <v>18.190758333333331</v>
      </c>
      <c r="H25">
        <f t="array" aca="1" ref="H25" ca="1">INDIRECT(CONCATENATE("Simu"&amp;$B25&amp;"!"&amp;"$Z$3"))</f>
        <v>157</v>
      </c>
      <c r="I25">
        <f t="array" aca="1" ref="I25" ca="1">INDIRECT(CONCATENATE("Simu"&amp;$B25&amp;"!"&amp;"$I$9"))</f>
        <v>7</v>
      </c>
      <c r="J25">
        <f t="array" aca="1" ref="J25" ca="1">IF(I25&gt;0,COUNT(IF(INDIRECT(CONCATENATE("Simu"&amp;$B25&amp;"!$F$16:$F$"&amp;15+I25))&lt;20,INDIRECT(CONCATENATE("Simu"&amp;$B25&amp;"!$F$16:$F$"&amp;15+I25)),#N/A)),0)</f>
        <v>5</v>
      </c>
      <c r="K25">
        <f t="array" aca="1" ref="K25" ca="1">IF(I25&gt;0,COUNT(IF(INDIRECT(CONCATENATE("Simu"&amp;$B25&amp;"!$F$16:$F$"&amp;15+I25))&lt;10,INDIRECT(CONCATENATE("Simu"&amp;$B25&amp;"!$F$16:$F$"&amp;15+I25)),#N/A)),0)</f>
        <v>3</v>
      </c>
      <c r="L25">
        <f t="array" aca="1" ref="L25" ca="1">IF(I25&gt;0,COUNT(IF(INDIRECT(CONCATENATE("Simu"&amp;$B25&amp;"!$F$16:$F$"&amp;15+I25))&lt;5,INDIRECT(CONCATENATE("Simu"&amp;$B25&amp;"!$F$16:$F$"&amp;15+I25)),#N/A)),0)</f>
        <v>2</v>
      </c>
      <c r="O25" t="s">
        <v>46</v>
      </c>
      <c r="P25">
        <f t="shared" ref="P25:V25" ca="1" si="11">SUM(F45:F46)</f>
        <v>4.4547250000000078</v>
      </c>
      <c r="Q25">
        <f t="shared" ca="1" si="11"/>
        <v>99.95538055555555</v>
      </c>
      <c r="R25">
        <f t="shared" ca="1" si="11"/>
        <v>169</v>
      </c>
      <c r="S25">
        <f t="shared" ca="1" si="11"/>
        <v>11</v>
      </c>
      <c r="T25">
        <f t="shared" ca="1" si="11"/>
        <v>8</v>
      </c>
      <c r="U25">
        <f t="shared" ca="1" si="11"/>
        <v>4</v>
      </c>
      <c r="V25">
        <f t="shared" ca="1" si="11"/>
        <v>2</v>
      </c>
    </row>
    <row r="26" spans="2:22" x14ac:dyDescent="0.35">
      <c r="B26">
        <f t="shared" si="1"/>
        <v>12</v>
      </c>
      <c r="C26" t="str">
        <f t="array" aca="1" ref="C26" ca="1">INDIRECT(CONCATENATE("Simu"&amp;$B26&amp;"!"&amp;"$X$3"))</f>
        <v>[-0.01 +0.01]</v>
      </c>
      <c r="D26" t="str">
        <f t="array" aca="1" ref="D26" ca="1">_xlfn.CONCAT(INDIRECT(CONCATENATE("Simu"&amp;$B26&amp;"!"&amp;"$D$3")), " - ",TEXT(INDIRECT(CONCATENATE("Simu"&amp;$B26&amp;"!"&amp;"$D$3"))+(INDIRECT(CONCATENATE("Simu"&amp;$B26&amp;"!"&amp;"$E$3"))/86400),"hh:mm:ss"))</f>
        <v>10:45:00 - 11:00:00</v>
      </c>
      <c r="E26">
        <f t="array" aca="1" ref="E26" ca="1">INDIRECT(CONCATENATE("Simu"&amp;$B26&amp;"!"&amp;"$G$3"))</f>
        <v>1000</v>
      </c>
      <c r="F26">
        <f t="array" aca="1" ref="F26" ca="1">INDIRECT(CONCATENATE("Simu"&amp;$B26&amp;"!"&amp;"$L$8"))</f>
        <v>0.93730833333332864</v>
      </c>
      <c r="G26">
        <f t="array" aca="1" ref="G26" ca="1">INDIRECT(CONCATENATE("Simu"&amp;$B26&amp;"!"&amp;"$L$9"))</f>
        <v>16.74510555555554</v>
      </c>
      <c r="H26">
        <f t="array" aca="1" ref="H26" ca="1">INDIRECT(CONCATENATE("Simu"&amp;$B26&amp;"!"&amp;"$Z$3"))</f>
        <v>53</v>
      </c>
      <c r="I26">
        <f t="array" aca="1" ref="I26" ca="1">INDIRECT(CONCATENATE("Simu"&amp;$B26&amp;"!"&amp;"$I$9"))</f>
        <v>1</v>
      </c>
      <c r="J26">
        <f t="array" aca="1" ref="J26" ca="1">IF(I26&gt;0,COUNT(IF(INDIRECT(CONCATENATE("Simu"&amp;$B26&amp;"!$F$16:$F$"&amp;15+I26))&lt;20,INDIRECT(CONCATENATE("Simu"&amp;$B26&amp;"!$F$16:$F$"&amp;15+I26)),#N/A)),0)</f>
        <v>1</v>
      </c>
      <c r="K26">
        <f t="array" aca="1" ref="K26" ca="1">IF(I26&gt;0,COUNT(IF(INDIRECT(CONCATENATE("Simu"&amp;$B26&amp;"!$F$16:$F$"&amp;15+I26))&lt;10,INDIRECT(CONCATENATE("Simu"&amp;$B26&amp;"!$F$16:$F$"&amp;15+I26)),#N/A)),0)</f>
        <v>1</v>
      </c>
      <c r="L26">
        <f t="array" aca="1" ref="L26" ca="1">IF(I26&gt;0,COUNT(IF(INDIRECT(CONCATENATE("Simu"&amp;$B26&amp;"!$F$16:$F$"&amp;15+I26))&lt;5,INDIRECT(CONCATENATE("Simu"&amp;$B26&amp;"!$F$16:$F$"&amp;15+I26)),#N/A)),0)</f>
        <v>1</v>
      </c>
      <c r="O26" t="s">
        <v>47</v>
      </c>
      <c r="P26">
        <f t="shared" ref="P26:V26" ca="1" si="12">SUM(F47:F48)</f>
        <v>4.026452777777763</v>
      </c>
      <c r="Q26">
        <f t="shared" ca="1" si="12"/>
        <v>104.02222777777774</v>
      </c>
      <c r="R26">
        <f t="shared" ca="1" si="12"/>
        <v>60</v>
      </c>
      <c r="S26">
        <f t="shared" ca="1" si="12"/>
        <v>6</v>
      </c>
      <c r="T26">
        <f t="shared" ca="1" si="12"/>
        <v>4</v>
      </c>
      <c r="U26">
        <f t="shared" ca="1" si="12"/>
        <v>2</v>
      </c>
      <c r="V26">
        <f t="shared" ca="1" si="12"/>
        <v>2</v>
      </c>
    </row>
    <row r="27" spans="2:22" x14ac:dyDescent="0.35">
      <c r="B27">
        <f t="shared" si="1"/>
        <v>13</v>
      </c>
      <c r="C27" t="str">
        <f t="array" aca="1" ref="C27" ca="1">INDIRECT(CONCATENATE("Simu"&amp;$B27&amp;"!"&amp;"$X$3"))</f>
        <v>[-0.01 +0.01]</v>
      </c>
      <c r="D27" t="str">
        <f t="array" aca="1" ref="D27" ca="1">_xlfn.CONCAT(INDIRECT(CONCATENATE("Simu"&amp;$B27&amp;"!"&amp;"$D$3")), " - ",TEXT(INDIRECT(CONCATENATE("Simu"&amp;$B27&amp;"!"&amp;"$D$3"))+(INDIRECT(CONCATENATE("Simu"&amp;$B27&amp;"!"&amp;"$E$3"))/86400),"hh:mm:ss"))</f>
        <v>11:00:00 - 11:30:00</v>
      </c>
      <c r="E27">
        <f t="array" aca="1" ref="E27" ca="1">INDIRECT(CONCATENATE("Simu"&amp;$B27&amp;"!"&amp;"$G$3"))</f>
        <v>1000</v>
      </c>
      <c r="F27">
        <f t="array" aca="1" ref="F27" ca="1">INDIRECT(CONCATENATE("Simu"&amp;$B27&amp;"!"&amp;"$L$8"))</f>
        <v>1.7278249999999999</v>
      </c>
      <c r="G27">
        <f t="array" aca="1" ref="G27" ca="1">INDIRECT(CONCATENATE("Simu"&amp;$B27&amp;"!"&amp;"$L$9"))</f>
        <v>55.602852777777791</v>
      </c>
      <c r="H27">
        <f t="array" aca="1" ref="H27" ca="1">INDIRECT(CONCATENATE("Simu"&amp;$B27&amp;"!"&amp;"$Z$3"))</f>
        <v>99</v>
      </c>
      <c r="I27">
        <f t="array" aca="1" ref="I27" ca="1">INDIRECT(CONCATENATE("Simu"&amp;$B27&amp;"!"&amp;"$I$9"))</f>
        <v>1</v>
      </c>
      <c r="J27">
        <f t="array" aca="1" ref="J27" ca="1">IF(I27&gt;0,COUNT(IF(INDIRECT(CONCATENATE("Simu"&amp;$B27&amp;"!$F$16:$F$"&amp;15+I27))&lt;20,INDIRECT(CONCATENATE("Simu"&amp;$B27&amp;"!$F$16:$F$"&amp;15+I27)),#N/A)),0)</f>
        <v>1</v>
      </c>
      <c r="K27">
        <f t="array" aca="1" ref="K27" ca="1">IF(I27&gt;0,COUNT(IF(INDIRECT(CONCATENATE("Simu"&amp;$B27&amp;"!$F$16:$F$"&amp;15+I27))&lt;10,INDIRECT(CONCATENATE("Simu"&amp;$B27&amp;"!$F$16:$F$"&amp;15+I27)),#N/A)),0)</f>
        <v>1</v>
      </c>
      <c r="L27">
        <f t="array" aca="1" ref="L27" ca="1">IF(I27&gt;0,COUNT(IF(INDIRECT(CONCATENATE("Simu"&amp;$B27&amp;"!$F$16:$F$"&amp;15+I27))&lt;5,INDIRECT(CONCATENATE("Simu"&amp;$B27&amp;"!$F$16:$F$"&amp;15+I27)),#N/A)),0)</f>
        <v>0</v>
      </c>
      <c r="O27" t="s">
        <v>48</v>
      </c>
      <c r="P27">
        <f t="shared" ref="P27:V28" ca="1" si="13">SUM(F49)</f>
        <v>3.7903000000000051</v>
      </c>
      <c r="Q27">
        <f t="shared" ca="1" si="13"/>
        <v>100.9529722222222</v>
      </c>
      <c r="R27">
        <f t="shared" ca="1" si="13"/>
        <v>161</v>
      </c>
      <c r="S27">
        <f t="shared" ca="1" si="13"/>
        <v>1</v>
      </c>
      <c r="T27">
        <f t="shared" ca="1" si="13"/>
        <v>0</v>
      </c>
      <c r="U27">
        <f t="shared" ca="1" si="13"/>
        <v>0</v>
      </c>
      <c r="V27">
        <f t="shared" ca="1" si="13"/>
        <v>0</v>
      </c>
    </row>
    <row r="28" spans="2:22" x14ac:dyDescent="0.35">
      <c r="B28">
        <f t="shared" si="1"/>
        <v>14</v>
      </c>
      <c r="C28" t="str">
        <f t="array" aca="1" ref="C28" ca="1">INDIRECT(CONCATENATE("Simu"&amp;$B28&amp;"!"&amp;"$X$3"))</f>
        <v>[-0.01 +0.01]</v>
      </c>
      <c r="D28" t="str">
        <f t="array" aca="1" ref="D28" ca="1">_xlfn.CONCAT(INDIRECT(CONCATENATE("Simu"&amp;$B28&amp;"!"&amp;"$D$3")), " - ",TEXT(INDIRECT(CONCATENATE("Simu"&amp;$B28&amp;"!"&amp;"$D$3"))+(INDIRECT(CONCATENATE("Simu"&amp;$B28&amp;"!"&amp;"$E$3"))/86400),"hh:mm:ss"))</f>
        <v>11:30:00 - 12:00:00</v>
      </c>
      <c r="E28">
        <f t="array" aca="1" ref="E28" ca="1">INDIRECT(CONCATENATE("Simu"&amp;$B28&amp;"!"&amp;"$G$3"))</f>
        <v>1000</v>
      </c>
      <c r="F28">
        <f t="array" aca="1" ref="F28" ca="1">INDIRECT(CONCATENATE("Simu"&amp;$B28&amp;"!"&amp;"$L$8"))</f>
        <v>2.4802222222222192</v>
      </c>
      <c r="G28">
        <f t="array" aca="1" ref="G28" ca="1">INDIRECT(CONCATENATE("Simu"&amp;$B28&amp;"!"&amp;"$L$9"))</f>
        <v>43.41687499999999</v>
      </c>
      <c r="H28">
        <f t="array" aca="1" ref="H28" ca="1">INDIRECT(CONCATENATE("Simu"&amp;$B28&amp;"!"&amp;"$Z$3"))</f>
        <v>347</v>
      </c>
      <c r="I28">
        <f t="array" aca="1" ref="I28" ca="1">INDIRECT(CONCATENATE("Simu"&amp;$B28&amp;"!"&amp;"$I$9"))</f>
        <v>12</v>
      </c>
      <c r="J28">
        <f t="array" aca="1" ref="J28" ca="1">IF(I28&gt;0,COUNT(IF(INDIRECT(CONCATENATE("Simu"&amp;$B28&amp;"!$F$16:$F$"&amp;15+I28))&lt;20,INDIRECT(CONCATENATE("Simu"&amp;$B28&amp;"!$F$16:$F$"&amp;15+I28)),#N/A)),0)</f>
        <v>10</v>
      </c>
      <c r="K28">
        <f t="array" aca="1" ref="K28" ca="1">IF(I28&gt;0,COUNT(IF(INDIRECT(CONCATENATE("Simu"&amp;$B28&amp;"!$F$16:$F$"&amp;15+I28))&lt;10,INDIRECT(CONCATENATE("Simu"&amp;$B28&amp;"!$F$16:$F$"&amp;15+I28)),#N/A)),0)</f>
        <v>5</v>
      </c>
      <c r="L28">
        <f t="array" aca="1" ref="L28" ca="1">IF(I28&gt;0,COUNT(IF(INDIRECT(CONCATENATE("Simu"&amp;$B28&amp;"!$F$16:$F$"&amp;15+I28))&lt;5,INDIRECT(CONCATENATE("Simu"&amp;$B28&amp;"!$F$16:$F$"&amp;15+I28)),#N/A)),0)</f>
        <v>3</v>
      </c>
      <c r="O28" t="s">
        <v>49</v>
      </c>
      <c r="P28">
        <f t="shared" ca="1" si="13"/>
        <v>3.563747222222224</v>
      </c>
      <c r="Q28">
        <f t="shared" ca="1" si="13"/>
        <v>94.844977777777757</v>
      </c>
      <c r="R28">
        <f t="shared" ca="1" si="13"/>
        <v>13</v>
      </c>
      <c r="S28">
        <f t="shared" ca="1" si="13"/>
        <v>11</v>
      </c>
      <c r="T28">
        <f t="shared" ca="1" si="13"/>
        <v>6</v>
      </c>
      <c r="U28">
        <f t="shared" ca="1" si="13"/>
        <v>3</v>
      </c>
      <c r="V28">
        <f t="shared" ca="1" si="13"/>
        <v>3</v>
      </c>
    </row>
    <row r="29" spans="2:22" x14ac:dyDescent="0.35">
      <c r="B29">
        <f t="shared" si="1"/>
        <v>15</v>
      </c>
      <c r="C29" t="str">
        <f t="array" aca="1" ref="C29" ca="1">INDIRECT(CONCATENATE("Simu"&amp;$B29&amp;"!"&amp;"$X$3"))</f>
        <v>[-0.01 +0.01]</v>
      </c>
      <c r="D29" t="str">
        <f t="array" aca="1" ref="D29" ca="1">_xlfn.CONCAT(INDIRECT(CONCATENATE("Simu"&amp;$B29&amp;"!"&amp;"$D$3")), " - ",TEXT(INDIRECT(CONCATENATE("Simu"&amp;$B29&amp;"!"&amp;"$D$3"))+(INDIRECT(CONCATENATE("Simu"&amp;$B29&amp;"!"&amp;"$E$3"))/86400),"hh:mm:ss"))</f>
        <v>12:00:00 - 12:30:00</v>
      </c>
      <c r="E29">
        <f t="array" aca="1" ref="E29" ca="1">INDIRECT(CONCATENATE("Simu"&amp;$B29&amp;"!"&amp;"$G$3"))</f>
        <v>1000</v>
      </c>
      <c r="F29">
        <f t="array" aca="1" ref="F29" ca="1">INDIRECT(CONCATENATE("Simu"&amp;$B29&amp;"!"&amp;"$L$8"))</f>
        <v>2.0298250000000051</v>
      </c>
      <c r="G29">
        <f t="array" aca="1" ref="G29" ca="1">INDIRECT(CONCATENATE("Simu"&amp;$B29&amp;"!"&amp;"$L$9"))</f>
        <v>54.768119444444473</v>
      </c>
      <c r="H29">
        <f t="array" aca="1" ref="H29" ca="1">INDIRECT(CONCATENATE("Simu"&amp;$B29&amp;"!"&amp;"$Z$3"))</f>
        <v>44</v>
      </c>
      <c r="I29">
        <f t="array" aca="1" ref="I29" ca="1">INDIRECT(CONCATENATE("Simu"&amp;$B29&amp;"!"&amp;"$I$9"))</f>
        <v>3</v>
      </c>
      <c r="J29">
        <f t="array" aca="1" ref="J29" ca="1">IF(I29&gt;0,COUNT(IF(INDIRECT(CONCATENATE("Simu"&amp;$B29&amp;"!$F$16:$F$"&amp;15+I29))&lt;20,INDIRECT(CONCATENATE("Simu"&amp;$B29&amp;"!$F$16:$F$"&amp;15+I29)),#N/A)),0)</f>
        <v>2</v>
      </c>
      <c r="K29">
        <f t="array" aca="1" ref="K29" ca="1">IF(I29&gt;0,COUNT(IF(INDIRECT(CONCATENATE("Simu"&amp;$B29&amp;"!$F$16:$F$"&amp;15+I29))&lt;10,INDIRECT(CONCATENATE("Simu"&amp;$B29&amp;"!$F$16:$F$"&amp;15+I29)),#N/A)),0)</f>
        <v>0</v>
      </c>
      <c r="L29">
        <f t="array" aca="1" ref="L29" ca="1">IF(I29&gt;0,COUNT(IF(INDIRECT(CONCATENATE("Simu"&amp;$B29&amp;"!$F$16:$F$"&amp;15+I29))&lt;5,INDIRECT(CONCATENATE("Simu"&amp;$B29&amp;"!$F$16:$F$"&amp;15+I29)),#N/A)),0)</f>
        <v>0</v>
      </c>
      <c r="O29" t="s">
        <v>50</v>
      </c>
      <c r="P29">
        <f t="shared" ref="P29:V29" ca="1" si="14">SUM(F51:F54)</f>
        <v>2.8784333333333372</v>
      </c>
      <c r="Q29">
        <f t="shared" ca="1" si="14"/>
        <v>94.282513888888857</v>
      </c>
      <c r="R29">
        <f t="shared" ca="1" si="14"/>
        <v>263</v>
      </c>
      <c r="S29">
        <f t="shared" ca="1" si="14"/>
        <v>18</v>
      </c>
      <c r="T29">
        <f t="shared" ca="1" si="14"/>
        <v>13</v>
      </c>
      <c r="U29">
        <f t="shared" ca="1" si="14"/>
        <v>7</v>
      </c>
      <c r="V29">
        <f t="shared" ca="1" si="14"/>
        <v>6</v>
      </c>
    </row>
    <row r="30" spans="2:22" x14ac:dyDescent="0.35">
      <c r="B30">
        <f t="shared" si="1"/>
        <v>16</v>
      </c>
      <c r="C30" t="str">
        <f t="array" aca="1" ref="C30" ca="1">INDIRECT(CONCATENATE("Simu"&amp;$B30&amp;"!"&amp;"$X$3"))</f>
        <v>[-0.01 +0.01]</v>
      </c>
      <c r="D30" t="str">
        <f t="array" aca="1" ref="D30" ca="1">_xlfn.CONCAT(INDIRECT(CONCATENATE("Simu"&amp;$B30&amp;"!"&amp;"$D$3")), " - ",TEXT(INDIRECT(CONCATENATE("Simu"&amp;$B30&amp;"!"&amp;"$D$3"))+(INDIRECT(CONCATENATE("Simu"&amp;$B30&amp;"!"&amp;"$E$3"))/86400),"hh:mm:ss"))</f>
        <v>12:30:00 - 13:00:00</v>
      </c>
      <c r="E30">
        <f t="array" aca="1" ref="E30" ca="1">INDIRECT(CONCATENATE("Simu"&amp;$B30&amp;"!"&amp;"$G$3"))</f>
        <v>1000</v>
      </c>
      <c r="F30">
        <f t="array" aca="1" ref="F30" ca="1">INDIRECT(CONCATENATE("Simu"&amp;$B30&amp;"!"&amp;"$L$8"))</f>
        <v>1.860072222222215</v>
      </c>
      <c r="G30">
        <f t="array" aca="1" ref="G30" ca="1">INDIRECT(CONCATENATE("Simu"&amp;$B30&amp;"!"&amp;"$L$9"))</f>
        <v>42.014697222222217</v>
      </c>
      <c r="H30">
        <f t="array" aca="1" ref="H30" ca="1">INDIRECT(CONCATENATE("Simu"&amp;$B30&amp;"!"&amp;"$Z$3"))</f>
        <v>15</v>
      </c>
      <c r="I30">
        <f t="array" aca="1" ref="I30" ca="1">INDIRECT(CONCATENATE("Simu"&amp;$B30&amp;"!"&amp;"$I$9"))</f>
        <v>14</v>
      </c>
      <c r="J30">
        <f t="array" aca="1" ref="J30" ca="1">IF(I30&gt;0,COUNT(IF(INDIRECT(CONCATENATE("Simu"&amp;$B30&amp;"!$F$16:$F$"&amp;15+I30))&lt;20,INDIRECT(CONCATENATE("Simu"&amp;$B30&amp;"!$F$16:$F$"&amp;15+I30)),#N/A)),0)</f>
        <v>7</v>
      </c>
      <c r="K30">
        <f t="array" aca="1" ref="K30" ca="1">IF(I30&gt;0,COUNT(IF(INDIRECT(CONCATENATE("Simu"&amp;$B30&amp;"!$F$16:$F$"&amp;15+I30))&lt;10,INDIRECT(CONCATENATE("Simu"&amp;$B30&amp;"!$F$16:$F$"&amp;15+I30)),#N/A)),0)</f>
        <v>4</v>
      </c>
      <c r="L30">
        <f t="array" aca="1" ref="L30" ca="1">IF(I30&gt;0,COUNT(IF(INDIRECT(CONCATENATE("Simu"&amp;$B30&amp;"!$F$16:$F$"&amp;15+I30))&lt;5,INDIRECT(CONCATENATE("Simu"&amp;$B30&amp;"!$F$16:$F$"&amp;15+I30)),#N/A)),0)</f>
        <v>3</v>
      </c>
      <c r="O30" t="s">
        <v>51</v>
      </c>
      <c r="P30">
        <f t="shared" ref="P30:V30" ca="1" si="15">SUM(P15:P29)</f>
        <v>60.407799999999995</v>
      </c>
      <c r="Q30">
        <f t="shared" ca="1" si="15"/>
        <v>1678.1637388888887</v>
      </c>
      <c r="R30">
        <f t="shared" ca="1" si="15"/>
        <v>10501</v>
      </c>
      <c r="S30">
        <f t="shared" ca="1" si="15"/>
        <v>283</v>
      </c>
      <c r="T30">
        <f t="shared" ca="1" si="15"/>
        <v>190</v>
      </c>
      <c r="U30">
        <f t="shared" ca="1" si="15"/>
        <v>119</v>
      </c>
      <c r="V30">
        <f t="shared" ca="1" si="15"/>
        <v>73</v>
      </c>
    </row>
    <row r="31" spans="2:22" x14ac:dyDescent="0.35">
      <c r="B31">
        <f t="shared" si="1"/>
        <v>17</v>
      </c>
      <c r="C31" t="str">
        <f t="array" aca="1" ref="C31" ca="1">INDIRECT(CONCATENATE("Simu"&amp;$B31&amp;"!"&amp;"$X$3"))</f>
        <v>[-0.01 +0.01]</v>
      </c>
      <c r="D31" t="str">
        <f t="array" aca="1" ref="D31" ca="1">_xlfn.CONCAT(INDIRECT(CONCATENATE("Simu"&amp;$B31&amp;"!"&amp;"$D$3")), " - ",TEXT(INDIRECT(CONCATENATE("Simu"&amp;$B31&amp;"!"&amp;"$D$3"))+(INDIRECT(CONCATENATE("Simu"&amp;$B31&amp;"!"&amp;"$E$3"))/86400),"hh:mm:ss"))</f>
        <v>13:00:00 - 13:30:00</v>
      </c>
      <c r="E31">
        <f t="array" aca="1" ref="E31" ca="1">INDIRECT(CONCATENATE("Simu"&amp;$B31&amp;"!"&amp;"$G$3"))</f>
        <v>1000</v>
      </c>
      <c r="F31">
        <f t="array" aca="1" ref="F31" ca="1">INDIRECT(CONCATENATE("Simu"&amp;$B31&amp;"!"&amp;"$L$8"))</f>
        <v>2.1320166666666651</v>
      </c>
      <c r="G31">
        <f t="array" aca="1" ref="G31" ca="1">INDIRECT(CONCATENATE("Simu"&amp;$B31&amp;"!"&amp;"$L$9"))</f>
        <v>65.703638888888889</v>
      </c>
      <c r="H31">
        <f t="array" aca="1" ref="H31" ca="1">INDIRECT(CONCATENATE("Simu"&amp;$B31&amp;"!"&amp;"$Z$3"))</f>
        <v>8</v>
      </c>
      <c r="I31">
        <f t="array" aca="1" ref="I31" ca="1">INDIRECT(CONCATENATE("Simu"&amp;$B31&amp;"!"&amp;"$I$9"))</f>
        <v>8</v>
      </c>
      <c r="J31">
        <f t="array" aca="1" ref="J31" ca="1">IF(I31&gt;0,COUNT(IF(INDIRECT(CONCATENATE("Simu"&amp;$B31&amp;"!$F$16:$F$"&amp;15+I31))&lt;20,INDIRECT(CONCATENATE("Simu"&amp;$B31&amp;"!$F$16:$F$"&amp;15+I31)),#N/A)),0)</f>
        <v>7</v>
      </c>
      <c r="K31">
        <f t="array" aca="1" ref="K31" ca="1">IF(I31&gt;0,COUNT(IF(INDIRECT(CONCATENATE("Simu"&amp;$B31&amp;"!$F$16:$F$"&amp;15+I31))&lt;10,INDIRECT(CONCATENATE("Simu"&amp;$B31&amp;"!$F$16:$F$"&amp;15+I31)),#N/A)),0)</f>
        <v>4</v>
      </c>
      <c r="L31">
        <f t="array" aca="1" ref="L31" ca="1">IF(I31&gt;0,COUNT(IF(INDIRECT(CONCATENATE("Simu"&amp;$B31&amp;"!$F$16:$F$"&amp;15+I31))&lt;5,INDIRECT(CONCATENATE("Simu"&amp;$B31&amp;"!$F$16:$F$"&amp;15+I31)),#N/A)),0)</f>
        <v>2</v>
      </c>
    </row>
    <row r="32" spans="2:22" x14ac:dyDescent="0.35">
      <c r="B32">
        <f t="shared" si="1"/>
        <v>18</v>
      </c>
      <c r="C32" t="str">
        <f t="array" aca="1" ref="C32" ca="1">INDIRECT(CONCATENATE("Simu"&amp;$B32&amp;"!"&amp;"$X$3"))</f>
        <v>[-0.01 +0.01]</v>
      </c>
      <c r="D32" t="str">
        <f t="array" aca="1" ref="D32" ca="1">_xlfn.CONCAT(INDIRECT(CONCATENATE("Simu"&amp;$B32&amp;"!"&amp;"$D$3")), " - ",TEXT(INDIRECT(CONCATENATE("Simu"&amp;$B32&amp;"!"&amp;"$D$3"))+(INDIRECT(CONCATENATE("Simu"&amp;$B32&amp;"!"&amp;"$E$3"))/86400),"hh:mm:ss"))</f>
        <v>13:30:00 - 13:45:00</v>
      </c>
      <c r="E32">
        <f t="array" aca="1" ref="E32" ca="1">INDIRECT(CONCATENATE("Simu"&amp;$B32&amp;"!"&amp;"$G$3"))</f>
        <v>1000</v>
      </c>
      <c r="F32">
        <f t="array" aca="1" ref="F32" ca="1">INDIRECT(CONCATENATE("Simu"&amp;$B32&amp;"!"&amp;"$L$8"))</f>
        <v>1.6805499999999951</v>
      </c>
      <c r="G32">
        <f t="array" aca="1" ref="G32" ca="1">INDIRECT(CONCATENATE("Simu"&amp;$B32&amp;"!"&amp;"$L$9"))</f>
        <v>20.723311111111109</v>
      </c>
      <c r="H32">
        <f t="array" aca="1" ref="H32" ca="1">INDIRECT(CONCATENATE("Simu"&amp;$B32&amp;"!"&amp;"$Z$3"))</f>
        <v>12</v>
      </c>
      <c r="I32">
        <f t="array" aca="1" ref="I32" ca="1">INDIRECT(CONCATENATE("Simu"&amp;$B32&amp;"!"&amp;"$I$9"))</f>
        <v>1</v>
      </c>
      <c r="J32">
        <f t="array" aca="1" ref="J32" ca="1">IF(I32&gt;0,COUNT(IF(INDIRECT(CONCATENATE("Simu"&amp;$B32&amp;"!$F$16:$F$"&amp;15+I32))&lt;20,INDIRECT(CONCATENATE("Simu"&amp;$B32&amp;"!$F$16:$F$"&amp;15+I32)),#N/A)),0)</f>
        <v>1</v>
      </c>
      <c r="K32">
        <f t="array" aca="1" ref="K32" ca="1">IF(I32&gt;0,COUNT(IF(INDIRECT(CONCATENATE("Simu"&amp;$B32&amp;"!$F$16:$F$"&amp;15+I32))&lt;10,INDIRECT(CONCATENATE("Simu"&amp;$B32&amp;"!$F$16:$F$"&amp;15+I32)),#N/A)),0)</f>
        <v>1</v>
      </c>
      <c r="L32">
        <f t="array" aca="1" ref="L32" ca="1">IF(I32&gt;0,COUNT(IF(INDIRECT(CONCATENATE("Simu"&amp;$B32&amp;"!$F$16:$F$"&amp;15+I32))&lt;5,INDIRECT(CONCATENATE("Simu"&amp;$B32&amp;"!$F$16:$F$"&amp;15+I32)),#N/A)),0)</f>
        <v>1</v>
      </c>
    </row>
    <row r="33" spans="2:12" x14ac:dyDescent="0.35">
      <c r="B33">
        <f t="shared" si="1"/>
        <v>19</v>
      </c>
      <c r="C33" t="str">
        <f t="array" aca="1" ref="C33" ca="1">INDIRECT(CONCATENATE("Simu"&amp;$B33&amp;"!"&amp;"$X$3"))</f>
        <v>[-0.01 +0.01]</v>
      </c>
      <c r="D33" t="str">
        <f t="array" aca="1" ref="D33" ca="1">_xlfn.CONCAT(INDIRECT(CONCATENATE("Simu"&amp;$B33&amp;"!"&amp;"$D$3")), " - ",TEXT(INDIRECT(CONCATENATE("Simu"&amp;$B33&amp;"!"&amp;"$D$3"))+(INDIRECT(CONCATENATE("Simu"&amp;$B33&amp;"!"&amp;"$E$3"))/86400),"hh:mm:ss"))</f>
        <v>13:45:00 - 14:00:00</v>
      </c>
      <c r="E33">
        <f t="array" aca="1" ref="E33" ca="1">INDIRECT(CONCATENATE("Simu"&amp;$B33&amp;"!"&amp;"$G$3"))</f>
        <v>1000</v>
      </c>
      <c r="F33">
        <f t="array" aca="1" ref="F33" ca="1">INDIRECT(CONCATENATE("Simu"&amp;$B33&amp;"!"&amp;"$L$8"))</f>
        <v>0.95783055555555818</v>
      </c>
      <c r="G33">
        <f t="array" aca="1" ref="G33" ca="1">INDIRECT(CONCATENATE("Simu"&amp;$B33&amp;"!"&amp;"$L$9"))</f>
        <v>23.746219444444431</v>
      </c>
      <c r="H33">
        <f t="array" aca="1" ref="H33" ca="1">INDIRECT(CONCATENATE("Simu"&amp;$B33&amp;"!"&amp;"$Z$3"))</f>
        <v>103</v>
      </c>
      <c r="I33">
        <f t="array" aca="1" ref="I33" ca="1">INDIRECT(CONCATENATE("Simu"&amp;$B33&amp;"!"&amp;"$I$9"))</f>
        <v>6</v>
      </c>
      <c r="J33">
        <f t="array" aca="1" ref="J33" ca="1">IF(I33&gt;0,COUNT(IF(INDIRECT(CONCATENATE("Simu"&amp;$B33&amp;"!$F$16:$F$"&amp;15+I33))&lt;20,INDIRECT(CONCATENATE("Simu"&amp;$B33&amp;"!$F$16:$F$"&amp;15+I33)),#N/A)),0)</f>
        <v>4</v>
      </c>
      <c r="K33">
        <f t="array" aca="1" ref="K33" ca="1">IF(I33&gt;0,COUNT(IF(INDIRECT(CONCATENATE("Simu"&amp;$B33&amp;"!$F$16:$F$"&amp;15+I33))&lt;10,INDIRECT(CONCATENATE("Simu"&amp;$B33&amp;"!$F$16:$F$"&amp;15+I33)),#N/A)),0)</f>
        <v>3</v>
      </c>
      <c r="L33">
        <f t="array" aca="1" ref="L33" ca="1">IF(I33&gt;0,COUNT(IF(INDIRECT(CONCATENATE("Simu"&amp;$B33&amp;"!$F$16:$F$"&amp;15+I33))&lt;5,INDIRECT(CONCATENATE("Simu"&amp;$B33&amp;"!$F$16:$F$"&amp;15+I33)),#N/A)),0)</f>
        <v>3</v>
      </c>
    </row>
    <row r="34" spans="2:12" x14ac:dyDescent="0.35">
      <c r="B34">
        <f t="shared" si="1"/>
        <v>20</v>
      </c>
      <c r="C34" t="str">
        <f t="array" aca="1" ref="C34" ca="1">INDIRECT(CONCATENATE("Simu"&amp;$B34&amp;"!"&amp;"$X$3"))</f>
        <v>[-0.01 +0.01]</v>
      </c>
      <c r="D34" t="str">
        <f t="array" aca="1" ref="D34" ca="1">_xlfn.CONCAT(INDIRECT(CONCATENATE("Simu"&amp;$B34&amp;"!"&amp;"$D$3")), " - ",TEXT(INDIRECT(CONCATENATE("Simu"&amp;$B34&amp;"!"&amp;"$D$3"))+(INDIRECT(CONCATENATE("Simu"&amp;$B34&amp;"!"&amp;"$E$3"))/86400),"hh:mm:ss"))</f>
        <v>14:00:00 - 14:15:00</v>
      </c>
      <c r="E34">
        <f t="array" aca="1" ref="E34" ca="1">INDIRECT(CONCATENATE("Simu"&amp;$B34&amp;"!"&amp;"$G$3"))</f>
        <v>1000</v>
      </c>
      <c r="F34">
        <f t="array" aca="1" ref="F34" ca="1">INDIRECT(CONCATENATE("Simu"&amp;$B34&amp;"!"&amp;"$L$8"))</f>
        <v>0.80908611111110884</v>
      </c>
      <c r="G34">
        <f t="array" aca="1" ref="G34" ca="1">INDIRECT(CONCATENATE("Simu"&amp;$B34&amp;"!"&amp;"$L$9"))</f>
        <v>35.786105555555537</v>
      </c>
      <c r="H34">
        <f t="array" aca="1" ref="H34" ca="1">INDIRECT(CONCATENATE("Simu"&amp;$B34&amp;"!"&amp;"$Z$3"))</f>
        <v>26</v>
      </c>
      <c r="I34">
        <f t="array" aca="1" ref="I34" ca="1">INDIRECT(CONCATENATE("Simu"&amp;$B34&amp;"!"&amp;"$I$9"))</f>
        <v>7</v>
      </c>
      <c r="J34">
        <f t="array" aca="1" ref="J34" ca="1">IF(I34&gt;0,COUNT(IF(INDIRECT(CONCATENATE("Simu"&amp;$B34&amp;"!$F$16:$F$"&amp;15+I34))&lt;20,INDIRECT(CONCATENATE("Simu"&amp;$B34&amp;"!$F$16:$F$"&amp;15+I34)),#N/A)),0)</f>
        <v>6</v>
      </c>
      <c r="K34">
        <f t="array" aca="1" ref="K34" ca="1">IF(I34&gt;0,COUNT(IF(INDIRECT(CONCATENATE("Simu"&amp;$B34&amp;"!$F$16:$F$"&amp;15+I34))&lt;10,INDIRECT(CONCATENATE("Simu"&amp;$B34&amp;"!$F$16:$F$"&amp;15+I34)),#N/A)),0)</f>
        <v>4</v>
      </c>
      <c r="L34">
        <f t="array" aca="1" ref="L34" ca="1">IF(I34&gt;0,COUNT(IF(INDIRECT(CONCATENATE("Simu"&amp;$B34&amp;"!$F$16:$F$"&amp;15+I34))&lt;5,INDIRECT(CONCATENATE("Simu"&amp;$B34&amp;"!$F$16:$F$"&amp;15+I34)),#N/A)),0)</f>
        <v>2</v>
      </c>
    </row>
    <row r="35" spans="2:12" x14ac:dyDescent="0.35">
      <c r="B35">
        <f t="shared" si="1"/>
        <v>21</v>
      </c>
      <c r="C35" t="str">
        <f t="array" aca="1" ref="C35" ca="1">INDIRECT(CONCATENATE("Simu"&amp;$B35&amp;"!"&amp;"$X$3"))</f>
        <v>[-0.01 +0.01]</v>
      </c>
      <c r="D35" t="str">
        <f t="array" aca="1" ref="D35" ca="1">_xlfn.CONCAT(INDIRECT(CONCATENATE("Simu"&amp;$B35&amp;"!"&amp;"$D$3")), " - ",TEXT(INDIRECT(CONCATENATE("Simu"&amp;$B35&amp;"!"&amp;"$D$3"))+(INDIRECT(CONCATENATE("Simu"&amp;$B35&amp;"!"&amp;"$E$3"))/86400),"hh:mm:ss"))</f>
        <v>14:15:00 - 14:30:00</v>
      </c>
      <c r="E35">
        <f t="array" aca="1" ref="E35" ca="1">INDIRECT(CONCATENATE("Simu"&amp;$B35&amp;"!"&amp;"$G$3"))</f>
        <v>1000</v>
      </c>
      <c r="F35">
        <f t="array" aca="1" ref="F35" ca="1">INDIRECT(CONCATENATE("Simu"&amp;$B35&amp;"!"&amp;"$L$8"))</f>
        <v>1.1007555555555579</v>
      </c>
      <c r="G35">
        <f t="array" aca="1" ref="G35" ca="1">INDIRECT(CONCATENATE("Simu"&amp;$B35&amp;"!"&amp;"$L$9"))</f>
        <v>39.987305555555537</v>
      </c>
      <c r="H35">
        <f t="array" aca="1" ref="H35" ca="1">INDIRECT(CONCATENATE("Simu"&amp;$B35&amp;"!"&amp;"$Z$3"))</f>
        <v>127</v>
      </c>
      <c r="I35">
        <f t="array" aca="1" ref="I35" ca="1">INDIRECT(CONCATENATE("Simu"&amp;$B35&amp;"!"&amp;"$I$9"))</f>
        <v>12</v>
      </c>
      <c r="J35">
        <f t="array" aca="1" ref="J35" ca="1">IF(I35&gt;0,COUNT(IF(INDIRECT(CONCATENATE("Simu"&amp;$B35&amp;"!$F$16:$F$"&amp;15+I35))&lt;20,INDIRECT(CONCATENATE("Simu"&amp;$B35&amp;"!$F$16:$F$"&amp;15+I35)),#N/A)),0)</f>
        <v>12</v>
      </c>
      <c r="K35">
        <f t="array" aca="1" ref="K35" ca="1">IF(I35&gt;0,COUNT(IF(INDIRECT(CONCATENATE("Simu"&amp;$B35&amp;"!$F$16:$F$"&amp;15+I35))&lt;10,INDIRECT(CONCATENATE("Simu"&amp;$B35&amp;"!$F$16:$F$"&amp;15+I35)),#N/A)),0)</f>
        <v>9</v>
      </c>
      <c r="L35">
        <f t="array" aca="1" ref="L35" ca="1">IF(I35&gt;0,COUNT(IF(INDIRECT(CONCATENATE("Simu"&amp;$B35&amp;"!$F$16:$F$"&amp;15+I35))&lt;5,INDIRECT(CONCATENATE("Simu"&amp;$B35&amp;"!$F$16:$F$"&amp;15+I35)),#N/A)),0)</f>
        <v>5</v>
      </c>
    </row>
    <row r="36" spans="2:12" x14ac:dyDescent="0.35">
      <c r="B36">
        <f t="shared" si="1"/>
        <v>22</v>
      </c>
      <c r="C36" t="str">
        <f t="array" aca="1" ref="C36" ca="1">INDIRECT(CONCATENATE("Simu"&amp;$B36&amp;"!"&amp;"$X$3"))</f>
        <v>[-0.01 +0.01]</v>
      </c>
      <c r="D36" t="str">
        <f t="array" aca="1" ref="D36" ca="1">_xlfn.CONCAT(INDIRECT(CONCATENATE("Simu"&amp;$B36&amp;"!"&amp;"$D$3")), " - ",TEXT(INDIRECT(CONCATENATE("Simu"&amp;$B36&amp;"!"&amp;"$D$3"))+(INDIRECT(CONCATENATE("Simu"&amp;$B36&amp;"!"&amp;"$E$3"))/86400),"hh:mm:ss"))</f>
        <v>14:30:00 - 14:45:00</v>
      </c>
      <c r="E36">
        <f t="array" aca="1" ref="E36" ca="1">INDIRECT(CONCATENATE("Simu"&amp;$B36&amp;"!"&amp;"$G$3"))</f>
        <v>1000</v>
      </c>
      <c r="F36">
        <f t="array" aca="1" ref="F36" ca="1">INDIRECT(CONCATENATE("Simu"&amp;$B36&amp;"!"&amp;"$L$8"))</f>
        <v>0.89289444444444599</v>
      </c>
      <c r="G36">
        <f t="array" aca="1" ref="G36" ca="1">INDIRECT(CONCATENATE("Simu"&amp;$B36&amp;"!"&amp;"$L$9"))</f>
        <v>34.116841666666673</v>
      </c>
      <c r="H36">
        <f t="array" aca="1" ref="H36" ca="1">INDIRECT(CONCATENATE("Simu"&amp;$B36&amp;"!"&amp;"$Z$3"))</f>
        <v>18</v>
      </c>
      <c r="I36">
        <f t="array" aca="1" ref="I36" ca="1">INDIRECT(CONCATENATE("Simu"&amp;$B36&amp;"!"&amp;"$I$9"))</f>
        <v>7</v>
      </c>
      <c r="J36">
        <f t="array" aca="1" ref="J36" ca="1">IF(I36&gt;0,COUNT(IF(INDIRECT(CONCATENATE("Simu"&amp;$B36&amp;"!$F$16:$F$"&amp;15+I36))&lt;20,INDIRECT(CONCATENATE("Simu"&amp;$B36&amp;"!$F$16:$F$"&amp;15+I36)),#N/A)),0)</f>
        <v>5</v>
      </c>
      <c r="K36">
        <f t="array" aca="1" ref="K36" ca="1">IF(I36&gt;0,COUNT(IF(INDIRECT(CONCATENATE("Simu"&amp;$B36&amp;"!$F$16:$F$"&amp;15+I36))&lt;10,INDIRECT(CONCATENATE("Simu"&amp;$B36&amp;"!$F$16:$F$"&amp;15+I36)),#N/A)),0)</f>
        <v>2</v>
      </c>
      <c r="L36">
        <f t="array" aca="1" ref="L36" ca="1">IF(I36&gt;0,COUNT(IF(INDIRECT(CONCATENATE("Simu"&amp;$B36&amp;"!$F$16:$F$"&amp;15+I36))&lt;5,INDIRECT(CONCATENATE("Simu"&amp;$B36&amp;"!$F$16:$F$"&amp;15+I36)),#N/A)),0)</f>
        <v>1</v>
      </c>
    </row>
    <row r="37" spans="2:12" x14ac:dyDescent="0.35">
      <c r="B37">
        <f t="shared" si="1"/>
        <v>23</v>
      </c>
      <c r="C37" t="str">
        <f t="array" aca="1" ref="C37" ca="1">INDIRECT(CONCATENATE("Simu"&amp;$B37&amp;"!"&amp;"$X$3"))</f>
        <v>[-0.01 +0.01]</v>
      </c>
      <c r="D37" t="str">
        <f t="array" aca="1" ref="D37" ca="1">_xlfn.CONCAT(INDIRECT(CONCATENATE("Simu"&amp;$B37&amp;"!"&amp;"$D$3")), " - ",TEXT(INDIRECT(CONCATENATE("Simu"&amp;$B37&amp;"!"&amp;"$D$3"))+(INDIRECT(CONCATENATE("Simu"&amp;$B37&amp;"!"&amp;"$E$3"))/86400),"hh:mm:ss"))</f>
        <v>14:45:00 - 15:00:00</v>
      </c>
      <c r="E37">
        <f t="array" aca="1" ref="E37" ca="1">INDIRECT(CONCATENATE("Simu"&amp;$B37&amp;"!"&amp;"$G$3"))</f>
        <v>1000</v>
      </c>
      <c r="F37">
        <f t="array" aca="1" ref="F37" ca="1">INDIRECT(CONCATENATE("Simu"&amp;$B37&amp;"!"&amp;"$L$8"))</f>
        <v>1.333550000000002</v>
      </c>
      <c r="G37">
        <f t="array" aca="1" ref="G37" ca="1">INDIRECT(CONCATENATE("Simu"&amp;$B37&amp;"!"&amp;"$L$9"))</f>
        <v>34.880327777777772</v>
      </c>
      <c r="H37">
        <f t="array" aca="1" ref="H37" ca="1">INDIRECT(CONCATENATE("Simu"&amp;$B37&amp;"!"&amp;"$Z$3"))</f>
        <v>84</v>
      </c>
      <c r="I37">
        <f t="array" aca="1" ref="I37" ca="1">INDIRECT(CONCATENATE("Simu"&amp;$B37&amp;"!"&amp;"$I$9"))</f>
        <v>9</v>
      </c>
      <c r="J37">
        <f t="array" aca="1" ref="J37" ca="1">IF(I37&gt;0,COUNT(IF(INDIRECT(CONCATENATE("Simu"&amp;$B37&amp;"!$F$16:$F$"&amp;15+I37))&lt;20,INDIRECT(CONCATENATE("Simu"&amp;$B37&amp;"!$F$16:$F$"&amp;15+I37)),#N/A)),0)</f>
        <v>4</v>
      </c>
      <c r="K37">
        <f t="array" aca="1" ref="K37" ca="1">IF(I37&gt;0,COUNT(IF(INDIRECT(CONCATENATE("Simu"&amp;$B37&amp;"!$F$16:$F$"&amp;15+I37))&lt;10,INDIRECT(CONCATENATE("Simu"&amp;$B37&amp;"!$F$16:$F$"&amp;15+I37)),#N/A)),0)</f>
        <v>4</v>
      </c>
      <c r="L37">
        <f t="array" aca="1" ref="L37" ca="1">IF(I37&gt;0,COUNT(IF(INDIRECT(CONCATENATE("Simu"&amp;$B37&amp;"!$F$16:$F$"&amp;15+I37))&lt;5,INDIRECT(CONCATENATE("Simu"&amp;$B37&amp;"!$F$16:$F$"&amp;15+I37)),#N/A)),0)</f>
        <v>4</v>
      </c>
    </row>
    <row r="38" spans="2:12" x14ac:dyDescent="0.35">
      <c r="B38">
        <f t="shared" si="1"/>
        <v>24</v>
      </c>
      <c r="C38" t="str">
        <f t="array" aca="1" ref="C38" ca="1">INDIRECT(CONCATENATE("Simu"&amp;$B38&amp;"!"&amp;"$X$3"))</f>
        <v>[-0.01 +0.01]</v>
      </c>
      <c r="D38" t="str">
        <f t="array" aca="1" ref="D38" ca="1">_xlfn.CONCAT(INDIRECT(CONCATENATE("Simu"&amp;$B38&amp;"!"&amp;"$D$3")), " - ",TEXT(INDIRECT(CONCATENATE("Simu"&amp;$B38&amp;"!"&amp;"$D$3"))+(INDIRECT(CONCATENATE("Simu"&amp;$B38&amp;"!"&amp;"$E$3"))/86400),"hh:mm:ss"))</f>
        <v>15:00:00 - 15:15:00</v>
      </c>
      <c r="E38">
        <f t="array" aca="1" ref="E38" ca="1">INDIRECT(CONCATENATE("Simu"&amp;$B38&amp;"!"&amp;"$G$3"))</f>
        <v>1000</v>
      </c>
      <c r="F38">
        <f t="array" aca="1" ref="F38" ca="1">INDIRECT(CONCATENATE("Simu"&amp;$B38&amp;"!"&amp;"$L$8"))</f>
        <v>1.0919611111111081</v>
      </c>
      <c r="G38">
        <f t="array" aca="1" ref="G38" ca="1">INDIRECT(CONCATENATE("Simu"&amp;$B38&amp;"!"&amp;"$L$9"))</f>
        <v>37.162552777777769</v>
      </c>
      <c r="H38">
        <f t="array" aca="1" ref="H38" ca="1">INDIRECT(CONCATENATE("Simu"&amp;$B38&amp;"!"&amp;"$Z$3"))</f>
        <v>20</v>
      </c>
      <c r="I38">
        <f t="array" aca="1" ref="I38" ca="1">INDIRECT(CONCATENATE("Simu"&amp;$B38&amp;"!"&amp;"$I$9"))</f>
        <v>9</v>
      </c>
      <c r="J38">
        <f t="array" aca="1" ref="J38" ca="1">IF(I38&gt;0,COUNT(IF(INDIRECT(CONCATENATE("Simu"&amp;$B38&amp;"!$F$16:$F$"&amp;15+I38))&lt;20,INDIRECT(CONCATENATE("Simu"&amp;$B38&amp;"!$F$16:$F$"&amp;15+I38)),#N/A)),0)</f>
        <v>7</v>
      </c>
      <c r="K38">
        <f t="array" aca="1" ref="K38" ca="1">IF(I38&gt;0,COUNT(IF(INDIRECT(CONCATENATE("Simu"&amp;$B38&amp;"!$F$16:$F$"&amp;15+I38))&lt;10,INDIRECT(CONCATENATE("Simu"&amp;$B38&amp;"!$F$16:$F$"&amp;15+I38)),#N/A)),0)</f>
        <v>6</v>
      </c>
      <c r="L38">
        <f t="array" aca="1" ref="L38" ca="1">IF(I38&gt;0,COUNT(IF(INDIRECT(CONCATENATE("Simu"&amp;$B38&amp;"!$F$16:$F$"&amp;15+I38))&lt;5,INDIRECT(CONCATENATE("Simu"&amp;$B38&amp;"!$F$16:$F$"&amp;15+I38)),#N/A)),0)</f>
        <v>4</v>
      </c>
    </row>
    <row r="39" spans="2:12" x14ac:dyDescent="0.35">
      <c r="B39">
        <f t="shared" si="1"/>
        <v>25</v>
      </c>
      <c r="C39" t="str">
        <f t="array" aca="1" ref="C39" ca="1">INDIRECT(CONCATENATE("Simu"&amp;$B39&amp;"!"&amp;"$X$3"))</f>
        <v>[-0.01 +0.01]</v>
      </c>
      <c r="D39" t="str">
        <f t="array" aca="1" ref="D39" ca="1">_xlfn.CONCAT(INDIRECT(CONCATENATE("Simu"&amp;$B39&amp;"!"&amp;"$D$3")), " - ",TEXT(INDIRECT(CONCATENATE("Simu"&amp;$B39&amp;"!"&amp;"$D$3"))+(INDIRECT(CONCATENATE("Simu"&amp;$B39&amp;"!"&amp;"$E$3"))/86400),"hh:mm:ss"))</f>
        <v>15:15:00 - 15:30:00</v>
      </c>
      <c r="E39">
        <f t="array" aca="1" ref="E39" ca="1">INDIRECT(CONCATENATE("Simu"&amp;$B39&amp;"!"&amp;"$G$3"))</f>
        <v>1000</v>
      </c>
      <c r="F39">
        <f t="array" aca="1" ref="F39" ca="1">INDIRECT(CONCATENATE("Simu"&amp;$B39&amp;"!"&amp;"$L$8"))</f>
        <v>1.2642444444444401</v>
      </c>
      <c r="G39">
        <f t="array" aca="1" ref="G39" ca="1">INDIRECT(CONCATENATE("Simu"&amp;$B39&amp;"!"&amp;"$L$9"))</f>
        <v>33.870727777777759</v>
      </c>
      <c r="H39">
        <f t="array" aca="1" ref="H39" ca="1">INDIRECT(CONCATENATE("Simu"&amp;$B39&amp;"!"&amp;"$Z$3"))</f>
        <v>17</v>
      </c>
      <c r="I39">
        <f t="array" aca="1" ref="I39" ca="1">INDIRECT(CONCATENATE("Simu"&amp;$B39&amp;"!"&amp;"$I$9"))</f>
        <v>16</v>
      </c>
      <c r="J39">
        <f t="array" aca="1" ref="J39" ca="1">IF(I39&gt;0,COUNT(IF(INDIRECT(CONCATENATE("Simu"&amp;$B39&amp;"!$F$16:$F$"&amp;15+I39))&lt;20,INDIRECT(CONCATENATE("Simu"&amp;$B39&amp;"!$F$16:$F$"&amp;15+I39)),#N/A)),0)</f>
        <v>9</v>
      </c>
      <c r="K39">
        <f t="array" aca="1" ref="K39" ca="1">IF(I39&gt;0,COUNT(IF(INDIRECT(CONCATENATE("Simu"&amp;$B39&amp;"!$F$16:$F$"&amp;15+I39))&lt;10,INDIRECT(CONCATENATE("Simu"&amp;$B39&amp;"!$F$16:$F$"&amp;15+I39)),#N/A)),0)</f>
        <v>5</v>
      </c>
      <c r="L39">
        <f t="array" aca="1" ref="L39" ca="1">IF(I39&gt;0,COUNT(IF(INDIRECT(CONCATENATE("Simu"&amp;$B39&amp;"!$F$16:$F$"&amp;15+I39))&lt;5,INDIRECT(CONCATENATE("Simu"&amp;$B39&amp;"!$F$16:$F$"&amp;15+I39)),#N/A)),0)</f>
        <v>0</v>
      </c>
    </row>
    <row r="40" spans="2:12" x14ac:dyDescent="0.35">
      <c r="B40">
        <f t="shared" si="1"/>
        <v>26</v>
      </c>
      <c r="C40" t="str">
        <f t="array" aca="1" ref="C40" ca="1">INDIRECT(CONCATENATE("Simu"&amp;$B40&amp;"!"&amp;"$X$3"))</f>
        <v>[-0.01 +0.01]</v>
      </c>
      <c r="D40" t="str">
        <f t="array" aca="1" ref="D40" ca="1">_xlfn.CONCAT(INDIRECT(CONCATENATE("Simu"&amp;$B40&amp;"!"&amp;"$D$3")), " - ",TEXT(INDIRECT(CONCATENATE("Simu"&amp;$B40&amp;"!"&amp;"$D$3"))+(INDIRECT(CONCATENATE("Simu"&amp;$B40&amp;"!"&amp;"$E$3"))/86400),"hh:mm:ss"))</f>
        <v>15:30:00 - 15:45:00</v>
      </c>
      <c r="E40">
        <f t="array" aca="1" ref="E40" ca="1">INDIRECT(CONCATENATE("Simu"&amp;$B40&amp;"!"&amp;"$G$3"))</f>
        <v>1000</v>
      </c>
      <c r="F40">
        <f t="array" aca="1" ref="F40" ca="1">INDIRECT(CONCATENATE("Simu"&amp;$B40&amp;"!"&amp;"$L$8"))</f>
        <v>0.57860277777777613</v>
      </c>
      <c r="G40">
        <f t="array" aca="1" ref="G40" ca="1">INDIRECT(CONCATENATE("Simu"&amp;$B40&amp;"!"&amp;"$L$9"))</f>
        <v>23.850105555555562</v>
      </c>
      <c r="H40">
        <f t="array" aca="1" ref="H40" ca="1">INDIRECT(CONCATENATE("Simu"&amp;$B40&amp;"!"&amp;"$Z$3"))</f>
        <v>2</v>
      </c>
      <c r="I40">
        <f t="array" aca="1" ref="I40" ca="1">INDIRECT(CONCATENATE("Simu"&amp;$B40&amp;"!"&amp;"$I$9"))</f>
        <v>2</v>
      </c>
      <c r="J40">
        <f t="array" aca="1" ref="J40" ca="1">IF(I40&gt;0,COUNT(IF(INDIRECT(CONCATENATE("Simu"&amp;$B40&amp;"!$F$16:$F$"&amp;15+I40))&lt;20,INDIRECT(CONCATENATE("Simu"&amp;$B40&amp;"!$F$16:$F$"&amp;15+I40)),#N/A)),0)</f>
        <v>1</v>
      </c>
      <c r="K40">
        <f t="array" aca="1" ref="K40" ca="1">IF(I40&gt;0,COUNT(IF(INDIRECT(CONCATENATE("Simu"&amp;$B40&amp;"!$F$16:$F$"&amp;15+I40))&lt;10,INDIRECT(CONCATENATE("Simu"&amp;$B40&amp;"!$F$16:$F$"&amp;15+I40)),#N/A)),0)</f>
        <v>1</v>
      </c>
      <c r="L40">
        <f t="array" aca="1" ref="L40" ca="1">IF(I40&gt;0,COUNT(IF(INDIRECT(CONCATENATE("Simu"&amp;$B40&amp;"!$F$16:$F$"&amp;15+I40))&lt;5,INDIRECT(CONCATENATE("Simu"&amp;$B40&amp;"!$F$16:$F$"&amp;15+I40)),#N/A)),0)</f>
        <v>1</v>
      </c>
    </row>
    <row r="41" spans="2:12" x14ac:dyDescent="0.35">
      <c r="B41">
        <f t="shared" si="1"/>
        <v>27</v>
      </c>
      <c r="C41" t="str">
        <f t="array" aca="1" ref="C41" ca="1">INDIRECT(CONCATENATE("Simu"&amp;$B41&amp;"!"&amp;"$X$3"))</f>
        <v>[-0.01 +0.01]</v>
      </c>
      <c r="D41" t="str">
        <f t="array" aca="1" ref="D41" ca="1">_xlfn.CONCAT(INDIRECT(CONCATENATE("Simu"&amp;$B41&amp;"!"&amp;"$D$3")), " - ",TEXT(INDIRECT(CONCATENATE("Simu"&amp;$B41&amp;"!"&amp;"$D$3"))+(INDIRECT(CONCATENATE("Simu"&amp;$B41&amp;"!"&amp;"$E$3"))/86400),"hh:mm:ss"))</f>
        <v>15:45:00 - 16:00:00</v>
      </c>
      <c r="E41">
        <f t="array" aca="1" ref="E41" ca="1">INDIRECT(CONCATENATE("Simu"&amp;$B41&amp;"!"&amp;"$G$3"))</f>
        <v>1000</v>
      </c>
      <c r="F41">
        <f t="array" aca="1" ref="F41" ca="1">INDIRECT(CONCATENATE("Simu"&amp;$B41&amp;"!"&amp;"$L$8"))</f>
        <v>0.7902861111111088</v>
      </c>
      <c r="G41">
        <f t="array" aca="1" ref="G41" ca="1">INDIRECT(CONCATENATE("Simu"&amp;$B41&amp;"!"&amp;"$L$9"))</f>
        <v>29.850122222222218</v>
      </c>
      <c r="H41">
        <f t="array" aca="1" ref="H41" ca="1">INDIRECT(CONCATENATE("Simu"&amp;$B41&amp;"!"&amp;"$Z$3"))</f>
        <v>509</v>
      </c>
      <c r="I41">
        <f t="array" aca="1" ref="I41" ca="1">INDIRECT(CONCATENATE("Simu"&amp;$B41&amp;"!"&amp;"$I$9"))</f>
        <v>6</v>
      </c>
      <c r="J41">
        <f t="array" aca="1" ref="J41" ca="1">IF(I41&gt;0,COUNT(IF(INDIRECT(CONCATENATE("Simu"&amp;$B41&amp;"!$F$16:$F$"&amp;15+I41))&lt;20,INDIRECT(CONCATENATE("Simu"&amp;$B41&amp;"!$F$16:$F$"&amp;15+I41)),#N/A)),0)</f>
        <v>2</v>
      </c>
      <c r="K41">
        <f t="array" aca="1" ref="K41" ca="1">IF(I41&gt;0,COUNT(IF(INDIRECT(CONCATENATE("Simu"&amp;$B41&amp;"!$F$16:$F$"&amp;15+I41))&lt;10,INDIRECT(CONCATENATE("Simu"&amp;$B41&amp;"!$F$16:$F$"&amp;15+I41)),#N/A)),0)</f>
        <v>0</v>
      </c>
      <c r="L41">
        <f t="array" aca="1" ref="L41" ca="1">IF(I41&gt;0,COUNT(IF(INDIRECT(CONCATENATE("Simu"&amp;$B41&amp;"!$F$16:$F$"&amp;15+I41))&lt;5,INDIRECT(CONCATENATE("Simu"&amp;$B41&amp;"!$F$16:$F$"&amp;15+I41)),#N/A)),0)</f>
        <v>0</v>
      </c>
    </row>
    <row r="42" spans="2:12" x14ac:dyDescent="0.35">
      <c r="B42">
        <f t="shared" si="1"/>
        <v>28</v>
      </c>
      <c r="C42" t="str">
        <f t="array" aca="1" ref="C42" ca="1">INDIRECT(CONCATENATE("Simu"&amp;$B42&amp;"!"&amp;"$X$3"))</f>
        <v>[-0.01 +0.01]</v>
      </c>
      <c r="D42" t="str">
        <f t="array" aca="1" ref="D42" ca="1">_xlfn.CONCAT(INDIRECT(CONCATENATE("Simu"&amp;$B42&amp;"!"&amp;"$D$3")), " - ",TEXT(INDIRECT(CONCATENATE("Simu"&amp;$B42&amp;"!"&amp;"$D$3"))+(INDIRECT(CONCATENATE("Simu"&amp;$B42&amp;"!"&amp;"$E$3"))/86400),"hh:mm:ss"))</f>
        <v>16:00:00 - 16:15:00</v>
      </c>
      <c r="E42">
        <f t="array" aca="1" ref="E42" ca="1">INDIRECT(CONCATENATE("Simu"&amp;$B42&amp;"!"&amp;"$G$3"))</f>
        <v>1000</v>
      </c>
      <c r="F42">
        <f t="array" aca="1" ref="F42" ca="1">INDIRECT(CONCATENATE("Simu"&amp;$B42&amp;"!"&amp;"$L$8"))</f>
        <v>1.2337222222222191</v>
      </c>
      <c r="G42">
        <f t="array" aca="1" ref="G42" ca="1">INDIRECT(CONCATENATE("Simu"&amp;$B42&amp;"!"&amp;"$L$9"))</f>
        <v>48.359933333333338</v>
      </c>
      <c r="H42">
        <f t="array" aca="1" ref="H42" ca="1">INDIRECT(CONCATENATE("Simu"&amp;$B42&amp;"!"&amp;"$Z$3"))</f>
        <v>2209</v>
      </c>
      <c r="I42">
        <f t="array" aca="1" ref="I42" ca="1">INDIRECT(CONCATENATE("Simu"&amp;$B42&amp;"!"&amp;"$I$9"))</f>
        <v>18</v>
      </c>
      <c r="J42">
        <f t="array" aca="1" ref="J42" ca="1">IF(I42&gt;0,COUNT(IF(INDIRECT(CONCATENATE("Simu"&amp;$B42&amp;"!$F$16:$F$"&amp;15+I42))&lt;20,INDIRECT(CONCATENATE("Simu"&amp;$B42&amp;"!$F$16:$F$"&amp;15+I42)),#N/A)),0)</f>
        <v>14</v>
      </c>
      <c r="K42">
        <f t="array" aca="1" ref="K42" ca="1">IF(I42&gt;0,COUNT(IF(INDIRECT(CONCATENATE("Simu"&amp;$B42&amp;"!$F$16:$F$"&amp;15+I42))&lt;10,INDIRECT(CONCATENATE("Simu"&amp;$B42&amp;"!$F$16:$F$"&amp;15+I42)),#N/A)),0)</f>
        <v>10</v>
      </c>
      <c r="L42">
        <f t="array" aca="1" ref="L42" ca="1">IF(I42&gt;0,COUNT(IF(INDIRECT(CONCATENATE("Simu"&amp;$B42&amp;"!$F$16:$F$"&amp;15+I42))&lt;5,INDIRECT(CONCATENATE("Simu"&amp;$B42&amp;"!$F$16:$F$"&amp;15+I42)),#N/A)),0)</f>
        <v>5</v>
      </c>
    </row>
    <row r="43" spans="2:12" x14ac:dyDescent="0.35">
      <c r="B43">
        <f t="shared" si="1"/>
        <v>29</v>
      </c>
      <c r="C43" t="str">
        <f t="array" aca="1" ref="C43" ca="1">INDIRECT(CONCATENATE("Simu"&amp;$B43&amp;"!"&amp;"$X$3"))</f>
        <v>[-0.01 +0.01]</v>
      </c>
      <c r="D43" t="str">
        <f t="array" aca="1" ref="D43" ca="1">_xlfn.CONCAT(INDIRECT(CONCATENATE("Simu"&amp;$B43&amp;"!"&amp;"$D$3")), " - ",TEXT(INDIRECT(CONCATENATE("Simu"&amp;$B43&amp;"!"&amp;"$D$3"))+(INDIRECT(CONCATENATE("Simu"&amp;$B43&amp;"!"&amp;"$E$3"))/86400),"hh:mm:ss"))</f>
        <v>16:15:00 - 16:30:00</v>
      </c>
      <c r="E43">
        <f t="array" aca="1" ref="E43" ca="1">INDIRECT(CONCATENATE("Simu"&amp;$B43&amp;"!"&amp;"$G$3"))</f>
        <v>1000</v>
      </c>
      <c r="F43">
        <f t="array" aca="1" ref="F43" ca="1">INDIRECT(CONCATENATE("Simu"&amp;$B43&amp;"!"&amp;"$L$8"))</f>
        <v>0.7696500000000035</v>
      </c>
      <c r="G43">
        <f t="array" aca="1" ref="G43" ca="1">INDIRECT(CONCATENATE("Simu"&amp;$B43&amp;"!"&amp;"$L$9"))</f>
        <v>48.504941666666667</v>
      </c>
      <c r="H43">
        <f t="array" aca="1" ref="H43" ca="1">INDIRECT(CONCATENATE("Simu"&amp;$B43&amp;"!"&amp;"$Z$3"))</f>
        <v>1394</v>
      </c>
      <c r="I43">
        <f t="array" aca="1" ref="I43" ca="1">INDIRECT(CONCATENATE("Simu"&amp;$B43&amp;"!"&amp;"$I$9"))</f>
        <v>9</v>
      </c>
      <c r="J43">
        <f t="array" aca="1" ref="J43" ca="1">IF(I43&gt;0,COUNT(IF(INDIRECT(CONCATENATE("Simu"&amp;$B43&amp;"!$F$16:$F$"&amp;15+I43))&lt;20,INDIRECT(CONCATENATE("Simu"&amp;$B43&amp;"!$F$16:$F$"&amp;15+I43)),#N/A)),0)</f>
        <v>4</v>
      </c>
      <c r="K43">
        <f t="array" aca="1" ref="K43" ca="1">IF(I43&gt;0,COUNT(IF(INDIRECT(CONCATENATE("Simu"&amp;$B43&amp;"!$F$16:$F$"&amp;15+I43))&lt;10,INDIRECT(CONCATENATE("Simu"&amp;$B43&amp;"!$F$16:$F$"&amp;15+I43)),#N/A)),0)</f>
        <v>3</v>
      </c>
      <c r="L43">
        <f t="array" aca="1" ref="L43" ca="1">IF(I43&gt;0,COUNT(IF(INDIRECT(CONCATENATE("Simu"&amp;$B43&amp;"!$F$16:$F$"&amp;15+I43))&lt;5,INDIRECT(CONCATENATE("Simu"&amp;$B43&amp;"!$F$16:$F$"&amp;15+I43)),#N/A)),0)</f>
        <v>1</v>
      </c>
    </row>
    <row r="44" spans="2:12" x14ac:dyDescent="0.35">
      <c r="B44">
        <f t="shared" si="1"/>
        <v>30</v>
      </c>
      <c r="C44" t="str">
        <f t="array" aca="1" ref="C44" ca="1">INDIRECT(CONCATENATE("Simu"&amp;$B44&amp;"!"&amp;"$X$3"))</f>
        <v>[-0.01 +0.01]</v>
      </c>
      <c r="D44" t="str">
        <f t="array" aca="1" ref="D44" ca="1">_xlfn.CONCAT(INDIRECT(CONCATENATE("Simu"&amp;$B44&amp;"!"&amp;"$D$3")), " - ",TEXT(INDIRECT(CONCATENATE("Simu"&amp;$B44&amp;"!"&amp;"$D$3"))+(INDIRECT(CONCATENATE("Simu"&amp;$B44&amp;"!"&amp;"$E$3"))/86400),"hh:mm:ss"))</f>
        <v>16:30:00 - 17:00:00</v>
      </c>
      <c r="E44">
        <f t="array" aca="1" ref="E44" ca="1">INDIRECT(CONCATENATE("Simu"&amp;$B44&amp;"!"&amp;"$G$3"))</f>
        <v>1000</v>
      </c>
      <c r="F44">
        <f t="array" aca="1" ref="F44" ca="1">INDIRECT(CONCATENATE("Simu"&amp;$B44&amp;"!"&amp;"$L$8"))</f>
        <v>1.868258333333338</v>
      </c>
      <c r="G44">
        <f t="array" aca="1" ref="G44" ca="1">INDIRECT(CONCATENATE("Simu"&amp;$B44&amp;"!"&amp;"$L$9"))</f>
        <v>58.193752777777767</v>
      </c>
      <c r="H44">
        <f t="array" aca="1" ref="H44" ca="1">INDIRECT(CONCATENATE("Simu"&amp;$B44&amp;"!"&amp;"$Z$3"))</f>
        <v>262</v>
      </c>
      <c r="I44">
        <f t="array" aca="1" ref="I44" ca="1">INDIRECT(CONCATENATE("Simu"&amp;$B44&amp;"!"&amp;"$I$9"))</f>
        <v>14</v>
      </c>
      <c r="J44">
        <f t="array" aca="1" ref="J44" ca="1">IF(I44&gt;0,COUNT(IF(INDIRECT(CONCATENATE("Simu"&amp;$B44&amp;"!$F$16:$F$"&amp;15+I44))&lt;20,INDIRECT(CONCATENATE("Simu"&amp;$B44&amp;"!$F$16:$F$"&amp;15+I44)),#N/A)),0)</f>
        <v>11</v>
      </c>
      <c r="K44">
        <f t="array" aca="1" ref="K44" ca="1">IF(I44&gt;0,COUNT(IF(INDIRECT(CONCATENATE("Simu"&amp;$B44&amp;"!$F$16:$F$"&amp;15+I44))&lt;10,INDIRECT(CONCATENATE("Simu"&amp;$B44&amp;"!$F$16:$F$"&amp;15+I44)),#N/A)),0)</f>
        <v>4</v>
      </c>
      <c r="L44">
        <f t="array" aca="1" ref="L44" ca="1">IF(I44&gt;0,COUNT(IF(INDIRECT(CONCATENATE("Simu"&amp;$B44&amp;"!$F$16:$F$"&amp;15+I44))&lt;5,INDIRECT(CONCATENATE("Simu"&amp;$B44&amp;"!$F$16:$F$"&amp;15+I44)),#N/A)),0)</f>
        <v>0</v>
      </c>
    </row>
    <row r="45" spans="2:12" x14ac:dyDescent="0.35">
      <c r="B45">
        <f t="shared" si="1"/>
        <v>31</v>
      </c>
      <c r="C45" t="str">
        <f t="array" aca="1" ref="C45" ca="1">INDIRECT(CONCATENATE("Simu"&amp;$B45&amp;"!"&amp;"$X$3"))</f>
        <v>[-0.01 +0.01]</v>
      </c>
      <c r="D45" t="str">
        <f t="array" aca="1" ref="D45" ca="1">_xlfn.CONCAT(INDIRECT(CONCATENATE("Simu"&amp;$B45&amp;"!"&amp;"$D$3")), " - ",TEXT(INDIRECT(CONCATENATE("Simu"&amp;$B45&amp;"!"&amp;"$D$3"))+(INDIRECT(CONCATENATE("Simu"&amp;$B45&amp;"!"&amp;"$E$3"))/86400),"hh:mm:ss"))</f>
        <v>17:00:00 - 17:30:00</v>
      </c>
      <c r="E45">
        <f t="array" aca="1" ref="E45" ca="1">INDIRECT(CONCATENATE("Simu"&amp;$B45&amp;"!"&amp;"$G$3"))</f>
        <v>1000</v>
      </c>
      <c r="F45">
        <f t="array" aca="1" ref="F45" ca="1">INDIRECT(CONCATENATE("Simu"&amp;$B45&amp;"!"&amp;"$L$8"))</f>
        <v>2.6424805555555611</v>
      </c>
      <c r="G45">
        <f t="array" aca="1" ref="G45" ca="1">INDIRECT(CONCATENATE("Simu"&amp;$B45&amp;"!"&amp;"$L$9"))</f>
        <v>57.980291666666673</v>
      </c>
      <c r="H45">
        <f t="array" aca="1" ref="H45" ca="1">INDIRECT(CONCATENATE("Simu"&amp;$B45&amp;"!"&amp;"$Z$3"))</f>
        <v>23</v>
      </c>
      <c r="I45">
        <f t="array" aca="1" ref="I45" ca="1">INDIRECT(CONCATENATE("Simu"&amp;$B45&amp;"!"&amp;"$I$9"))</f>
        <v>10</v>
      </c>
      <c r="J45">
        <f t="array" aca="1" ref="J45" ca="1">IF(I45&gt;0,COUNT(IF(INDIRECT(CONCATENATE("Simu"&amp;$B45&amp;"!$F$16:$F$"&amp;15+I45))&lt;20,INDIRECT(CONCATENATE("Simu"&amp;$B45&amp;"!$F$16:$F$"&amp;15+I45)),#N/A)),0)</f>
        <v>7</v>
      </c>
      <c r="K45">
        <f t="array" aca="1" ref="K45" ca="1">IF(I45&gt;0,COUNT(IF(INDIRECT(CONCATENATE("Simu"&amp;$B45&amp;"!$F$16:$F$"&amp;15+I45))&lt;10,INDIRECT(CONCATENATE("Simu"&amp;$B45&amp;"!$F$16:$F$"&amp;15+I45)),#N/A)),0)</f>
        <v>3</v>
      </c>
      <c r="L45">
        <f t="array" aca="1" ref="L45" ca="1">IF(I45&gt;0,COUNT(IF(INDIRECT(CONCATENATE("Simu"&amp;$B45&amp;"!$F$16:$F$"&amp;15+I45))&lt;5,INDIRECT(CONCATENATE("Simu"&amp;$B45&amp;"!$F$16:$F$"&amp;15+I45)),#N/A)),0)</f>
        <v>2</v>
      </c>
    </row>
    <row r="46" spans="2:12" x14ac:dyDescent="0.35">
      <c r="B46">
        <f t="shared" si="1"/>
        <v>32</v>
      </c>
      <c r="C46" t="str">
        <f t="array" aca="1" ref="C46" ca="1">INDIRECT(CONCATENATE("Simu"&amp;$B46&amp;"!"&amp;"$X$3"))</f>
        <v>[-0.01 +0.01]</v>
      </c>
      <c r="D46" t="str">
        <f t="array" aca="1" ref="D46" ca="1">_xlfn.CONCAT(INDIRECT(CONCATENATE("Simu"&amp;$B46&amp;"!"&amp;"$D$3")), " - ",TEXT(INDIRECT(CONCATENATE("Simu"&amp;$B46&amp;"!"&amp;"$D$3"))+(INDIRECT(CONCATENATE("Simu"&amp;$B46&amp;"!"&amp;"$E$3"))/86400),"hh:mm:ss"))</f>
        <v>17:30:00 - 18:00:00</v>
      </c>
      <c r="E46">
        <f t="array" aca="1" ref="E46" ca="1">INDIRECT(CONCATENATE("Simu"&amp;$B46&amp;"!"&amp;"$G$3"))</f>
        <v>1000</v>
      </c>
      <c r="F46">
        <f t="array" aca="1" ref="F46" ca="1">INDIRECT(CONCATENATE("Simu"&amp;$B46&amp;"!"&amp;"$L$8"))</f>
        <v>1.812244444444447</v>
      </c>
      <c r="G46">
        <f t="array" aca="1" ref="G46" ca="1">INDIRECT(CONCATENATE("Simu"&amp;$B46&amp;"!"&amp;"$L$9"))</f>
        <v>41.975088888888877</v>
      </c>
      <c r="H46">
        <f t="array" aca="1" ref="H46" ca="1">INDIRECT(CONCATENATE("Simu"&amp;$B46&amp;"!"&amp;"$Z$3"))</f>
        <v>146</v>
      </c>
      <c r="I46">
        <f t="array" aca="1" ref="I46" ca="1">INDIRECT(CONCATENATE("Simu"&amp;$B46&amp;"!"&amp;"$I$9"))</f>
        <v>1</v>
      </c>
      <c r="J46">
        <f t="array" aca="1" ref="J46" ca="1">IF(I46&gt;0,COUNT(IF(INDIRECT(CONCATENATE("Simu"&amp;$B46&amp;"!$F$16:$F$"&amp;15+I46))&lt;20,INDIRECT(CONCATENATE("Simu"&amp;$B46&amp;"!$F$16:$F$"&amp;15+I46)),#N/A)),0)</f>
        <v>1</v>
      </c>
      <c r="K46">
        <f t="array" aca="1" ref="K46" ca="1">IF(I46&gt;0,COUNT(IF(INDIRECT(CONCATENATE("Simu"&amp;$B46&amp;"!$F$16:$F$"&amp;15+I46))&lt;10,INDIRECT(CONCATENATE("Simu"&amp;$B46&amp;"!$F$16:$F$"&amp;15+I46)),#N/A)),0)</f>
        <v>1</v>
      </c>
      <c r="L46">
        <f t="array" aca="1" ref="L46" ca="1">IF(I46&gt;0,COUNT(IF(INDIRECT(CONCATENATE("Simu"&amp;$B46&amp;"!$F$16:$F$"&amp;15+I46))&lt;5,INDIRECT(CONCATENATE("Simu"&amp;$B46&amp;"!$F$16:$F$"&amp;15+I46)),#N/A)),0)</f>
        <v>0</v>
      </c>
    </row>
    <row r="47" spans="2:12" x14ac:dyDescent="0.35">
      <c r="B47">
        <f t="shared" si="1"/>
        <v>33</v>
      </c>
      <c r="C47" t="str">
        <f t="array" aca="1" ref="C47" ca="1">INDIRECT(CONCATENATE("Simu"&amp;$B47&amp;"!"&amp;"$X$3"))</f>
        <v>[-0.01 +0.01]</v>
      </c>
      <c r="D47" t="str">
        <f t="array" aca="1" ref="D47" ca="1">_xlfn.CONCAT(INDIRECT(CONCATENATE("Simu"&amp;$B47&amp;"!"&amp;"$D$3")), " - ",TEXT(INDIRECT(CONCATENATE("Simu"&amp;$B47&amp;"!"&amp;"$D$3"))+(INDIRECT(CONCATENATE("Simu"&amp;$B47&amp;"!"&amp;"$E$3"))/86400),"hh:mm:ss"))</f>
        <v>18:00:00 - 18:30:00</v>
      </c>
      <c r="E47">
        <f t="array" aca="1" ref="E47" ca="1">INDIRECT(CONCATENATE("Simu"&amp;$B47&amp;"!"&amp;"$G$3"))</f>
        <v>1000</v>
      </c>
      <c r="F47">
        <f t="array" aca="1" ref="F47" ca="1">INDIRECT(CONCATENATE("Simu"&amp;$B47&amp;"!"&amp;"$L$8"))</f>
        <v>1.969891666666661</v>
      </c>
      <c r="G47">
        <f t="array" aca="1" ref="G47" ca="1">INDIRECT(CONCATENATE("Simu"&amp;$B47&amp;"!"&amp;"$L$9"))</f>
        <v>60.564044444444441</v>
      </c>
      <c r="H47">
        <f t="array" aca="1" ref="H47" ca="1">INDIRECT(CONCATENATE("Simu"&amp;$B47&amp;"!"&amp;"$Z$3"))</f>
        <v>35</v>
      </c>
      <c r="I47">
        <f t="array" aca="1" ref="I47" ca="1">INDIRECT(CONCATENATE("Simu"&amp;$B47&amp;"!"&amp;"$I$9"))</f>
        <v>3</v>
      </c>
      <c r="J47">
        <f t="array" aca="1" ref="J47" ca="1">IF(I47&gt;0,COUNT(IF(INDIRECT(CONCATENATE("Simu"&amp;$B47&amp;"!$F$16:$F$"&amp;15+I47))&lt;20,INDIRECT(CONCATENATE("Simu"&amp;$B47&amp;"!$F$16:$F$"&amp;15+I47)),#N/A)),0)</f>
        <v>2</v>
      </c>
      <c r="K47">
        <f t="array" aca="1" ref="K47" ca="1">IF(I47&gt;0,COUNT(IF(INDIRECT(CONCATENATE("Simu"&amp;$B47&amp;"!$F$16:$F$"&amp;15+I47))&lt;10,INDIRECT(CONCATENATE("Simu"&amp;$B47&amp;"!$F$16:$F$"&amp;15+I47)),#N/A)),0)</f>
        <v>2</v>
      </c>
      <c r="L47">
        <f t="array" aca="1" ref="L47" ca="1">IF(I47&gt;0,COUNT(IF(INDIRECT(CONCATENATE("Simu"&amp;$B47&amp;"!$F$16:$F$"&amp;15+I47))&lt;5,INDIRECT(CONCATENATE("Simu"&amp;$B47&amp;"!$F$16:$F$"&amp;15+I47)),#N/A)),0)</f>
        <v>2</v>
      </c>
    </row>
    <row r="48" spans="2:12" x14ac:dyDescent="0.35">
      <c r="B48">
        <f t="shared" si="1"/>
        <v>34</v>
      </c>
      <c r="C48" t="str">
        <f t="array" aca="1" ref="C48" ca="1">INDIRECT(CONCATENATE("Simu"&amp;$B48&amp;"!"&amp;"$X$3"))</f>
        <v>[-0.01 +0.01]</v>
      </c>
      <c r="D48" t="str">
        <f t="array" aca="1" ref="D48" ca="1">_xlfn.CONCAT(INDIRECT(CONCATENATE("Simu"&amp;$B48&amp;"!"&amp;"$D$3")), " - ",TEXT(INDIRECT(CONCATENATE("Simu"&amp;$B48&amp;"!"&amp;"$D$3"))+(INDIRECT(CONCATENATE("Simu"&amp;$B48&amp;"!"&amp;"$E$3"))/86400),"hh:mm:ss"))</f>
        <v>18:30:00 - 19:00:00</v>
      </c>
      <c r="E48">
        <f t="array" aca="1" ref="E48" ca="1">INDIRECT(CONCATENATE("Simu"&amp;$B48&amp;"!"&amp;"$G$3"))</f>
        <v>1000</v>
      </c>
      <c r="F48">
        <f t="array" aca="1" ref="F48" ca="1">INDIRECT(CONCATENATE("Simu"&amp;$B48&amp;"!"&amp;"$L$8"))</f>
        <v>2.056561111111102</v>
      </c>
      <c r="G48">
        <f t="array" aca="1" ref="G48" ca="1">INDIRECT(CONCATENATE("Simu"&amp;$B48&amp;"!"&amp;"$L$9"))</f>
        <v>43.458183333333302</v>
      </c>
      <c r="H48">
        <f t="array" aca="1" ref="H48" ca="1">INDIRECT(CONCATENATE("Simu"&amp;$B48&amp;"!"&amp;"$Z$3"))</f>
        <v>25</v>
      </c>
      <c r="I48">
        <f t="array" aca="1" ref="I48" ca="1">INDIRECT(CONCATENATE("Simu"&amp;$B48&amp;"!"&amp;"$I$9"))</f>
        <v>3</v>
      </c>
      <c r="J48">
        <f t="array" aca="1" ref="J48" ca="1">IF(I48&gt;0,COUNT(IF(INDIRECT(CONCATENATE("Simu"&amp;$B48&amp;"!$F$16:$F$"&amp;15+I48))&lt;20,INDIRECT(CONCATENATE("Simu"&amp;$B48&amp;"!$F$16:$F$"&amp;15+I48)),#N/A)),0)</f>
        <v>2</v>
      </c>
      <c r="K48">
        <f t="array" aca="1" ref="K48" ca="1">IF(I48&gt;0,COUNT(IF(INDIRECT(CONCATENATE("Simu"&amp;$B48&amp;"!$F$16:$F$"&amp;15+I48))&lt;10,INDIRECT(CONCATENATE("Simu"&amp;$B48&amp;"!$F$16:$F$"&amp;15+I48)),#N/A)),0)</f>
        <v>0</v>
      </c>
      <c r="L48">
        <f t="array" aca="1" ref="L48" ca="1">IF(I48&gt;0,COUNT(IF(INDIRECT(CONCATENATE("Simu"&amp;$B48&amp;"!$F$16:$F$"&amp;15+I48))&lt;5,INDIRECT(CONCATENATE("Simu"&amp;$B48&amp;"!$F$16:$F$"&amp;15+I48)),#N/A)),0)</f>
        <v>0</v>
      </c>
    </row>
    <row r="49" spans="2:12" x14ac:dyDescent="0.35">
      <c r="B49">
        <f t="shared" si="1"/>
        <v>35</v>
      </c>
      <c r="C49" t="str">
        <f t="array" aca="1" ref="C49" ca="1">INDIRECT(CONCATENATE("Simu"&amp;$B49&amp;"!"&amp;"$X$3"))</f>
        <v>[-0.01 +0.01]</v>
      </c>
      <c r="D49" t="str">
        <f t="array" aca="1" ref="D49" ca="1">_xlfn.CONCAT(INDIRECT(CONCATENATE("Simu"&amp;$B49&amp;"!"&amp;"$D$3")), " - ",TEXT(INDIRECT(CONCATENATE("Simu"&amp;$B49&amp;"!"&amp;"$D$3"))+(INDIRECT(CONCATENATE("Simu"&amp;$B49&amp;"!"&amp;"$E$3"))/86400),"hh:mm:ss"))</f>
        <v>19:00:00 - 20:00:00</v>
      </c>
      <c r="E49">
        <f t="array" aca="1" ref="E49" ca="1">INDIRECT(CONCATENATE("Simu"&amp;$B49&amp;"!"&amp;"$G$3"))</f>
        <v>1000</v>
      </c>
      <c r="F49">
        <f t="array" aca="1" ref="F49" ca="1">INDIRECT(CONCATENATE("Simu"&amp;$B49&amp;"!"&amp;"$L$8"))</f>
        <v>3.7903000000000051</v>
      </c>
      <c r="G49">
        <f t="array" aca="1" ref="G49" ca="1">INDIRECT(CONCATENATE("Simu"&amp;$B49&amp;"!"&amp;"$L$9"))</f>
        <v>100.9529722222222</v>
      </c>
      <c r="H49">
        <f t="array" aca="1" ref="H49" ca="1">INDIRECT(CONCATENATE("Simu"&amp;$B49&amp;"!"&amp;"$Z$3"))</f>
        <v>161</v>
      </c>
      <c r="I49">
        <f t="array" aca="1" ref="I49" ca="1">INDIRECT(CONCATENATE("Simu"&amp;$B49&amp;"!"&amp;"$I$9"))</f>
        <v>1</v>
      </c>
      <c r="J49">
        <f t="array" aca="1" ref="J49" ca="1">IF(I49&gt;0,COUNT(IF(INDIRECT(CONCATENATE("Simu"&amp;$B49&amp;"!$F$16:$F$"&amp;15+I49))&lt;20,INDIRECT(CONCATENATE("Simu"&amp;$B49&amp;"!$F$16:$F$"&amp;15+I49)),#N/A)),0)</f>
        <v>0</v>
      </c>
      <c r="K49">
        <f t="array" aca="1" ref="K49" ca="1">IF(I49&gt;0,COUNT(IF(INDIRECT(CONCATENATE("Simu"&amp;$B49&amp;"!$F$16:$F$"&amp;15+I49))&lt;10,INDIRECT(CONCATENATE("Simu"&amp;$B49&amp;"!$F$16:$F$"&amp;15+I49)),#N/A)),0)</f>
        <v>0</v>
      </c>
      <c r="L49">
        <f t="array" aca="1" ref="L49" ca="1">IF(I49&gt;0,COUNT(IF(INDIRECT(CONCATENATE("Simu"&amp;$B49&amp;"!$F$16:$F$"&amp;15+I49))&lt;5,INDIRECT(CONCATENATE("Simu"&amp;$B49&amp;"!$F$16:$F$"&amp;15+I49)),#N/A)),0)</f>
        <v>0</v>
      </c>
    </row>
    <row r="50" spans="2:12" x14ac:dyDescent="0.35">
      <c r="B50">
        <f t="shared" si="1"/>
        <v>36</v>
      </c>
      <c r="C50" t="str">
        <f t="array" aca="1" ref="C50" ca="1">INDIRECT(CONCATENATE("Simu"&amp;$B50&amp;"!"&amp;"$X$3"))</f>
        <v>[-0.01 +0.01]</v>
      </c>
      <c r="D50" t="str">
        <f t="array" aca="1" ref="D50" ca="1">_xlfn.CONCAT(INDIRECT(CONCATENATE("Simu"&amp;$B50&amp;"!"&amp;"$D$3")), " - ",TEXT(INDIRECT(CONCATENATE("Simu"&amp;$B50&amp;"!"&amp;"$D$3"))+(INDIRECT(CONCATENATE("Simu"&amp;$B50&amp;"!"&amp;"$E$3"))/86400),"hh:mm:ss"))</f>
        <v>20:00:00 - 21:00:00</v>
      </c>
      <c r="E50">
        <f t="array" aca="1" ref="E50" ca="1">INDIRECT(CONCATENATE("Simu"&amp;$B50&amp;"!"&amp;"$G$3"))</f>
        <v>1000</v>
      </c>
      <c r="F50">
        <f t="array" aca="1" ref="F50" ca="1">INDIRECT(CONCATENATE("Simu"&amp;$B50&amp;"!"&amp;"$L$8"))</f>
        <v>3.563747222222224</v>
      </c>
      <c r="G50">
        <f t="array" aca="1" ref="G50" ca="1">INDIRECT(CONCATENATE("Simu"&amp;$B50&amp;"!"&amp;"$L$9"))</f>
        <v>94.844977777777757</v>
      </c>
      <c r="H50">
        <f t="array" aca="1" ref="H50" ca="1">INDIRECT(CONCATENATE("Simu"&amp;$B50&amp;"!"&amp;"$Z$3"))</f>
        <v>13</v>
      </c>
      <c r="I50">
        <f t="array" aca="1" ref="I50" ca="1">INDIRECT(CONCATENATE("Simu"&amp;$B50&amp;"!"&amp;"$I$9"))</f>
        <v>11</v>
      </c>
      <c r="J50">
        <f t="array" aca="1" ref="J50" ca="1">IF(I50&gt;0,COUNT(IF(INDIRECT(CONCATENATE("Simu"&amp;$B50&amp;"!$F$16:$F$"&amp;15+I50))&lt;20,INDIRECT(CONCATENATE("Simu"&amp;$B50&amp;"!$F$16:$F$"&amp;15+I50)),#N/A)),0)</f>
        <v>6</v>
      </c>
      <c r="K50">
        <f t="array" aca="1" ref="K50" ca="1">IF(I50&gt;0,COUNT(IF(INDIRECT(CONCATENATE("Simu"&amp;$B50&amp;"!$F$16:$F$"&amp;15+I50))&lt;10,INDIRECT(CONCATENATE("Simu"&amp;$B50&amp;"!$F$16:$F$"&amp;15+I50)),#N/A)),0)</f>
        <v>3</v>
      </c>
      <c r="L50">
        <f t="array" aca="1" ref="L50" ca="1">IF(I50&gt;0,COUNT(IF(INDIRECT(CONCATENATE("Simu"&amp;$B50&amp;"!$F$16:$F$"&amp;15+I50))&lt;5,INDIRECT(CONCATENATE("Simu"&amp;$B50&amp;"!$F$16:$F$"&amp;15+I50)),#N/A)),0)</f>
        <v>3</v>
      </c>
    </row>
    <row r="51" spans="2:12" x14ac:dyDescent="0.35">
      <c r="B51">
        <f t="shared" si="1"/>
        <v>37</v>
      </c>
      <c r="C51" t="str">
        <f t="array" aca="1" ref="C51" ca="1">INDIRECT(CONCATENATE("Simu"&amp;$B51&amp;"!"&amp;"$X$3"))</f>
        <v>[-0.01 +0.01]</v>
      </c>
      <c r="D51" t="str">
        <f t="array" aca="1" ref="D51" ca="1">_xlfn.CONCAT(INDIRECT(CONCATENATE("Simu"&amp;$B51&amp;"!"&amp;"$D$3")), " - ",TEXT(INDIRECT(CONCATENATE("Simu"&amp;$B51&amp;"!"&amp;"$D$3"))+(INDIRECT(CONCATENATE("Simu"&amp;$B51&amp;"!"&amp;"$E$3"))/86400),"hh:mm:ss"))</f>
        <v>21:00:00 - 21:15:00</v>
      </c>
      <c r="E51">
        <f t="array" aca="1" ref="E51" ca="1">INDIRECT(CONCATENATE("Simu"&amp;$B51&amp;"!"&amp;"$G$3"))</f>
        <v>1000</v>
      </c>
      <c r="F51">
        <f t="array" aca="1" ref="F51" ca="1">INDIRECT(CONCATENATE("Simu"&amp;$B51&amp;"!"&amp;"$L$8"))</f>
        <v>0.65175000000000083</v>
      </c>
      <c r="G51">
        <f t="array" aca="1" ref="G51" ca="1">INDIRECT(CONCATENATE("Simu"&amp;$B51&amp;"!"&amp;"$L$9"))</f>
        <v>22.684213888888891</v>
      </c>
      <c r="H51">
        <f t="array" aca="1" ref="H51" ca="1">INDIRECT(CONCATENATE("Simu"&amp;$B51&amp;"!"&amp;"$Z$3"))</f>
        <v>40</v>
      </c>
      <c r="I51">
        <f t="array" aca="1" ref="I51" ca="1">INDIRECT(CONCATENATE("Simu"&amp;$B51&amp;"!"&amp;"$I$9"))</f>
        <v>5</v>
      </c>
      <c r="J51">
        <f t="array" aca="1" ref="J51" ca="1">IF(I51&gt;0,COUNT(IF(INDIRECT(CONCATENATE("Simu"&amp;$B51&amp;"!$F$16:$F$"&amp;15+I51))&lt;20,INDIRECT(CONCATENATE("Simu"&amp;$B51&amp;"!$F$16:$F$"&amp;15+I51)),#N/A)),0)</f>
        <v>1</v>
      </c>
      <c r="K51">
        <f t="array" aca="1" ref="K51" ca="1">IF(I51&gt;0,COUNT(IF(INDIRECT(CONCATENATE("Simu"&amp;$B51&amp;"!$F$16:$F$"&amp;15+I51))&lt;10,INDIRECT(CONCATENATE("Simu"&amp;$B51&amp;"!$F$16:$F$"&amp;15+I51)),#N/A)),0)</f>
        <v>0</v>
      </c>
      <c r="L51">
        <f t="array" aca="1" ref="L51" ca="1">IF(I51&gt;0,COUNT(IF(INDIRECT(CONCATENATE("Simu"&amp;$B51&amp;"!$F$16:$F$"&amp;15+I51))&lt;5,INDIRECT(CONCATENATE("Simu"&amp;$B51&amp;"!$F$16:$F$"&amp;15+I51)),#N/A)),0)</f>
        <v>0</v>
      </c>
    </row>
    <row r="52" spans="2:12" x14ac:dyDescent="0.35">
      <c r="B52">
        <f t="shared" si="1"/>
        <v>38</v>
      </c>
      <c r="C52" t="str">
        <f t="array" aca="1" ref="C52" ca="1">INDIRECT(CONCATENATE("Simu"&amp;$B52&amp;"!"&amp;"$X$3"))</f>
        <v>[-0.01 +0.01]</v>
      </c>
      <c r="D52" t="str">
        <f t="array" aca="1" ref="D52" ca="1">_xlfn.CONCAT(INDIRECT(CONCATENATE("Simu"&amp;$B52&amp;"!"&amp;"$D$3")), " - ",TEXT(INDIRECT(CONCATENATE("Simu"&amp;$B52&amp;"!"&amp;"$D$3"))+(INDIRECT(CONCATENATE("Simu"&amp;$B52&amp;"!"&amp;"$E$3"))/86400),"hh:mm:ss"))</f>
        <v>21:15:00 - 21:30:00</v>
      </c>
      <c r="E52">
        <f t="array" aca="1" ref="E52" ca="1">INDIRECT(CONCATENATE("Simu"&amp;$B52&amp;"!"&amp;"$G$3"))</f>
        <v>1000</v>
      </c>
      <c r="F52">
        <f t="array" aca="1" ref="F52" ca="1">INDIRECT(CONCATENATE("Simu"&amp;$B52&amp;"!"&amp;"$L$8"))</f>
        <v>0.8593972222222227</v>
      </c>
      <c r="G52">
        <f t="array" aca="1" ref="G52" ca="1">INDIRECT(CONCATENATE("Simu"&amp;$B52&amp;"!"&amp;"$L$9"))</f>
        <v>25.1450472222222</v>
      </c>
      <c r="H52">
        <f t="array" aca="1" ref="H52" ca="1">INDIRECT(CONCATENATE("Simu"&amp;$B52&amp;"!"&amp;"$Z$3"))</f>
        <v>5</v>
      </c>
      <c r="I52">
        <f t="array" aca="1" ref="I52" ca="1">INDIRECT(CONCATENATE("Simu"&amp;$B52&amp;"!"&amp;"$I$9"))</f>
        <v>2</v>
      </c>
      <c r="J52">
        <f t="array" aca="1" ref="J52" ca="1">IF(I52&gt;0,COUNT(IF(INDIRECT(CONCATENATE("Simu"&amp;$B52&amp;"!$F$16:$F$"&amp;15+I52))&lt;20,INDIRECT(CONCATENATE("Simu"&amp;$B52&amp;"!$F$16:$F$"&amp;15+I52)),#N/A)),0)</f>
        <v>2</v>
      </c>
      <c r="K52">
        <f t="array" aca="1" ref="K52" ca="1">IF(I52&gt;0,COUNT(IF(INDIRECT(CONCATENATE("Simu"&amp;$B52&amp;"!$F$16:$F$"&amp;15+I52))&lt;10,INDIRECT(CONCATENATE("Simu"&amp;$B52&amp;"!$F$16:$F$"&amp;15+I52)),#N/A)),0)</f>
        <v>1</v>
      </c>
      <c r="L52">
        <f t="array" aca="1" ref="L52" ca="1">IF(I52&gt;0,COUNT(IF(INDIRECT(CONCATENATE("Simu"&amp;$B52&amp;"!$F$16:$F$"&amp;15+I52))&lt;5,INDIRECT(CONCATENATE("Simu"&amp;$B52&amp;"!$F$16:$F$"&amp;15+I52)),#N/A)),0)</f>
        <v>1</v>
      </c>
    </row>
    <row r="53" spans="2:12" x14ac:dyDescent="0.35">
      <c r="B53">
        <f t="shared" si="1"/>
        <v>39</v>
      </c>
      <c r="C53" t="str">
        <f t="array" aca="1" ref="C53" ca="1">INDIRECT(CONCATENATE("Simu"&amp;$B53&amp;"!"&amp;"$X$3"))</f>
        <v>[-0.01 +0.01]</v>
      </c>
      <c r="D53" t="str">
        <f t="array" aca="1" ref="D53" ca="1">_xlfn.CONCAT(INDIRECT(CONCATENATE("Simu"&amp;$B53&amp;"!"&amp;"$D$3")), " - ",TEXT(INDIRECT(CONCATENATE("Simu"&amp;$B53&amp;"!"&amp;"$D$3"))+(INDIRECT(CONCATENATE("Simu"&amp;$B53&amp;"!"&amp;"$E$3"))/86400),"hh:mm:ss"))</f>
        <v>21:30:00 - 21:45:00</v>
      </c>
      <c r="E53">
        <f t="array" aca="1" ref="E53" ca="1">INDIRECT(CONCATENATE("Simu"&amp;$B53&amp;"!"&amp;"$G$3"))</f>
        <v>1000</v>
      </c>
      <c r="F53">
        <f t="array" aca="1" ref="F53" ca="1">INDIRECT(CONCATENATE("Simu"&amp;$B53&amp;"!"&amp;"$L$8"))</f>
        <v>0.6859111111111067</v>
      </c>
      <c r="G53">
        <f t="array" aca="1" ref="G53" ca="1">INDIRECT(CONCATENATE("Simu"&amp;$B53&amp;"!"&amp;"$L$9"))</f>
        <v>22.120136111111108</v>
      </c>
      <c r="H53">
        <f t="array" aca="1" ref="H53" ca="1">INDIRECT(CONCATENATE("Simu"&amp;$B53&amp;"!"&amp;"$Z$3"))</f>
        <v>33</v>
      </c>
      <c r="I53">
        <f t="array" aca="1" ref="I53" ca="1">INDIRECT(CONCATENATE("Simu"&amp;$B53&amp;"!"&amp;"$I$9"))</f>
        <v>2</v>
      </c>
      <c r="J53">
        <f t="array" aca="1" ref="J53" ca="1">IF(I53&gt;0,COUNT(IF(INDIRECT(CONCATENATE("Simu"&amp;$B53&amp;"!$F$16:$F$"&amp;15+I53))&lt;20,INDIRECT(CONCATENATE("Simu"&amp;$B53&amp;"!$F$16:$F$"&amp;15+I53)),#N/A)),0)</f>
        <v>2</v>
      </c>
      <c r="K53">
        <f t="array" aca="1" ref="K53" ca="1">IF(I53&gt;0,COUNT(IF(INDIRECT(CONCATENATE("Simu"&amp;$B53&amp;"!$F$16:$F$"&amp;15+I53))&lt;10,INDIRECT(CONCATENATE("Simu"&amp;$B53&amp;"!$F$16:$F$"&amp;15+I53)),#N/A)),0)</f>
        <v>1</v>
      </c>
      <c r="L53">
        <f t="array" aca="1" ref="L53" ca="1">IF(I53&gt;0,COUNT(IF(INDIRECT(CONCATENATE("Simu"&amp;$B53&amp;"!$F$16:$F$"&amp;15+I53))&lt;5,INDIRECT(CONCATENATE("Simu"&amp;$B53&amp;"!$F$16:$F$"&amp;15+I53)),#N/A)),0)</f>
        <v>1</v>
      </c>
    </row>
    <row r="54" spans="2:12" x14ac:dyDescent="0.35">
      <c r="B54">
        <f t="shared" si="1"/>
        <v>40</v>
      </c>
      <c r="C54" t="str">
        <f t="array" aca="1" ref="C54" ca="1">INDIRECT(CONCATENATE("Simu"&amp;$B54&amp;"!"&amp;"$X$3"))</f>
        <v>[-0.01 +0.01]</v>
      </c>
      <c r="D54" t="str">
        <f t="array" aca="1" ref="D54" ca="1">_xlfn.CONCAT(INDIRECT(CONCATENATE("Simu"&amp;$B54&amp;"!"&amp;"$D$3")), " - ",TEXT(INDIRECT(CONCATENATE("Simu"&amp;$B54&amp;"!"&amp;"$D$3"))+(INDIRECT(CONCATENATE("Simu"&amp;$B54&amp;"!"&amp;"$E$3"))/86400),"hh:mm:ss"))</f>
        <v>21:45:00 - 22:00:00</v>
      </c>
      <c r="E54">
        <f t="array" aca="1" ref="E54" ca="1">INDIRECT(CONCATENATE("Simu"&amp;$B54&amp;"!"&amp;"$G$3"))</f>
        <v>1000</v>
      </c>
      <c r="F54">
        <f t="array" aca="1" ref="F54" ca="1">INDIRECT(CONCATENATE("Simu"&amp;$B54&amp;"!"&amp;"$L$8"))</f>
        <v>0.68137500000000728</v>
      </c>
      <c r="G54">
        <f t="array" aca="1" ref="G54" ca="1">INDIRECT(CONCATENATE("Simu"&amp;$B54&amp;"!"&amp;"$L$9"))</f>
        <v>24.333116666666658</v>
      </c>
      <c r="H54">
        <f t="array" aca="1" ref="H54" ca="1">INDIRECT(CONCATENATE("Simu"&amp;$B54&amp;"!"&amp;"$Z$3"))</f>
        <v>185</v>
      </c>
      <c r="I54">
        <f t="array" aca="1" ref="I54" ca="1">INDIRECT(CONCATENATE("Simu"&amp;$B54&amp;"!"&amp;"$I$9"))</f>
        <v>9</v>
      </c>
      <c r="J54">
        <f t="array" aca="1" ref="J54" ca="1">IF(I54&gt;0,COUNT(IF(INDIRECT(CONCATENATE("Simu"&amp;$B54&amp;"!$F$16:$F$"&amp;15+I54))&lt;20,INDIRECT(CONCATENATE("Simu"&amp;$B54&amp;"!$F$16:$F$"&amp;15+I54)),#N/A)),0)</f>
        <v>8</v>
      </c>
      <c r="K54">
        <f t="array" aca="1" ref="K54" ca="1">IF(I54&gt;0,COUNT(IF(INDIRECT(CONCATENATE("Simu"&amp;$B54&amp;"!$F$16:$F$"&amp;15+I54))&lt;10,INDIRECT(CONCATENATE("Simu"&amp;$B54&amp;"!$F$16:$F$"&amp;15+I54)),#N/A)),0)</f>
        <v>5</v>
      </c>
      <c r="L54">
        <f t="array" aca="1" ref="L54" ca="1">IF(I54&gt;0,COUNT(IF(INDIRECT(CONCATENATE("Simu"&amp;$B54&amp;"!$F$16:$F$"&amp;15+I54))&lt;5,INDIRECT(CONCATENATE("Simu"&amp;$B54&amp;"!$F$16:$F$"&amp;15+I54)),#N/A)),0)</f>
        <v>4</v>
      </c>
    </row>
  </sheetData>
  <mergeCells count="11">
    <mergeCell ref="H12:H14"/>
    <mergeCell ref="B12:B14"/>
    <mergeCell ref="C12:C14"/>
    <mergeCell ref="D12:D14"/>
    <mergeCell ref="E12:E14"/>
    <mergeCell ref="F12:G13"/>
    <mergeCell ref="I12:L13"/>
    <mergeCell ref="O12:O14"/>
    <mergeCell ref="P12:Q13"/>
    <mergeCell ref="R12:R14"/>
    <mergeCell ref="S12:V1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9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</v>
      </c>
      <c r="B3" s="3">
        <v>45058</v>
      </c>
      <c r="D3" t="s">
        <v>79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199</v>
      </c>
      <c r="K3">
        <v>171</v>
      </c>
      <c r="L3">
        <v>28</v>
      </c>
      <c r="M3" t="s">
        <v>80</v>
      </c>
      <c r="N3" t="s">
        <v>81</v>
      </c>
      <c r="O3">
        <v>0</v>
      </c>
      <c r="P3" t="s">
        <v>82</v>
      </c>
      <c r="Q3" t="s">
        <v>83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</v>
      </c>
      <c r="AA3">
        <v>131.9047677516937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16.79817777777777</v>
      </c>
      <c r="D7">
        <v>342.15623667325281</v>
      </c>
      <c r="E7">
        <v>13.13995394212507</v>
      </c>
      <c r="H7" t="s">
        <v>93</v>
      </c>
      <c r="I7">
        <v>5</v>
      </c>
      <c r="K7" t="s">
        <v>94</v>
      </c>
      <c r="L7">
        <v>28.606216666666661</v>
      </c>
      <c r="M7">
        <v>767.90119495235353</v>
      </c>
      <c r="N7">
        <v>13.13995394212507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3</v>
      </c>
      <c r="K8" t="s">
        <v>31</v>
      </c>
      <c r="L8">
        <v>2.197458333333334</v>
      </c>
      <c r="M8">
        <v>404.37067003944458</v>
      </c>
      <c r="N8">
        <v>60.466459699372798</v>
      </c>
    </row>
    <row r="9" spans="1:27" x14ac:dyDescent="0.35">
      <c r="A9">
        <v>2</v>
      </c>
      <c r="B9">
        <v>95</v>
      </c>
      <c r="C9">
        <v>11.808038888888889</v>
      </c>
      <c r="D9">
        <v>425.74495827910067</v>
      </c>
      <c r="E9">
        <v>10.657490020178329</v>
      </c>
      <c r="H9" t="s">
        <v>96</v>
      </c>
      <c r="I9">
        <v>4</v>
      </c>
      <c r="K9" t="s">
        <v>32</v>
      </c>
      <c r="L9">
        <v>30.803674999999991</v>
      </c>
      <c r="M9">
        <v>1172.2718649917981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28</v>
      </c>
      <c r="C12">
        <v>2.197458333333334</v>
      </c>
      <c r="D12">
        <v>404.37067003944458</v>
      </c>
      <c r="E12">
        <v>60.466459699372798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121</v>
      </c>
      <c r="B16">
        <v>4057</v>
      </c>
      <c r="C16">
        <v>5587</v>
      </c>
      <c r="D16">
        <v>15</v>
      </c>
      <c r="E16">
        <v>26100</v>
      </c>
      <c r="F16">
        <v>72.777971706819002</v>
      </c>
      <c r="G16">
        <v>0</v>
      </c>
      <c r="H16">
        <v>5</v>
      </c>
      <c r="I16">
        <v>21496.026511453379</v>
      </c>
      <c r="J16">
        <v>18755.17990818249</v>
      </c>
      <c r="K16">
        <v>48.186507285416781</v>
      </c>
      <c r="L16">
        <v>24932.66255271091</v>
      </c>
      <c r="M16">
        <v>20172.869695609461</v>
      </c>
      <c r="N16">
        <v>51.356816793203407</v>
      </c>
      <c r="O16">
        <v>21496.026511453379</v>
      </c>
      <c r="P16">
        <v>18755.17990818249</v>
      </c>
      <c r="Q16">
        <v>48.186507285416781</v>
      </c>
      <c r="R16">
        <v>21497.068393698999</v>
      </c>
      <c r="S16">
        <v>18752.659517459681</v>
      </c>
      <c r="T16">
        <v>51.356816793203407</v>
      </c>
      <c r="U16">
        <v>0</v>
      </c>
      <c r="V16">
        <v>51.080936754570153</v>
      </c>
      <c r="W16">
        <v>0</v>
      </c>
      <c r="X16">
        <v>0</v>
      </c>
    </row>
    <row r="17" spans="1:24" x14ac:dyDescent="0.35">
      <c r="A17" t="s">
        <v>122</v>
      </c>
      <c r="B17">
        <v>4247</v>
      </c>
      <c r="C17">
        <v>5593</v>
      </c>
      <c r="D17">
        <v>6</v>
      </c>
      <c r="E17">
        <v>25560</v>
      </c>
      <c r="F17">
        <v>14.151359021864129</v>
      </c>
      <c r="G17">
        <v>0</v>
      </c>
      <c r="H17">
        <v>5</v>
      </c>
      <c r="I17">
        <v>16272.17899052782</v>
      </c>
      <c r="J17">
        <v>16362.741138176511</v>
      </c>
      <c r="K17">
        <v>93.611818799201814</v>
      </c>
      <c r="L17">
        <v>16706.816193202849</v>
      </c>
      <c r="M17">
        <v>16693.223900285091</v>
      </c>
      <c r="N17">
        <v>90.326501726342741</v>
      </c>
      <c r="O17">
        <v>16220.740275286809</v>
      </c>
      <c r="P17">
        <v>16188.22464536292</v>
      </c>
      <c r="Q17">
        <v>93.611818799201814</v>
      </c>
      <c r="R17">
        <v>16219.53023029722</v>
      </c>
      <c r="S17">
        <v>16189.8282580553</v>
      </c>
      <c r="T17">
        <v>90.326501726342741</v>
      </c>
      <c r="U17">
        <v>12.856673790968379</v>
      </c>
      <c r="V17">
        <v>49.508339915226962</v>
      </c>
      <c r="W17">
        <v>0</v>
      </c>
      <c r="X17">
        <v>0</v>
      </c>
    </row>
    <row r="18" spans="1:24" x14ac:dyDescent="0.35">
      <c r="A18" t="s">
        <v>123</v>
      </c>
      <c r="B18">
        <v>4823</v>
      </c>
      <c r="C18">
        <v>5593</v>
      </c>
      <c r="D18">
        <v>9</v>
      </c>
      <c r="E18">
        <v>25740</v>
      </c>
      <c r="F18">
        <v>6.9612071033682286</v>
      </c>
      <c r="G18">
        <v>0</v>
      </c>
      <c r="H18">
        <v>5</v>
      </c>
      <c r="I18">
        <v>18712.094518552669</v>
      </c>
      <c r="J18">
        <v>16878.938773159251</v>
      </c>
      <c r="K18">
        <v>112.8252965604521</v>
      </c>
      <c r="L18">
        <v>18391.06155219581</v>
      </c>
      <c r="M18">
        <v>16718.208123833228</v>
      </c>
      <c r="N18">
        <v>112.06331400866981</v>
      </c>
      <c r="O18">
        <v>18712.094518552669</v>
      </c>
      <c r="P18">
        <v>16878.938773159251</v>
      </c>
      <c r="Q18">
        <v>112.8252965604521</v>
      </c>
      <c r="R18">
        <v>18711.819167971458</v>
      </c>
      <c r="S18">
        <v>16879.48640298512</v>
      </c>
      <c r="T18">
        <v>112.06331400866981</v>
      </c>
      <c r="U18">
        <v>0</v>
      </c>
      <c r="V18">
        <v>51.57454280982035</v>
      </c>
      <c r="W18">
        <v>0</v>
      </c>
      <c r="X18">
        <v>0</v>
      </c>
    </row>
    <row r="19" spans="1:24" x14ac:dyDescent="0.35">
      <c r="A19" t="s">
        <v>124</v>
      </c>
      <c r="B19">
        <v>4824</v>
      </c>
      <c r="C19">
        <v>6192</v>
      </c>
      <c r="D19">
        <v>5</v>
      </c>
      <c r="E19">
        <v>25500</v>
      </c>
      <c r="F19">
        <v>7.4052146078505592</v>
      </c>
      <c r="G19">
        <v>0</v>
      </c>
      <c r="H19">
        <v>5</v>
      </c>
      <c r="I19">
        <v>18478.391989297219</v>
      </c>
      <c r="J19">
        <v>19053.793120544029</v>
      </c>
      <c r="K19">
        <v>47.65327086507051</v>
      </c>
      <c r="L19">
        <v>18189.38642294053</v>
      </c>
      <c r="M19">
        <v>18745.571819948651</v>
      </c>
      <c r="N19">
        <v>48.803887896303948</v>
      </c>
      <c r="O19">
        <v>18493.5774381806</v>
      </c>
      <c r="P19">
        <v>18969.436176428411</v>
      </c>
      <c r="Q19">
        <v>47.65327086507051</v>
      </c>
      <c r="R19">
        <v>18494.116733355211</v>
      </c>
      <c r="S19">
        <v>18968.928723976729</v>
      </c>
      <c r="T19">
        <v>48.803887896303948</v>
      </c>
      <c r="U19">
        <v>11.57466056117911</v>
      </c>
      <c r="V19">
        <v>51.020967327843508</v>
      </c>
      <c r="W19">
        <v>0</v>
      </c>
      <c r="X19">
        <v>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9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</v>
      </c>
      <c r="B3" s="3">
        <v>45058</v>
      </c>
      <c r="D3" t="s">
        <v>125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196</v>
      </c>
      <c r="K3">
        <v>183</v>
      </c>
      <c r="L3">
        <v>13</v>
      </c>
      <c r="M3" t="s">
        <v>80</v>
      </c>
      <c r="N3" t="s">
        <v>81</v>
      </c>
      <c r="O3">
        <v>0</v>
      </c>
      <c r="P3" t="s">
        <v>126</v>
      </c>
      <c r="Q3" t="s">
        <v>127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130</v>
      </c>
      <c r="AA3">
        <v>92.272025585174561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10</v>
      </c>
      <c r="C7">
        <v>0.83575555555555381</v>
      </c>
      <c r="D7">
        <v>26.36538914590054</v>
      </c>
      <c r="E7">
        <v>12.9037410347315</v>
      </c>
      <c r="H7" t="s">
        <v>93</v>
      </c>
      <c r="I7">
        <v>126</v>
      </c>
      <c r="K7" t="s">
        <v>94</v>
      </c>
      <c r="L7">
        <v>17.310405555555551</v>
      </c>
      <c r="M7">
        <v>620.17960390921951</v>
      </c>
      <c r="N7">
        <v>12.9037410347315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0</v>
      </c>
      <c r="K8" t="s">
        <v>31</v>
      </c>
      <c r="L8">
        <v>0.65158333333333252</v>
      </c>
      <c r="M8">
        <v>119.4756918286666</v>
      </c>
      <c r="N8">
        <v>62.372326906120477</v>
      </c>
    </row>
    <row r="9" spans="1:27" x14ac:dyDescent="0.35">
      <c r="A9">
        <v>2</v>
      </c>
      <c r="B9">
        <v>173</v>
      </c>
      <c r="C9">
        <v>16.47465</v>
      </c>
      <c r="D9">
        <v>593.814214763319</v>
      </c>
      <c r="E9">
        <v>11.470078074789781</v>
      </c>
      <c r="H9" t="s">
        <v>96</v>
      </c>
      <c r="I9">
        <v>4</v>
      </c>
      <c r="K9" t="s">
        <v>32</v>
      </c>
      <c r="L9">
        <v>17.961988888888889</v>
      </c>
      <c r="M9">
        <v>739.65529573788604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13</v>
      </c>
      <c r="C12">
        <v>0.65158333333333252</v>
      </c>
      <c r="D12">
        <v>119.4756918286666</v>
      </c>
      <c r="E12">
        <v>62.372326906120477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128</v>
      </c>
      <c r="B16">
        <v>3524</v>
      </c>
      <c r="C16">
        <v>5989</v>
      </c>
      <c r="D16">
        <v>11</v>
      </c>
      <c r="E16">
        <v>27660</v>
      </c>
      <c r="F16">
        <v>1.3714319643501629</v>
      </c>
      <c r="G16">
        <v>2</v>
      </c>
      <c r="H16">
        <v>5</v>
      </c>
      <c r="I16">
        <v>16991.64646881694</v>
      </c>
      <c r="J16">
        <v>14411.259919780399</v>
      </c>
      <c r="K16">
        <v>40.865889928570851</v>
      </c>
      <c r="L16">
        <v>16999.926871250911</v>
      </c>
      <c r="M16">
        <v>14330.93069537144</v>
      </c>
      <c r="N16">
        <v>36.268879186202277</v>
      </c>
      <c r="O16">
        <v>16986.829555653669</v>
      </c>
      <c r="P16">
        <v>14398.42503312147</v>
      </c>
      <c r="Q16">
        <v>40.865889928570851</v>
      </c>
      <c r="R16">
        <v>16985.361516381468</v>
      </c>
      <c r="S16">
        <v>14398.246480716231</v>
      </c>
      <c r="T16">
        <v>36.268879186202277</v>
      </c>
      <c r="U16">
        <v>9.9961287346646408</v>
      </c>
      <c r="V16">
        <v>50.220165375049937</v>
      </c>
      <c r="W16">
        <v>0</v>
      </c>
      <c r="X16">
        <v>0</v>
      </c>
    </row>
    <row r="17" spans="1:24" x14ac:dyDescent="0.35">
      <c r="A17" t="s">
        <v>129</v>
      </c>
      <c r="B17">
        <v>3533</v>
      </c>
      <c r="C17">
        <v>5586</v>
      </c>
      <c r="D17">
        <v>14</v>
      </c>
      <c r="E17">
        <v>27840</v>
      </c>
      <c r="F17">
        <v>41.203313408599698</v>
      </c>
      <c r="G17">
        <v>2</v>
      </c>
      <c r="H17">
        <v>5</v>
      </c>
      <c r="I17">
        <v>18334.919068395899</v>
      </c>
      <c r="J17">
        <v>17997.526170377751</v>
      </c>
      <c r="K17">
        <v>31.734716788546301</v>
      </c>
      <c r="L17">
        <v>16623.25291759715</v>
      </c>
      <c r="M17">
        <v>16179.70507054751</v>
      </c>
      <c r="N17">
        <v>29.45569850917315</v>
      </c>
      <c r="O17">
        <v>18190.237339626321</v>
      </c>
      <c r="P17">
        <v>17611.99419138351</v>
      </c>
      <c r="Q17">
        <v>31.734716788546301</v>
      </c>
      <c r="R17">
        <v>18189.203617662359</v>
      </c>
      <c r="S17">
        <v>17612.96643944897</v>
      </c>
      <c r="T17">
        <v>29.45569850917315</v>
      </c>
      <c r="U17">
        <v>9.9940020725260847</v>
      </c>
      <c r="V17">
        <v>51.521042560214759</v>
      </c>
      <c r="W17">
        <v>0</v>
      </c>
      <c r="X17">
        <v>0</v>
      </c>
    </row>
    <row r="18" spans="1:24" x14ac:dyDescent="0.35">
      <c r="A18" t="s">
        <v>130</v>
      </c>
      <c r="B18">
        <v>3624</v>
      </c>
      <c r="C18">
        <v>5586</v>
      </c>
      <c r="D18">
        <v>14</v>
      </c>
      <c r="E18">
        <v>27840</v>
      </c>
      <c r="F18">
        <v>43.636635884272771</v>
      </c>
      <c r="G18">
        <v>2</v>
      </c>
      <c r="H18">
        <v>5</v>
      </c>
      <c r="I18">
        <v>18548.114587505541</v>
      </c>
      <c r="J18">
        <v>17806.94454207817</v>
      </c>
      <c r="K18">
        <v>22.35838066510307</v>
      </c>
      <c r="L18">
        <v>16520.585523293608</v>
      </c>
      <c r="M18">
        <v>16056.015361701569</v>
      </c>
      <c r="N18">
        <v>21.433178729000819</v>
      </c>
      <c r="O18">
        <v>18176.899529956128</v>
      </c>
      <c r="P18">
        <v>17576.105509033401</v>
      </c>
      <c r="Q18">
        <v>22.35838066510307</v>
      </c>
      <c r="R18">
        <v>18178.7826808143</v>
      </c>
      <c r="S18">
        <v>17573.920117795351</v>
      </c>
      <c r="T18">
        <v>21.433178729000819</v>
      </c>
      <c r="U18">
        <v>10.017621658045581</v>
      </c>
      <c r="V18">
        <v>51.517102992579233</v>
      </c>
      <c r="W18">
        <v>0</v>
      </c>
      <c r="X18">
        <v>0</v>
      </c>
    </row>
    <row r="19" spans="1:24" x14ac:dyDescent="0.35">
      <c r="A19" t="s">
        <v>130</v>
      </c>
      <c r="B19">
        <v>3624</v>
      </c>
      <c r="C19">
        <v>5586</v>
      </c>
      <c r="D19">
        <v>14</v>
      </c>
      <c r="E19">
        <v>27840</v>
      </c>
      <c r="F19">
        <v>41.0100328013691</v>
      </c>
      <c r="G19">
        <v>2</v>
      </c>
      <c r="H19">
        <v>5</v>
      </c>
      <c r="I19">
        <v>18484.16524582672</v>
      </c>
      <c r="J19">
        <v>17765.846004592211</v>
      </c>
      <c r="K19">
        <v>24.1109350625938</v>
      </c>
      <c r="L19">
        <v>16577.444616372231</v>
      </c>
      <c r="M19">
        <v>16122.263019487211</v>
      </c>
      <c r="N19">
        <v>24.925794475859341</v>
      </c>
      <c r="O19">
        <v>18135.432148909229</v>
      </c>
      <c r="P19">
        <v>17548.901750616558</v>
      </c>
      <c r="Q19">
        <v>24.1109350625938</v>
      </c>
      <c r="R19">
        <v>18135.518908885639</v>
      </c>
      <c r="S19">
        <v>17548.80108962271</v>
      </c>
      <c r="T19">
        <v>24.925794475859341</v>
      </c>
      <c r="U19">
        <v>10.014773735511531</v>
      </c>
      <c r="V19">
        <v>51.511497283164744</v>
      </c>
      <c r="W19">
        <v>0</v>
      </c>
      <c r="X19">
        <v>0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2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</v>
      </c>
      <c r="B3" s="3">
        <v>45058</v>
      </c>
      <c r="D3" t="s">
        <v>131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268</v>
      </c>
      <c r="L3">
        <v>18</v>
      </c>
      <c r="M3" t="s">
        <v>80</v>
      </c>
      <c r="N3" t="s">
        <v>81</v>
      </c>
      <c r="O3">
        <v>0</v>
      </c>
      <c r="P3" t="s">
        <v>132</v>
      </c>
      <c r="Q3" t="s">
        <v>133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484</v>
      </c>
      <c r="AA3">
        <v>115.1584675312042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0.4728833333333326</v>
      </c>
      <c r="D7">
        <v>14.63510072692022</v>
      </c>
      <c r="E7">
        <v>8.5968554113420321</v>
      </c>
      <c r="H7" t="s">
        <v>93</v>
      </c>
      <c r="I7">
        <v>476</v>
      </c>
      <c r="K7" t="s">
        <v>94</v>
      </c>
      <c r="L7">
        <v>30.185308333333339</v>
      </c>
      <c r="M7">
        <v>1085.1115990047449</v>
      </c>
      <c r="N7">
        <v>43.941425237496617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</v>
      </c>
      <c r="K8" t="s">
        <v>31</v>
      </c>
      <c r="L8">
        <v>0.82359722222222143</v>
      </c>
      <c r="M8">
        <v>151.41143587689331</v>
      </c>
      <c r="N8">
        <v>51.780035510172418</v>
      </c>
    </row>
    <row r="9" spans="1:27" x14ac:dyDescent="0.35">
      <c r="A9">
        <v>2</v>
      </c>
      <c r="B9">
        <v>246</v>
      </c>
      <c r="C9">
        <v>29.712425</v>
      </c>
      <c r="D9">
        <v>1070.4764982778249</v>
      </c>
      <c r="E9">
        <v>43.941425237496617</v>
      </c>
      <c r="H9" t="s">
        <v>96</v>
      </c>
      <c r="I9">
        <v>7</v>
      </c>
      <c r="K9" t="s">
        <v>32</v>
      </c>
      <c r="L9">
        <v>31.008905555555561</v>
      </c>
      <c r="M9">
        <v>1236.5230348816381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18</v>
      </c>
      <c r="C12">
        <v>0.82359722222222143</v>
      </c>
      <c r="D12">
        <v>151.41143587689331</v>
      </c>
      <c r="E12">
        <v>51.780035510172418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134</v>
      </c>
      <c r="B16">
        <v>3451</v>
      </c>
      <c r="C16">
        <v>5988</v>
      </c>
      <c r="D16">
        <v>6</v>
      </c>
      <c r="E16">
        <v>28260</v>
      </c>
      <c r="F16">
        <v>4.0230627158168852</v>
      </c>
      <c r="G16">
        <v>2</v>
      </c>
      <c r="H16">
        <v>5</v>
      </c>
      <c r="I16">
        <v>17862.480037251618</v>
      </c>
      <c r="J16">
        <v>16738.941776491381</v>
      </c>
      <c r="K16">
        <v>45.51079189776997</v>
      </c>
      <c r="L16">
        <v>17870.30180544715</v>
      </c>
      <c r="M16">
        <v>16906.810842290481</v>
      </c>
      <c r="N16">
        <v>45.469658088934906</v>
      </c>
      <c r="O16">
        <v>17848.347252793541</v>
      </c>
      <c r="P16">
        <v>16701.33249008569</v>
      </c>
      <c r="Q16">
        <v>45.51079189776997</v>
      </c>
      <c r="R16">
        <v>17844.236925276291</v>
      </c>
      <c r="S16">
        <v>16701.625161505959</v>
      </c>
      <c r="T16">
        <v>45.469658088934906</v>
      </c>
      <c r="U16">
        <v>9.9866783924009557</v>
      </c>
      <c r="V16">
        <v>51.412217507371373</v>
      </c>
      <c r="W16">
        <v>0</v>
      </c>
      <c r="X16">
        <v>0</v>
      </c>
    </row>
    <row r="17" spans="1:24" x14ac:dyDescent="0.35">
      <c r="A17" t="s">
        <v>135</v>
      </c>
      <c r="B17">
        <v>3513</v>
      </c>
      <c r="C17">
        <v>5588</v>
      </c>
      <c r="D17">
        <v>5</v>
      </c>
      <c r="E17">
        <v>28200</v>
      </c>
      <c r="F17">
        <v>5.3743755355928169</v>
      </c>
      <c r="G17">
        <v>2</v>
      </c>
      <c r="H17">
        <v>5</v>
      </c>
      <c r="I17">
        <v>18275.218248699672</v>
      </c>
      <c r="J17">
        <v>17823.47665411733</v>
      </c>
      <c r="K17">
        <v>44.18898043615372</v>
      </c>
      <c r="L17">
        <v>18085.5052289464</v>
      </c>
      <c r="M17">
        <v>17692.05992653031</v>
      </c>
      <c r="N17">
        <v>43.508223745428062</v>
      </c>
      <c r="O17">
        <v>18294.116313882951</v>
      </c>
      <c r="P17">
        <v>17873.806981131122</v>
      </c>
      <c r="Q17">
        <v>44.18898043615372</v>
      </c>
      <c r="R17">
        <v>18292.740872210819</v>
      </c>
      <c r="S17">
        <v>17875.749459355578</v>
      </c>
      <c r="T17">
        <v>43.508223745428062</v>
      </c>
      <c r="U17">
        <v>10.00326676137459</v>
      </c>
      <c r="V17">
        <v>51.52725278271447</v>
      </c>
      <c r="W17">
        <v>0</v>
      </c>
      <c r="X17">
        <v>0</v>
      </c>
    </row>
    <row r="18" spans="1:24" x14ac:dyDescent="0.35">
      <c r="A18" t="s">
        <v>136</v>
      </c>
      <c r="B18">
        <v>3532</v>
      </c>
      <c r="C18">
        <v>5595</v>
      </c>
      <c r="D18">
        <v>7</v>
      </c>
      <c r="E18">
        <v>28320</v>
      </c>
      <c r="F18">
        <v>3.750852578435492</v>
      </c>
      <c r="G18">
        <v>2</v>
      </c>
      <c r="H18">
        <v>5</v>
      </c>
      <c r="I18">
        <v>15801.49521445708</v>
      </c>
      <c r="J18">
        <v>15388.164417598849</v>
      </c>
      <c r="K18">
        <v>110.4446197857673</v>
      </c>
      <c r="L18">
        <v>15629.37842055763</v>
      </c>
      <c r="M18">
        <v>15342.621247775969</v>
      </c>
      <c r="N18">
        <v>111.6131194028307</v>
      </c>
      <c r="O18">
        <v>15803.356952799821</v>
      </c>
      <c r="P18">
        <v>15425.61778865614</v>
      </c>
      <c r="Q18">
        <v>110.4446197857673</v>
      </c>
      <c r="R18">
        <v>15802.22812157435</v>
      </c>
      <c r="S18">
        <v>15429.521316318511</v>
      </c>
      <c r="T18">
        <v>111.6131194028307</v>
      </c>
      <c r="U18">
        <v>9.9976241463337043</v>
      </c>
      <c r="V18">
        <v>51.578895070926627</v>
      </c>
      <c r="W18">
        <v>0</v>
      </c>
      <c r="X18">
        <v>0</v>
      </c>
    </row>
    <row r="19" spans="1:24" x14ac:dyDescent="0.35">
      <c r="A19" t="s">
        <v>137</v>
      </c>
      <c r="B19">
        <v>3555</v>
      </c>
      <c r="C19">
        <v>5809</v>
      </c>
      <c r="D19">
        <v>10</v>
      </c>
      <c r="E19">
        <v>28500</v>
      </c>
      <c r="F19">
        <v>23.268598761445251</v>
      </c>
      <c r="G19">
        <v>2</v>
      </c>
      <c r="H19">
        <v>5</v>
      </c>
      <c r="I19">
        <v>17928.77551603004</v>
      </c>
      <c r="J19">
        <v>16896.331524415131</v>
      </c>
      <c r="K19">
        <v>53.990228244394189</v>
      </c>
      <c r="L19">
        <v>17995.93270992722</v>
      </c>
      <c r="M19">
        <v>17849.6569749923</v>
      </c>
      <c r="N19">
        <v>53.416781711473291</v>
      </c>
      <c r="O19">
        <v>17847.039164994749</v>
      </c>
      <c r="P19">
        <v>16678.576076237259</v>
      </c>
      <c r="Q19">
        <v>53.990228244394189</v>
      </c>
      <c r="R19">
        <v>17847.17055178127</v>
      </c>
      <c r="S19">
        <v>16678.566838867089</v>
      </c>
      <c r="T19">
        <v>53.416781711473291</v>
      </c>
      <c r="U19">
        <v>9.9958894151685254</v>
      </c>
      <c r="V19">
        <v>50.733646435440377</v>
      </c>
      <c r="W19">
        <v>0</v>
      </c>
      <c r="X19">
        <v>0</v>
      </c>
    </row>
    <row r="20" spans="1:24" x14ac:dyDescent="0.35">
      <c r="A20" t="s">
        <v>138</v>
      </c>
      <c r="B20">
        <v>3557</v>
      </c>
      <c r="C20">
        <v>5809</v>
      </c>
      <c r="D20">
        <v>10</v>
      </c>
      <c r="E20">
        <v>28500</v>
      </c>
      <c r="F20">
        <v>10.902984753100069</v>
      </c>
      <c r="G20">
        <v>2</v>
      </c>
      <c r="H20">
        <v>5</v>
      </c>
      <c r="I20">
        <v>17810.747663709939</v>
      </c>
      <c r="J20">
        <v>16582.811902886449</v>
      </c>
      <c r="K20">
        <v>48.259498385069278</v>
      </c>
      <c r="L20">
        <v>17919.634948005529</v>
      </c>
      <c r="M20">
        <v>17232.991336714851</v>
      </c>
      <c r="N20">
        <v>51.652379878422707</v>
      </c>
      <c r="O20">
        <v>17848.886018620771</v>
      </c>
      <c r="P20">
        <v>16684.422345013139</v>
      </c>
      <c r="Q20">
        <v>48.259498385069278</v>
      </c>
      <c r="R20">
        <v>17849.908595046942</v>
      </c>
      <c r="S20">
        <v>16684.252743919631</v>
      </c>
      <c r="T20">
        <v>51.652379878422707</v>
      </c>
      <c r="U20">
        <v>9.9543473085454401</v>
      </c>
      <c r="V20">
        <v>50.733887326024288</v>
      </c>
      <c r="W20">
        <v>0</v>
      </c>
      <c r="X20">
        <v>0</v>
      </c>
    </row>
    <row r="21" spans="1:24" x14ac:dyDescent="0.35">
      <c r="A21" t="s">
        <v>139</v>
      </c>
      <c r="B21">
        <v>3624</v>
      </c>
      <c r="C21">
        <v>5586</v>
      </c>
      <c r="D21">
        <v>0</v>
      </c>
      <c r="E21">
        <v>27900</v>
      </c>
      <c r="F21">
        <v>3.6478034524792311</v>
      </c>
      <c r="G21">
        <v>2</v>
      </c>
      <c r="H21">
        <v>5</v>
      </c>
      <c r="I21">
        <v>18132.95320646722</v>
      </c>
      <c r="J21">
        <v>17541.712496964192</v>
      </c>
      <c r="K21">
        <v>30.701987448082239</v>
      </c>
      <c r="L21">
        <v>17963.305683357899</v>
      </c>
      <c r="M21">
        <v>17395.566641977472</v>
      </c>
      <c r="N21">
        <v>29.1304234242997</v>
      </c>
      <c r="O21">
        <v>18101.92980687126</v>
      </c>
      <c r="P21">
        <v>17522.416512656018</v>
      </c>
      <c r="Q21">
        <v>30.701987448082239</v>
      </c>
      <c r="R21">
        <v>18101.895728130159</v>
      </c>
      <c r="S21">
        <v>17522.456052944199</v>
      </c>
      <c r="T21">
        <v>29.1304234242997</v>
      </c>
      <c r="U21">
        <v>10.015541747691049</v>
      </c>
      <c r="V21">
        <v>51.511700397817933</v>
      </c>
      <c r="W21">
        <v>0</v>
      </c>
      <c r="X21">
        <v>0</v>
      </c>
    </row>
    <row r="22" spans="1:24" x14ac:dyDescent="0.35">
      <c r="A22" t="s">
        <v>139</v>
      </c>
      <c r="B22">
        <v>3624</v>
      </c>
      <c r="C22">
        <v>5586</v>
      </c>
      <c r="D22">
        <v>0</v>
      </c>
      <c r="E22">
        <v>27900</v>
      </c>
      <c r="F22">
        <v>2.323667355098689</v>
      </c>
      <c r="G22">
        <v>2</v>
      </c>
      <c r="H22">
        <v>5</v>
      </c>
      <c r="I22">
        <v>18113.551863322409</v>
      </c>
      <c r="J22">
        <v>17531.609100034741</v>
      </c>
      <c r="K22">
        <v>25.190504619967939</v>
      </c>
      <c r="L22">
        <v>18004.621289472521</v>
      </c>
      <c r="M22">
        <v>17439.481564605641</v>
      </c>
      <c r="N22">
        <v>28.92589759592526</v>
      </c>
      <c r="O22">
        <v>18093.789646447429</v>
      </c>
      <c r="P22">
        <v>17519.317470505201</v>
      </c>
      <c r="Q22">
        <v>25.190504619967939</v>
      </c>
      <c r="R22">
        <v>18092.933852732429</v>
      </c>
      <c r="S22">
        <v>17520.310693914711</v>
      </c>
      <c r="T22">
        <v>28.92589759592526</v>
      </c>
      <c r="U22">
        <v>10.015604053659221</v>
      </c>
      <c r="V22">
        <v>51.521247082798567</v>
      </c>
      <c r="W22">
        <v>0</v>
      </c>
      <c r="X22">
        <v>0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4</v>
      </c>
      <c r="B3" s="3">
        <v>45058</v>
      </c>
      <c r="D3" t="s">
        <v>140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374</v>
      </c>
      <c r="K3">
        <v>357</v>
      </c>
      <c r="L3">
        <v>17</v>
      </c>
      <c r="M3" t="s">
        <v>80</v>
      </c>
      <c r="N3" t="s">
        <v>81</v>
      </c>
      <c r="O3">
        <v>0</v>
      </c>
      <c r="P3" t="s">
        <v>141</v>
      </c>
      <c r="Q3" t="s">
        <v>142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1432</v>
      </c>
      <c r="AA3">
        <v>213.60262441635129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7.4827361111111106</v>
      </c>
      <c r="D7">
        <v>134.64098130618629</v>
      </c>
      <c r="E7">
        <v>13.10729632974755</v>
      </c>
      <c r="H7" t="s">
        <v>93</v>
      </c>
      <c r="I7">
        <v>1386</v>
      </c>
      <c r="K7" t="s">
        <v>94</v>
      </c>
      <c r="L7">
        <v>43.2864</v>
      </c>
      <c r="M7">
        <v>1424.583842019636</v>
      </c>
      <c r="N7">
        <v>20.811323447164469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35</v>
      </c>
      <c r="K8" t="s">
        <v>31</v>
      </c>
      <c r="L8">
        <v>0.94526111111111077</v>
      </c>
      <c r="M8">
        <v>173.73218013146851</v>
      </c>
      <c r="N8">
        <v>54.102378490501778</v>
      </c>
    </row>
    <row r="9" spans="1:27" x14ac:dyDescent="0.35">
      <c r="A9">
        <v>2</v>
      </c>
      <c r="B9">
        <v>281</v>
      </c>
      <c r="C9">
        <v>35.803663888888892</v>
      </c>
      <c r="D9">
        <v>1289.94286071345</v>
      </c>
      <c r="E9">
        <v>20.811323447164469</v>
      </c>
      <c r="H9" t="s">
        <v>96</v>
      </c>
      <c r="I9">
        <v>11</v>
      </c>
      <c r="K9" t="s">
        <v>32</v>
      </c>
      <c r="L9">
        <v>44.231661111111109</v>
      </c>
      <c r="M9">
        <v>1598.3160221511041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17</v>
      </c>
      <c r="C12">
        <v>0.94526111111111077</v>
      </c>
      <c r="D12">
        <v>173.73218013146851</v>
      </c>
      <c r="E12">
        <v>54.102378490501778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143</v>
      </c>
      <c r="B16">
        <v>3485</v>
      </c>
      <c r="C16">
        <v>6208</v>
      </c>
      <c r="D16">
        <v>9</v>
      </c>
      <c r="E16">
        <v>29340</v>
      </c>
      <c r="F16">
        <v>0</v>
      </c>
      <c r="G16">
        <v>2</v>
      </c>
      <c r="H16">
        <v>5</v>
      </c>
      <c r="I16">
        <v>18287.384537143211</v>
      </c>
      <c r="J16">
        <v>17866.357533370068</v>
      </c>
      <c r="K16">
        <v>124.66945229803029</v>
      </c>
      <c r="L16">
        <v>18291.518070990849</v>
      </c>
      <c r="M16">
        <v>17866.850945620092</v>
      </c>
      <c r="N16">
        <v>123.62594835252661</v>
      </c>
      <c r="O16">
        <v>18287.384537143211</v>
      </c>
      <c r="P16">
        <v>17866.357533370068</v>
      </c>
      <c r="Q16">
        <v>124.66945229803029</v>
      </c>
      <c r="R16">
        <v>18291.518070990849</v>
      </c>
      <c r="S16">
        <v>17866.850945620092</v>
      </c>
      <c r="T16">
        <v>123.62594835252661</v>
      </c>
      <c r="U16">
        <v>10.004181508309809</v>
      </c>
      <c r="V16">
        <v>50.97303508606597</v>
      </c>
      <c r="W16">
        <v>0</v>
      </c>
      <c r="X16">
        <v>0</v>
      </c>
    </row>
    <row r="17" spans="1:24" x14ac:dyDescent="0.35">
      <c r="A17" t="s">
        <v>144</v>
      </c>
      <c r="B17">
        <v>3495</v>
      </c>
      <c r="C17">
        <v>6200</v>
      </c>
      <c r="D17">
        <v>14</v>
      </c>
      <c r="E17">
        <v>29640</v>
      </c>
      <c r="F17">
        <v>33.767013435142111</v>
      </c>
      <c r="G17">
        <v>2</v>
      </c>
      <c r="H17">
        <v>5</v>
      </c>
      <c r="I17">
        <v>18423.632932778059</v>
      </c>
      <c r="J17">
        <v>18221.098843135951</v>
      </c>
      <c r="K17">
        <v>34.330440668838818</v>
      </c>
      <c r="L17">
        <v>16810.99827267506</v>
      </c>
      <c r="M17">
        <v>17125.086116471619</v>
      </c>
      <c r="N17">
        <v>37.393278510316833</v>
      </c>
      <c r="O17">
        <v>18305.017333696029</v>
      </c>
      <c r="P17">
        <v>17905.08167006775</v>
      </c>
      <c r="Q17">
        <v>34.330440668838818</v>
      </c>
      <c r="R17">
        <v>18303.697413971051</v>
      </c>
      <c r="S17">
        <v>17907.018740519019</v>
      </c>
      <c r="T17">
        <v>37.393278510316833</v>
      </c>
      <c r="U17">
        <v>9.9962892263249259</v>
      </c>
      <c r="V17">
        <v>49.903796870393741</v>
      </c>
      <c r="W17">
        <v>0</v>
      </c>
      <c r="X17">
        <v>0</v>
      </c>
    </row>
    <row r="18" spans="1:24" x14ac:dyDescent="0.35">
      <c r="A18" t="s">
        <v>145</v>
      </c>
      <c r="B18">
        <v>3501</v>
      </c>
      <c r="C18">
        <v>5610</v>
      </c>
      <c r="D18">
        <v>0</v>
      </c>
      <c r="E18">
        <v>28800</v>
      </c>
      <c r="F18">
        <v>47.120144491821023</v>
      </c>
      <c r="G18">
        <v>2</v>
      </c>
      <c r="H18">
        <v>5</v>
      </c>
      <c r="I18">
        <v>15793.122041987381</v>
      </c>
      <c r="J18">
        <v>15304.83841197947</v>
      </c>
      <c r="K18">
        <v>35.173231035645671</v>
      </c>
      <c r="L18">
        <v>17439.704340344779</v>
      </c>
      <c r="M18">
        <v>17449.576807906411</v>
      </c>
      <c r="N18">
        <v>32.052600465268178</v>
      </c>
      <c r="O18">
        <v>15816.52212659516</v>
      </c>
      <c r="P18">
        <v>15775.388408750219</v>
      </c>
      <c r="Q18">
        <v>35.173231035645671</v>
      </c>
      <c r="R18">
        <v>15818.03864151511</v>
      </c>
      <c r="S18">
        <v>15774.22583562086</v>
      </c>
      <c r="T18">
        <v>32.052600465268178</v>
      </c>
      <c r="U18">
        <v>9.9985149995364075</v>
      </c>
      <c r="V18">
        <v>49.483122589963457</v>
      </c>
      <c r="W18">
        <v>0</v>
      </c>
      <c r="X18">
        <v>0</v>
      </c>
    </row>
    <row r="19" spans="1:24" x14ac:dyDescent="0.35">
      <c r="A19" t="s">
        <v>146</v>
      </c>
      <c r="B19">
        <v>3548</v>
      </c>
      <c r="C19">
        <v>6200</v>
      </c>
      <c r="D19">
        <v>14</v>
      </c>
      <c r="E19">
        <v>29640</v>
      </c>
      <c r="F19">
        <v>34.722414347006413</v>
      </c>
      <c r="G19">
        <v>2</v>
      </c>
      <c r="H19">
        <v>5</v>
      </c>
      <c r="I19">
        <v>18196.17444962465</v>
      </c>
      <c r="J19">
        <v>17604.22182684192</v>
      </c>
      <c r="K19">
        <v>59.556517462709657</v>
      </c>
      <c r="L19">
        <v>16783.77871766215</v>
      </c>
      <c r="M19">
        <v>17123.495339364239</v>
      </c>
      <c r="N19">
        <v>59.832352145257289</v>
      </c>
      <c r="O19">
        <v>18318.246902791441</v>
      </c>
      <c r="P19">
        <v>17929.467860908349</v>
      </c>
      <c r="Q19">
        <v>59.556517462709657</v>
      </c>
      <c r="R19">
        <v>18318.89613006029</v>
      </c>
      <c r="S19">
        <v>17927.551889372411</v>
      </c>
      <c r="T19">
        <v>59.832352145257289</v>
      </c>
      <c r="U19">
        <v>10.005060764332571</v>
      </c>
      <c r="V19">
        <v>49.908490258815633</v>
      </c>
      <c r="W19">
        <v>0</v>
      </c>
      <c r="X19">
        <v>0</v>
      </c>
    </row>
    <row r="20" spans="1:24" x14ac:dyDescent="0.35">
      <c r="A20" t="s">
        <v>146</v>
      </c>
      <c r="B20">
        <v>3548</v>
      </c>
      <c r="C20">
        <v>6200</v>
      </c>
      <c r="D20">
        <v>14</v>
      </c>
      <c r="E20">
        <v>29640</v>
      </c>
      <c r="F20">
        <v>20.578418108700909</v>
      </c>
      <c r="G20">
        <v>2</v>
      </c>
      <c r="H20">
        <v>5</v>
      </c>
      <c r="I20">
        <v>18224.931753074721</v>
      </c>
      <c r="J20">
        <v>17705.450682849802</v>
      </c>
      <c r="K20">
        <v>58.660222135539023</v>
      </c>
      <c r="L20">
        <v>17387.449745932099</v>
      </c>
      <c r="M20">
        <v>17424.858732217672</v>
      </c>
      <c r="N20">
        <v>59.080307229839299</v>
      </c>
      <c r="O20">
        <v>18297.30536652248</v>
      </c>
      <c r="P20">
        <v>17898.209427574038</v>
      </c>
      <c r="Q20">
        <v>58.660222135539023</v>
      </c>
      <c r="R20">
        <v>18296.347576573378</v>
      </c>
      <c r="S20">
        <v>17901.0363895437</v>
      </c>
      <c r="T20">
        <v>59.080307229839299</v>
      </c>
      <c r="U20">
        <v>10.0055176719105</v>
      </c>
      <c r="V20">
        <v>49.861953528078132</v>
      </c>
      <c r="W20">
        <v>0</v>
      </c>
      <c r="X20">
        <v>0</v>
      </c>
    </row>
    <row r="21" spans="1:24" x14ac:dyDescent="0.35">
      <c r="A21" t="s">
        <v>147</v>
      </c>
      <c r="B21">
        <v>3553</v>
      </c>
      <c r="C21">
        <v>5819</v>
      </c>
      <c r="D21">
        <v>6</v>
      </c>
      <c r="E21">
        <v>29160</v>
      </c>
      <c r="F21">
        <v>47.894866254625093</v>
      </c>
      <c r="G21">
        <v>2</v>
      </c>
      <c r="H21">
        <v>5</v>
      </c>
      <c r="I21">
        <v>16420.45413248027</v>
      </c>
      <c r="J21">
        <v>12890.76357126758</v>
      </c>
      <c r="K21">
        <v>83.517390736403925</v>
      </c>
      <c r="L21">
        <v>16194.939932918949</v>
      </c>
      <c r="M21">
        <v>14833.41289708389</v>
      </c>
      <c r="N21">
        <v>83.590118514927923</v>
      </c>
      <c r="O21">
        <v>16253.021296361359</v>
      </c>
      <c r="P21">
        <v>12444.72724382944</v>
      </c>
      <c r="Q21">
        <v>83.517390736403925</v>
      </c>
      <c r="R21">
        <v>16252.197832356709</v>
      </c>
      <c r="S21">
        <v>12444.632004992451</v>
      </c>
      <c r="T21">
        <v>83.590118514927923</v>
      </c>
      <c r="U21">
        <v>9.9473385122600657</v>
      </c>
      <c r="V21">
        <v>49.889835846951193</v>
      </c>
      <c r="W21">
        <v>0</v>
      </c>
      <c r="X21">
        <v>0</v>
      </c>
    </row>
    <row r="22" spans="1:24" x14ac:dyDescent="0.35">
      <c r="A22" t="s">
        <v>148</v>
      </c>
      <c r="B22">
        <v>3644</v>
      </c>
      <c r="C22">
        <v>6003</v>
      </c>
      <c r="D22">
        <v>12</v>
      </c>
      <c r="E22">
        <v>29520</v>
      </c>
      <c r="F22">
        <v>9.5605658257775996</v>
      </c>
      <c r="G22">
        <v>2</v>
      </c>
      <c r="H22">
        <v>5</v>
      </c>
      <c r="I22">
        <v>18008.275285867119</v>
      </c>
      <c r="J22">
        <v>17466.828927645791</v>
      </c>
      <c r="K22">
        <v>101.71869772131269</v>
      </c>
      <c r="L22">
        <v>17865.35342961095</v>
      </c>
      <c r="M22">
        <v>16935.207753667459</v>
      </c>
      <c r="N22">
        <v>105.486260370317</v>
      </c>
      <c r="O22">
        <v>17926.960685871931</v>
      </c>
      <c r="P22">
        <v>17416.25631966439</v>
      </c>
      <c r="Q22">
        <v>101.71869772131269</v>
      </c>
      <c r="R22">
        <v>17926.478368665499</v>
      </c>
      <c r="S22">
        <v>17416.385517581661</v>
      </c>
      <c r="T22">
        <v>105.486260370317</v>
      </c>
      <c r="U22">
        <v>10.015966218613061</v>
      </c>
      <c r="V22">
        <v>50.733883807582011</v>
      </c>
      <c r="W22">
        <v>0</v>
      </c>
      <c r="X22">
        <v>0</v>
      </c>
    </row>
    <row r="23" spans="1:24" x14ac:dyDescent="0.35">
      <c r="A23" t="s">
        <v>149</v>
      </c>
      <c r="B23">
        <v>3657</v>
      </c>
      <c r="C23">
        <v>5610</v>
      </c>
      <c r="D23">
        <v>3</v>
      </c>
      <c r="E23">
        <v>28980</v>
      </c>
      <c r="F23">
        <v>14.356764368755959</v>
      </c>
      <c r="G23">
        <v>2</v>
      </c>
      <c r="H23">
        <v>5</v>
      </c>
      <c r="I23">
        <v>17654.409553720179</v>
      </c>
      <c r="J23">
        <v>17459.192477314711</v>
      </c>
      <c r="K23">
        <v>61.009983776881128</v>
      </c>
      <c r="L23">
        <v>17097.591165296461</v>
      </c>
      <c r="M23">
        <v>16822.465256494699</v>
      </c>
      <c r="N23">
        <v>58.699781552168233</v>
      </c>
      <c r="O23">
        <v>17648.592846342901</v>
      </c>
      <c r="P23">
        <v>17315.948809833149</v>
      </c>
      <c r="Q23">
        <v>61.009983776881128</v>
      </c>
      <c r="R23">
        <v>17651.74870718185</v>
      </c>
      <c r="S23">
        <v>17313.161161164891</v>
      </c>
      <c r="T23">
        <v>58.699781552168233</v>
      </c>
      <c r="U23">
        <v>9.98565658054439</v>
      </c>
      <c r="V23">
        <v>51.556496481348738</v>
      </c>
      <c r="W23">
        <v>0</v>
      </c>
      <c r="X23">
        <v>0</v>
      </c>
    </row>
    <row r="24" spans="1:24" x14ac:dyDescent="0.35">
      <c r="A24" t="s">
        <v>150</v>
      </c>
      <c r="B24">
        <v>4251</v>
      </c>
      <c r="C24">
        <v>5815</v>
      </c>
      <c r="D24">
        <v>6</v>
      </c>
      <c r="E24">
        <v>29160</v>
      </c>
      <c r="F24">
        <v>7.4809787218192474</v>
      </c>
      <c r="G24">
        <v>0</v>
      </c>
      <c r="H24">
        <v>5</v>
      </c>
      <c r="I24">
        <v>16213.591508975989</v>
      </c>
      <c r="J24">
        <v>16169.18120445079</v>
      </c>
      <c r="K24">
        <v>46.309190977608338</v>
      </c>
      <c r="L24">
        <v>16198.34311516918</v>
      </c>
      <c r="M24">
        <v>15692.342464184219</v>
      </c>
      <c r="N24">
        <v>46.803086658848542</v>
      </c>
      <c r="O24">
        <v>16186.405660851089</v>
      </c>
      <c r="P24">
        <v>16076.92538816161</v>
      </c>
      <c r="Q24">
        <v>46.309190977608338</v>
      </c>
      <c r="R24">
        <v>16189.128320447349</v>
      </c>
      <c r="S24">
        <v>16076.822754733381</v>
      </c>
      <c r="T24">
        <v>46.803086658848542</v>
      </c>
      <c r="U24">
        <v>12.85633801465967</v>
      </c>
      <c r="V24">
        <v>51.409142300475459</v>
      </c>
      <c r="W24">
        <v>0</v>
      </c>
      <c r="X24">
        <v>0</v>
      </c>
    </row>
    <row r="25" spans="1:24" x14ac:dyDescent="0.35">
      <c r="A25" t="s">
        <v>151</v>
      </c>
      <c r="B25">
        <v>4252</v>
      </c>
      <c r="C25">
        <v>5602</v>
      </c>
      <c r="D25">
        <v>13</v>
      </c>
      <c r="E25">
        <v>29580</v>
      </c>
      <c r="F25">
        <v>4.2601863808575224</v>
      </c>
      <c r="G25">
        <v>0</v>
      </c>
      <c r="H25">
        <v>5</v>
      </c>
      <c r="I25">
        <v>16029.090851979619</v>
      </c>
      <c r="J25">
        <v>15553.98262778961</v>
      </c>
      <c r="K25">
        <v>127.9488633070778</v>
      </c>
      <c r="L25">
        <v>15832.73658127282</v>
      </c>
      <c r="M25">
        <v>15455.639245436651</v>
      </c>
      <c r="N25">
        <v>125.65536896856879</v>
      </c>
      <c r="O25">
        <v>16029.090851979619</v>
      </c>
      <c r="P25">
        <v>15553.98262778961</v>
      </c>
      <c r="Q25">
        <v>127.9488633070778</v>
      </c>
      <c r="R25">
        <v>16028.92367220362</v>
      </c>
      <c r="S25">
        <v>15554.31501449638</v>
      </c>
      <c r="T25">
        <v>125.65536896856879</v>
      </c>
      <c r="U25">
        <v>0</v>
      </c>
      <c r="V25">
        <v>51.548174641704833</v>
      </c>
      <c r="W25">
        <v>0</v>
      </c>
      <c r="X25">
        <v>0</v>
      </c>
    </row>
    <row r="26" spans="1:24" x14ac:dyDescent="0.35">
      <c r="A26" t="s">
        <v>151</v>
      </c>
      <c r="B26">
        <v>4252</v>
      </c>
      <c r="C26">
        <v>5602</v>
      </c>
      <c r="D26">
        <v>13</v>
      </c>
      <c r="E26">
        <v>29580</v>
      </c>
      <c r="F26">
        <v>3.9837419950021071</v>
      </c>
      <c r="G26">
        <v>0</v>
      </c>
      <c r="H26">
        <v>5</v>
      </c>
      <c r="I26">
        <v>16041.289192250029</v>
      </c>
      <c r="J26">
        <v>15592.662476226829</v>
      </c>
      <c r="K26">
        <v>129.0201075733624</v>
      </c>
      <c r="L26">
        <v>15845.421344410201</v>
      </c>
      <c r="M26">
        <v>15448.287665148489</v>
      </c>
      <c r="N26">
        <v>130.78833350989811</v>
      </c>
      <c r="O26">
        <v>16026.814982881409</v>
      </c>
      <c r="P26">
        <v>15543.54583146394</v>
      </c>
      <c r="Q26">
        <v>129.0201075733624</v>
      </c>
      <c r="R26">
        <v>16028.946883783119</v>
      </c>
      <c r="S26">
        <v>15540.560345519511</v>
      </c>
      <c r="T26">
        <v>130.78833350989811</v>
      </c>
      <c r="U26">
        <v>12.85348201972438</v>
      </c>
      <c r="V26">
        <v>51.563664609235751</v>
      </c>
      <c r="W26">
        <v>0</v>
      </c>
      <c r="X26">
        <v>0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30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5</v>
      </c>
      <c r="B3" s="3">
        <v>45058</v>
      </c>
      <c r="D3" t="s">
        <v>152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378</v>
      </c>
      <c r="K3">
        <v>359</v>
      </c>
      <c r="L3">
        <v>19</v>
      </c>
      <c r="M3" t="s">
        <v>80</v>
      </c>
      <c r="N3" t="s">
        <v>81</v>
      </c>
      <c r="O3">
        <v>0</v>
      </c>
      <c r="P3" t="s">
        <v>153</v>
      </c>
      <c r="Q3" t="s">
        <v>154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1573</v>
      </c>
      <c r="AA3">
        <v>220.48557758331299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61</v>
      </c>
      <c r="C7">
        <v>8.7514666666666638</v>
      </c>
      <c r="D7">
        <v>200.24089751006269</v>
      </c>
      <c r="E7">
        <v>13.139918834242881</v>
      </c>
      <c r="H7" t="s">
        <v>93</v>
      </c>
      <c r="I7">
        <v>1416</v>
      </c>
      <c r="K7" t="s">
        <v>94</v>
      </c>
      <c r="L7">
        <v>49.208730555555547</v>
      </c>
      <c r="M7">
        <v>1658.0202257791479</v>
      </c>
      <c r="N7">
        <v>21.390086727555062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142</v>
      </c>
      <c r="K8" t="s">
        <v>31</v>
      </c>
      <c r="L8">
        <v>1.26023611111111</v>
      </c>
      <c r="M8">
        <v>232.1320686344298</v>
      </c>
      <c r="N8">
        <v>135.7318207287523</v>
      </c>
    </row>
    <row r="9" spans="1:27" x14ac:dyDescent="0.35">
      <c r="A9">
        <v>2</v>
      </c>
      <c r="B9">
        <v>298</v>
      </c>
      <c r="C9">
        <v>40.457263888888889</v>
      </c>
      <c r="D9">
        <v>1457.779328269085</v>
      </c>
      <c r="E9">
        <v>21.390086727555062</v>
      </c>
      <c r="H9" t="s">
        <v>96</v>
      </c>
      <c r="I9">
        <v>15</v>
      </c>
      <c r="K9" t="s">
        <v>32</v>
      </c>
      <c r="L9">
        <v>50.468966666666667</v>
      </c>
      <c r="M9">
        <v>1890.1522944135779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1.26023611111111</v>
      </c>
      <c r="D12">
        <v>232.1320686344298</v>
      </c>
      <c r="E12">
        <v>135.7318207287523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155</v>
      </c>
      <c r="B16">
        <v>3454</v>
      </c>
      <c r="C16">
        <v>5607</v>
      </c>
      <c r="D16">
        <v>12</v>
      </c>
      <c r="E16">
        <v>30420</v>
      </c>
      <c r="F16">
        <v>34.815353175977783</v>
      </c>
      <c r="G16">
        <v>2</v>
      </c>
      <c r="H16">
        <v>5</v>
      </c>
      <c r="I16">
        <v>15828.946641607041</v>
      </c>
      <c r="J16">
        <v>16057.804642794819</v>
      </c>
      <c r="K16">
        <v>90.819682642309033</v>
      </c>
      <c r="L16">
        <v>17490.787811642029</v>
      </c>
      <c r="M16">
        <v>17082.64600689385</v>
      </c>
      <c r="N16">
        <v>89.792006582995342</v>
      </c>
      <c r="O16">
        <v>15846.236982539809</v>
      </c>
      <c r="P16">
        <v>16405.4702327864</v>
      </c>
      <c r="Q16">
        <v>90.819682642309033</v>
      </c>
      <c r="R16">
        <v>15847.43340508397</v>
      </c>
      <c r="S16">
        <v>16403.535212810719</v>
      </c>
      <c r="T16">
        <v>89.792006582995342</v>
      </c>
      <c r="U16">
        <v>9.9983266058010152</v>
      </c>
      <c r="V16">
        <v>51.07363258549416</v>
      </c>
      <c r="W16">
        <v>0</v>
      </c>
      <c r="X16">
        <v>0</v>
      </c>
    </row>
    <row r="17" spans="1:24" x14ac:dyDescent="0.35">
      <c r="A17" t="s">
        <v>155</v>
      </c>
      <c r="B17">
        <v>3454</v>
      </c>
      <c r="C17">
        <v>5607</v>
      </c>
      <c r="D17">
        <v>12</v>
      </c>
      <c r="E17">
        <v>30420</v>
      </c>
      <c r="F17">
        <v>20.893156406738129</v>
      </c>
      <c r="G17">
        <v>2</v>
      </c>
      <c r="H17">
        <v>5</v>
      </c>
      <c r="I17">
        <v>15842.96878115143</v>
      </c>
      <c r="J17">
        <v>16202.11438618558</v>
      </c>
      <c r="K17">
        <v>98.106287303860128</v>
      </c>
      <c r="L17">
        <v>16841.882092150368</v>
      </c>
      <c r="M17">
        <v>16814.898178995281</v>
      </c>
      <c r="N17">
        <v>100.2286286652761</v>
      </c>
      <c r="O17">
        <v>15853.3391205028</v>
      </c>
      <c r="P17">
        <v>16410.72892877234</v>
      </c>
      <c r="Q17">
        <v>98.106287303860128</v>
      </c>
      <c r="R17">
        <v>15855.425558824159</v>
      </c>
      <c r="S17">
        <v>16407.353473815761</v>
      </c>
      <c r="T17">
        <v>100.2286286652761</v>
      </c>
      <c r="U17">
        <v>9.9971558632900326</v>
      </c>
      <c r="V17">
        <v>51.085055560710693</v>
      </c>
      <c r="W17">
        <v>0</v>
      </c>
      <c r="X17">
        <v>0</v>
      </c>
    </row>
    <row r="18" spans="1:24" x14ac:dyDescent="0.35">
      <c r="A18" t="s">
        <v>156</v>
      </c>
      <c r="B18">
        <v>3504</v>
      </c>
      <c r="C18">
        <v>6209</v>
      </c>
      <c r="D18">
        <v>4</v>
      </c>
      <c r="E18">
        <v>29940</v>
      </c>
      <c r="F18">
        <v>23.188796256904858</v>
      </c>
      <c r="G18">
        <v>2</v>
      </c>
      <c r="H18">
        <v>5</v>
      </c>
      <c r="I18">
        <v>17728.58186054006</v>
      </c>
      <c r="J18">
        <v>16376.93080689869</v>
      </c>
      <c r="K18">
        <v>122.9062280677863</v>
      </c>
      <c r="L18">
        <v>16748.29316534087</v>
      </c>
      <c r="M18">
        <v>16073.097151803589</v>
      </c>
      <c r="N18">
        <v>120.437219719247</v>
      </c>
      <c r="O18">
        <v>17810.101629802379</v>
      </c>
      <c r="P18">
        <v>16594.115961500931</v>
      </c>
      <c r="Q18">
        <v>122.9062280677863</v>
      </c>
      <c r="R18">
        <v>17811.396366047211</v>
      </c>
      <c r="S18">
        <v>16589.87388076575</v>
      </c>
      <c r="T18">
        <v>120.437219719247</v>
      </c>
      <c r="U18">
        <v>10.003982409626341</v>
      </c>
      <c r="V18">
        <v>50.97512817250368</v>
      </c>
      <c r="W18">
        <v>0</v>
      </c>
      <c r="X18">
        <v>0</v>
      </c>
    </row>
    <row r="19" spans="1:24" x14ac:dyDescent="0.35">
      <c r="A19" t="s">
        <v>157</v>
      </c>
      <c r="B19">
        <v>3539</v>
      </c>
      <c r="C19">
        <v>6209</v>
      </c>
      <c r="D19">
        <v>4</v>
      </c>
      <c r="E19">
        <v>29940</v>
      </c>
      <c r="F19">
        <v>19.5445012576252</v>
      </c>
      <c r="G19">
        <v>2</v>
      </c>
      <c r="H19">
        <v>5</v>
      </c>
      <c r="I19">
        <v>17742.13280765789</v>
      </c>
      <c r="J19">
        <v>16402.745636809599</v>
      </c>
      <c r="K19">
        <v>111.242356312086</v>
      </c>
      <c r="L19">
        <v>16915.861926586411</v>
      </c>
      <c r="M19">
        <v>16147.843712105279</v>
      </c>
      <c r="N19">
        <v>108.1070158452802</v>
      </c>
      <c r="O19">
        <v>17810.839640456979</v>
      </c>
      <c r="P19">
        <v>16586.64287663572</v>
      </c>
      <c r="Q19">
        <v>111.242356312086</v>
      </c>
      <c r="R19">
        <v>17811.82419755113</v>
      </c>
      <c r="S19">
        <v>16583.40651726635</v>
      </c>
      <c r="T19">
        <v>108.1070158452802</v>
      </c>
      <c r="U19">
        <v>10.04441469790431</v>
      </c>
      <c r="V19">
        <v>50.972114046912459</v>
      </c>
      <c r="W19">
        <v>0</v>
      </c>
      <c r="X19">
        <v>0</v>
      </c>
    </row>
    <row r="20" spans="1:24" x14ac:dyDescent="0.35">
      <c r="A20" t="s">
        <v>158</v>
      </c>
      <c r="B20">
        <v>3545</v>
      </c>
      <c r="C20">
        <v>6208</v>
      </c>
      <c r="D20">
        <v>0</v>
      </c>
      <c r="E20">
        <v>29700</v>
      </c>
      <c r="F20">
        <v>32.354729991819802</v>
      </c>
      <c r="G20">
        <v>2</v>
      </c>
      <c r="H20">
        <v>5</v>
      </c>
      <c r="I20">
        <v>15783.51971215404</v>
      </c>
      <c r="J20">
        <v>15087.901601997009</v>
      </c>
      <c r="K20">
        <v>137.20560640317319</v>
      </c>
      <c r="L20">
        <v>17029.702526826211</v>
      </c>
      <c r="M20">
        <v>16536.012079737779</v>
      </c>
      <c r="N20">
        <v>136.090076209557</v>
      </c>
      <c r="O20">
        <v>15799.58807944137</v>
      </c>
      <c r="P20">
        <v>15411.01480509929</v>
      </c>
      <c r="Q20">
        <v>137.20560640317319</v>
      </c>
      <c r="R20">
        <v>15800.15051810437</v>
      </c>
      <c r="S20">
        <v>15410.53117407066</v>
      </c>
      <c r="T20">
        <v>136.090076209557</v>
      </c>
      <c r="U20">
        <v>9.9989242722993232</v>
      </c>
      <c r="V20">
        <v>51.519049697321968</v>
      </c>
      <c r="W20">
        <v>0</v>
      </c>
      <c r="X20">
        <v>0</v>
      </c>
    </row>
    <row r="21" spans="1:24" x14ac:dyDescent="0.35">
      <c r="A21" t="s">
        <v>159</v>
      </c>
      <c r="B21">
        <v>3554</v>
      </c>
      <c r="C21">
        <v>5609</v>
      </c>
      <c r="D21">
        <v>6</v>
      </c>
      <c r="E21">
        <v>30060</v>
      </c>
      <c r="F21">
        <v>0.46381207967598148</v>
      </c>
      <c r="G21">
        <v>2</v>
      </c>
      <c r="H21">
        <v>5</v>
      </c>
      <c r="I21">
        <v>18094.755865717041</v>
      </c>
      <c r="J21">
        <v>17338.15740132979</v>
      </c>
      <c r="K21">
        <v>46.626282699050847</v>
      </c>
      <c r="L21">
        <v>18070.553576736871</v>
      </c>
      <c r="M21">
        <v>17325.515272728939</v>
      </c>
      <c r="N21">
        <v>48.212777424666832</v>
      </c>
      <c r="O21">
        <v>18093.12582001766</v>
      </c>
      <c r="P21">
        <v>17333.81474954139</v>
      </c>
      <c r="Q21">
        <v>46.626282699050847</v>
      </c>
      <c r="R21">
        <v>18092.651997131339</v>
      </c>
      <c r="S21">
        <v>17334.649028991102</v>
      </c>
      <c r="T21">
        <v>48.212777424666832</v>
      </c>
      <c r="U21">
        <v>10.00081555461251</v>
      </c>
      <c r="V21">
        <v>51.55454866523705</v>
      </c>
      <c r="W21">
        <v>0</v>
      </c>
      <c r="X21">
        <v>0</v>
      </c>
    </row>
    <row r="22" spans="1:24" x14ac:dyDescent="0.35">
      <c r="A22" t="s">
        <v>159</v>
      </c>
      <c r="B22">
        <v>3554</v>
      </c>
      <c r="C22">
        <v>5609</v>
      </c>
      <c r="D22">
        <v>6</v>
      </c>
      <c r="E22">
        <v>30060</v>
      </c>
      <c r="F22">
        <v>0</v>
      </c>
      <c r="G22">
        <v>2</v>
      </c>
      <c r="H22">
        <v>5</v>
      </c>
      <c r="I22">
        <v>18092.05424984109</v>
      </c>
      <c r="J22">
        <v>17329.958063860831</v>
      </c>
      <c r="K22">
        <v>48.054638257063857</v>
      </c>
      <c r="L22">
        <v>18095.579729957459</v>
      </c>
      <c r="M22">
        <v>17330.56816863799</v>
      </c>
      <c r="N22">
        <v>48.609494651650593</v>
      </c>
      <c r="O22">
        <v>18092.05424984109</v>
      </c>
      <c r="P22">
        <v>17329.958063860831</v>
      </c>
      <c r="Q22">
        <v>48.054638257063857</v>
      </c>
      <c r="R22">
        <v>18095.579729957459</v>
      </c>
      <c r="S22">
        <v>17330.56816863799</v>
      </c>
      <c r="T22">
        <v>48.609494651650593</v>
      </c>
      <c r="U22">
        <v>10.000996307487309</v>
      </c>
      <c r="V22">
        <v>51.442912918296187</v>
      </c>
      <c r="W22">
        <v>0</v>
      </c>
      <c r="X22">
        <v>0</v>
      </c>
    </row>
    <row r="23" spans="1:24" x14ac:dyDescent="0.35">
      <c r="A23" t="s">
        <v>160</v>
      </c>
      <c r="B23">
        <v>3648</v>
      </c>
      <c r="C23">
        <v>6000</v>
      </c>
      <c r="D23">
        <v>6</v>
      </c>
      <c r="E23">
        <v>30060</v>
      </c>
      <c r="F23">
        <v>15.833025527372239</v>
      </c>
      <c r="G23">
        <v>2</v>
      </c>
      <c r="H23">
        <v>5</v>
      </c>
      <c r="I23">
        <v>17730.380820955859</v>
      </c>
      <c r="J23">
        <v>19359.217555134052</v>
      </c>
      <c r="K23">
        <v>126.01815196752889</v>
      </c>
      <c r="L23">
        <v>17526.748137617469</v>
      </c>
      <c r="M23">
        <v>18742.757470876841</v>
      </c>
      <c r="N23">
        <v>128.08527739470011</v>
      </c>
      <c r="O23">
        <v>17736.805958297431</v>
      </c>
      <c r="P23">
        <v>19517.231683972921</v>
      </c>
      <c r="Q23">
        <v>126.01815196752889</v>
      </c>
      <c r="R23">
        <v>17741.110409213019</v>
      </c>
      <c r="S23">
        <v>19515.77632085593</v>
      </c>
      <c r="T23">
        <v>128.08527739470011</v>
      </c>
      <c r="U23">
        <v>9.9882807242544516</v>
      </c>
      <c r="V23">
        <v>50.665637394333423</v>
      </c>
      <c r="W23">
        <v>0</v>
      </c>
      <c r="X23">
        <v>0</v>
      </c>
    </row>
    <row r="24" spans="1:24" x14ac:dyDescent="0.35">
      <c r="A24" t="s">
        <v>160</v>
      </c>
      <c r="B24">
        <v>3648</v>
      </c>
      <c r="C24">
        <v>6000</v>
      </c>
      <c r="D24">
        <v>6</v>
      </c>
      <c r="E24">
        <v>30060</v>
      </c>
      <c r="F24">
        <v>13.78916027728358</v>
      </c>
      <c r="G24">
        <v>2</v>
      </c>
      <c r="H24">
        <v>5</v>
      </c>
      <c r="I24">
        <v>17734.598797036939</v>
      </c>
      <c r="J24">
        <v>19414.798667470979</v>
      </c>
      <c r="K24">
        <v>127.3756055704567</v>
      </c>
      <c r="L24">
        <v>17551.028546516241</v>
      </c>
      <c r="M24">
        <v>18880.06061565378</v>
      </c>
      <c r="N24">
        <v>125.55905616709001</v>
      </c>
      <c r="O24">
        <v>17740.193631377049</v>
      </c>
      <c r="P24">
        <v>19552.41495408431</v>
      </c>
      <c r="Q24">
        <v>127.3756055704567</v>
      </c>
      <c r="R24">
        <v>17737.599685065819</v>
      </c>
      <c r="S24">
        <v>19553.291410583221</v>
      </c>
      <c r="T24">
        <v>125.55905616709001</v>
      </c>
      <c r="U24">
        <v>9.9882782404052861</v>
      </c>
      <c r="V24">
        <v>50.663322617387863</v>
      </c>
      <c r="W24">
        <v>0</v>
      </c>
      <c r="X24">
        <v>0</v>
      </c>
    </row>
    <row r="25" spans="1:24" x14ac:dyDescent="0.35">
      <c r="A25" t="s">
        <v>161</v>
      </c>
      <c r="B25">
        <v>3650</v>
      </c>
      <c r="C25">
        <v>6000</v>
      </c>
      <c r="D25">
        <v>5</v>
      </c>
      <c r="E25">
        <v>30000</v>
      </c>
      <c r="F25">
        <v>30.735542572666461</v>
      </c>
      <c r="G25">
        <v>2</v>
      </c>
      <c r="H25">
        <v>5</v>
      </c>
      <c r="I25">
        <v>17720.463193513431</v>
      </c>
      <c r="J25">
        <v>19157.377588512129</v>
      </c>
      <c r="K25">
        <v>141.45050514146749</v>
      </c>
      <c r="L25">
        <v>17318.594165600229</v>
      </c>
      <c r="M25">
        <v>17962.955784121721</v>
      </c>
      <c r="N25">
        <v>138.75099112493299</v>
      </c>
      <c r="O25">
        <v>17732.932606538168</v>
      </c>
      <c r="P25">
        <v>19464.119443687589</v>
      </c>
      <c r="Q25">
        <v>141.45050514146749</v>
      </c>
      <c r="R25">
        <v>17734.584511766341</v>
      </c>
      <c r="S25">
        <v>19463.561106526409</v>
      </c>
      <c r="T25">
        <v>138.75099112493299</v>
      </c>
      <c r="U25">
        <v>9.9882797870683344</v>
      </c>
      <c r="V25">
        <v>50.664392075096281</v>
      </c>
      <c r="W25">
        <v>0</v>
      </c>
      <c r="X25">
        <v>0</v>
      </c>
    </row>
    <row r="26" spans="1:24" x14ac:dyDescent="0.35">
      <c r="A26" t="s">
        <v>162</v>
      </c>
      <c r="B26">
        <v>4061</v>
      </c>
      <c r="C26">
        <v>6210</v>
      </c>
      <c r="D26">
        <v>3</v>
      </c>
      <c r="E26">
        <v>29880</v>
      </c>
      <c r="F26">
        <v>1.504375218803971</v>
      </c>
      <c r="G26">
        <v>0</v>
      </c>
      <c r="H26">
        <v>5</v>
      </c>
      <c r="I26">
        <v>22332.74849005838</v>
      </c>
      <c r="J26">
        <v>18806.307536011402</v>
      </c>
      <c r="K26">
        <v>99.473311851355419</v>
      </c>
      <c r="L26">
        <v>22283.870309816801</v>
      </c>
      <c r="M26">
        <v>18772.862825908021</v>
      </c>
      <c r="N26">
        <v>102.6315748661202</v>
      </c>
      <c r="O26">
        <v>22352.12068066034</v>
      </c>
      <c r="P26">
        <v>18807.517521552909</v>
      </c>
      <c r="Q26">
        <v>99.473311851355419</v>
      </c>
      <c r="R26">
        <v>22352.847443828388</v>
      </c>
      <c r="S26">
        <v>18806.402412018961</v>
      </c>
      <c r="T26">
        <v>102.6315748661202</v>
      </c>
      <c r="U26">
        <v>12.902327410305309</v>
      </c>
      <c r="V26">
        <v>50.984009116588147</v>
      </c>
      <c r="W26">
        <v>0</v>
      </c>
      <c r="X26">
        <v>0</v>
      </c>
    </row>
    <row r="27" spans="1:24" x14ac:dyDescent="0.35">
      <c r="A27" t="s">
        <v>163</v>
      </c>
      <c r="B27">
        <v>4252</v>
      </c>
      <c r="C27">
        <v>5600</v>
      </c>
      <c r="D27">
        <v>5</v>
      </c>
      <c r="E27">
        <v>30000</v>
      </c>
      <c r="F27">
        <v>23.31802935855017</v>
      </c>
      <c r="G27">
        <v>0</v>
      </c>
      <c r="H27">
        <v>5</v>
      </c>
      <c r="I27">
        <v>16233.065840537651</v>
      </c>
      <c r="J27">
        <v>16330.75222295598</v>
      </c>
      <c r="K27">
        <v>116.513007979148</v>
      </c>
      <c r="L27">
        <v>17410.900994840718</v>
      </c>
      <c r="M27">
        <v>17073.728779288151</v>
      </c>
      <c r="N27">
        <v>119.3623063423467</v>
      </c>
      <c r="O27">
        <v>16308.84689308521</v>
      </c>
      <c r="P27">
        <v>16620.791172424251</v>
      </c>
      <c r="Q27">
        <v>116.513007979148</v>
      </c>
      <c r="R27">
        <v>16310.055172199251</v>
      </c>
      <c r="S27">
        <v>16618.882564565411</v>
      </c>
      <c r="T27">
        <v>119.3623063423467</v>
      </c>
      <c r="U27">
        <v>12.85595414712563</v>
      </c>
      <c r="V27">
        <v>51.081139027615443</v>
      </c>
      <c r="W27">
        <v>0</v>
      </c>
      <c r="X27">
        <v>0</v>
      </c>
    </row>
    <row r="28" spans="1:24" x14ac:dyDescent="0.35">
      <c r="A28" t="s">
        <v>164</v>
      </c>
      <c r="B28">
        <v>4254</v>
      </c>
      <c r="C28">
        <v>6005</v>
      </c>
      <c r="D28">
        <v>7</v>
      </c>
      <c r="E28">
        <v>30120</v>
      </c>
      <c r="F28">
        <v>14.44782459559781</v>
      </c>
      <c r="G28">
        <v>0</v>
      </c>
      <c r="H28">
        <v>5</v>
      </c>
      <c r="I28">
        <v>16227.05925781471</v>
      </c>
      <c r="J28">
        <v>16236.96018688293</v>
      </c>
      <c r="K28">
        <v>66.210441401470547</v>
      </c>
      <c r="L28">
        <v>16157.22583982552</v>
      </c>
      <c r="M28">
        <v>16801.38304858383</v>
      </c>
      <c r="N28">
        <v>63.576319058258157</v>
      </c>
      <c r="O28">
        <v>16174.568333907029</v>
      </c>
      <c r="P28">
        <v>16058.788225272339</v>
      </c>
      <c r="Q28">
        <v>66.210441401470547</v>
      </c>
      <c r="R28">
        <v>16175.01878634226</v>
      </c>
      <c r="S28">
        <v>16058.844322729879</v>
      </c>
      <c r="T28">
        <v>63.576319058258157</v>
      </c>
      <c r="U28">
        <v>12.85613775675686</v>
      </c>
      <c r="V28">
        <v>51.409253374938963</v>
      </c>
      <c r="W28">
        <v>0</v>
      </c>
      <c r="X28">
        <v>0</v>
      </c>
    </row>
    <row r="29" spans="1:24" x14ac:dyDescent="0.35">
      <c r="A29" t="s">
        <v>165</v>
      </c>
      <c r="B29">
        <v>4542</v>
      </c>
      <c r="C29">
        <v>5600</v>
      </c>
      <c r="D29">
        <v>6</v>
      </c>
      <c r="E29">
        <v>30060</v>
      </c>
      <c r="F29">
        <v>0</v>
      </c>
      <c r="G29">
        <v>0</v>
      </c>
      <c r="H29">
        <v>5</v>
      </c>
      <c r="I29">
        <v>14443.538101502951</v>
      </c>
      <c r="J29">
        <v>15826.122702223949</v>
      </c>
      <c r="K29">
        <v>113.69635437592051</v>
      </c>
      <c r="L29">
        <v>14444.749030993589</v>
      </c>
      <c r="M29">
        <v>15828.28981785531</v>
      </c>
      <c r="N29">
        <v>110.9071419561798</v>
      </c>
      <c r="O29">
        <v>14443.538101502951</v>
      </c>
      <c r="P29">
        <v>15826.122702223949</v>
      </c>
      <c r="Q29">
        <v>113.69635437592051</v>
      </c>
      <c r="R29">
        <v>14444.749030993589</v>
      </c>
      <c r="S29">
        <v>15828.28981785531</v>
      </c>
      <c r="T29">
        <v>110.9071419561798</v>
      </c>
      <c r="U29">
        <v>0</v>
      </c>
      <c r="V29">
        <v>51.081719538823243</v>
      </c>
      <c r="W29">
        <v>0</v>
      </c>
      <c r="X29">
        <v>0</v>
      </c>
    </row>
    <row r="30" spans="1:24" x14ac:dyDescent="0.35">
      <c r="A30" t="s">
        <v>166</v>
      </c>
      <c r="B30">
        <v>6210</v>
      </c>
      <c r="C30">
        <v>907</v>
      </c>
      <c r="D30">
        <v>9</v>
      </c>
      <c r="E30">
        <v>30240</v>
      </c>
      <c r="F30">
        <v>48.104562589184638</v>
      </c>
      <c r="G30">
        <v>5</v>
      </c>
      <c r="H30">
        <v>2</v>
      </c>
      <c r="I30">
        <v>17867.808611975051</v>
      </c>
      <c r="J30">
        <v>16443.972625188799</v>
      </c>
      <c r="K30">
        <v>108.8550406119393</v>
      </c>
      <c r="L30">
        <v>16122.1501193691</v>
      </c>
      <c r="M30">
        <v>15224.02666454127</v>
      </c>
      <c r="N30">
        <v>104.43386395085309</v>
      </c>
      <c r="O30">
        <v>15652.078384312459</v>
      </c>
      <c r="P30">
        <v>15329.481420869</v>
      </c>
      <c r="Q30">
        <v>108.8550406119393</v>
      </c>
      <c r="R30">
        <v>15651.26821417158</v>
      </c>
      <c r="S30">
        <v>15330.63908184568</v>
      </c>
      <c r="T30">
        <v>104.43386395085309</v>
      </c>
      <c r="U30">
        <v>51.559185438839869</v>
      </c>
      <c r="V30">
        <v>10.036472946236589</v>
      </c>
      <c r="W30">
        <v>0</v>
      </c>
      <c r="X30">
        <v>0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28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6</v>
      </c>
      <c r="B3" s="3">
        <v>45058</v>
      </c>
      <c r="D3" t="s">
        <v>167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375</v>
      </c>
      <c r="K3">
        <v>341</v>
      </c>
      <c r="L3">
        <v>34</v>
      </c>
      <c r="M3" t="s">
        <v>80</v>
      </c>
      <c r="N3" t="s">
        <v>81</v>
      </c>
      <c r="O3">
        <v>0</v>
      </c>
      <c r="P3" t="s">
        <v>168</v>
      </c>
      <c r="Q3" t="s">
        <v>169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578</v>
      </c>
      <c r="AA3">
        <v>415.92695617675781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31</v>
      </c>
      <c r="C7">
        <v>1.7719416666666681</v>
      </c>
      <c r="D7">
        <v>55.665998950206799</v>
      </c>
      <c r="E7">
        <v>12.90422749672531</v>
      </c>
      <c r="H7" t="s">
        <v>93</v>
      </c>
      <c r="I7">
        <v>531</v>
      </c>
      <c r="K7" t="s">
        <v>94</v>
      </c>
      <c r="L7">
        <v>69.407016666666664</v>
      </c>
      <c r="M7">
        <v>2493.950558373193</v>
      </c>
      <c r="N7">
        <v>16.920578409694411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34</v>
      </c>
      <c r="K8" t="s">
        <v>31</v>
      </c>
      <c r="L8">
        <v>2.4521166666666669</v>
      </c>
      <c r="M8">
        <v>450.88723705285798</v>
      </c>
      <c r="N8">
        <v>53.197948273719511</v>
      </c>
    </row>
    <row r="9" spans="1:27" x14ac:dyDescent="0.35">
      <c r="A9">
        <v>2</v>
      </c>
      <c r="B9">
        <v>310</v>
      </c>
      <c r="C9">
        <v>67.635075000000001</v>
      </c>
      <c r="D9">
        <v>2438.2845594229871</v>
      </c>
      <c r="E9">
        <v>16.920578409694411</v>
      </c>
      <c r="H9" t="s">
        <v>96</v>
      </c>
      <c r="I9">
        <v>13</v>
      </c>
      <c r="K9" t="s">
        <v>32</v>
      </c>
      <c r="L9">
        <v>71.859133333333332</v>
      </c>
      <c r="M9">
        <v>2944.8377954260509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34</v>
      </c>
      <c r="C12">
        <v>2.4521166666666669</v>
      </c>
      <c r="D12">
        <v>450.88723705285798</v>
      </c>
      <c r="E12">
        <v>53.197948273719511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170</v>
      </c>
      <c r="B16">
        <v>2345</v>
      </c>
      <c r="C16">
        <v>6202</v>
      </c>
      <c r="D16">
        <v>19</v>
      </c>
      <c r="E16">
        <v>31740</v>
      </c>
      <c r="F16">
        <v>21.73639252180482</v>
      </c>
      <c r="G16">
        <v>2</v>
      </c>
      <c r="H16">
        <v>5</v>
      </c>
      <c r="I16">
        <v>16411.022345747118</v>
      </c>
      <c r="J16">
        <v>16648.694943471819</v>
      </c>
      <c r="K16">
        <v>110.9767614076693</v>
      </c>
      <c r="L16">
        <v>15872.88203184413</v>
      </c>
      <c r="M16">
        <v>15824.51621828166</v>
      </c>
      <c r="N16">
        <v>111.4972818330653</v>
      </c>
      <c r="O16">
        <v>16622.732982720841</v>
      </c>
      <c r="P16">
        <v>16596.28366455474</v>
      </c>
      <c r="Q16">
        <v>110.9767614076693</v>
      </c>
      <c r="R16">
        <v>16621.084253587989</v>
      </c>
      <c r="S16">
        <v>16597.355495768279</v>
      </c>
      <c r="T16">
        <v>111.4972818330653</v>
      </c>
      <c r="U16">
        <v>10.033940271827509</v>
      </c>
      <c r="V16">
        <v>49.487505192984109</v>
      </c>
      <c r="W16">
        <v>0</v>
      </c>
      <c r="X16">
        <v>0</v>
      </c>
    </row>
    <row r="17" spans="1:24" x14ac:dyDescent="0.35">
      <c r="A17" t="s">
        <v>171</v>
      </c>
      <c r="B17">
        <v>3446</v>
      </c>
      <c r="C17">
        <v>5601</v>
      </c>
      <c r="D17">
        <v>16</v>
      </c>
      <c r="E17">
        <v>31560</v>
      </c>
      <c r="F17">
        <v>2.3157754719785579</v>
      </c>
      <c r="G17">
        <v>2</v>
      </c>
      <c r="H17">
        <v>5</v>
      </c>
      <c r="I17">
        <v>15802.83316829772</v>
      </c>
      <c r="J17">
        <v>15388.008521943661</v>
      </c>
      <c r="K17">
        <v>64.286474917782684</v>
      </c>
      <c r="L17">
        <v>15910.01067499147</v>
      </c>
      <c r="M17">
        <v>15463.566362897051</v>
      </c>
      <c r="N17">
        <v>61.97202042578138</v>
      </c>
      <c r="O17">
        <v>15803.983279399779</v>
      </c>
      <c r="P17">
        <v>15411.135790886001</v>
      </c>
      <c r="Q17">
        <v>64.286474917782684</v>
      </c>
      <c r="R17">
        <v>15804.45396080538</v>
      </c>
      <c r="S17">
        <v>15410.476816637591</v>
      </c>
      <c r="T17">
        <v>61.97202042578138</v>
      </c>
      <c r="U17">
        <v>9.9991768968366799</v>
      </c>
      <c r="V17">
        <v>51.021997379169271</v>
      </c>
      <c r="W17">
        <v>0</v>
      </c>
      <c r="X17">
        <v>0</v>
      </c>
    </row>
    <row r="18" spans="1:24" x14ac:dyDescent="0.35">
      <c r="A18" t="s">
        <v>172</v>
      </c>
      <c r="B18">
        <v>3452</v>
      </c>
      <c r="C18">
        <v>5597</v>
      </c>
      <c r="D18">
        <v>12</v>
      </c>
      <c r="E18">
        <v>31320</v>
      </c>
      <c r="F18">
        <v>2.5856688976102018</v>
      </c>
      <c r="G18">
        <v>2</v>
      </c>
      <c r="H18">
        <v>5</v>
      </c>
      <c r="I18">
        <v>15816.49066450208</v>
      </c>
      <c r="J18">
        <v>15745.04861214314</v>
      </c>
      <c r="K18">
        <v>32.807785465722489</v>
      </c>
      <c r="L18">
        <v>15722.84420499073</v>
      </c>
      <c r="M18">
        <v>15678.15484839788</v>
      </c>
      <c r="N18">
        <v>32.232354536624577</v>
      </c>
      <c r="O18">
        <v>15817.77469914936</v>
      </c>
      <c r="P18">
        <v>15770.821459721879</v>
      </c>
      <c r="Q18">
        <v>32.807785465722489</v>
      </c>
      <c r="R18">
        <v>15815.46174692748</v>
      </c>
      <c r="S18">
        <v>15773.842974381299</v>
      </c>
      <c r="T18">
        <v>32.232354536624577</v>
      </c>
      <c r="U18">
        <v>9.9799374403146093</v>
      </c>
      <c r="V18">
        <v>51.503081515001192</v>
      </c>
      <c r="W18">
        <v>0</v>
      </c>
      <c r="X18">
        <v>0</v>
      </c>
    </row>
    <row r="19" spans="1:24" x14ac:dyDescent="0.35">
      <c r="A19" t="s">
        <v>173</v>
      </c>
      <c r="B19">
        <v>3468</v>
      </c>
      <c r="C19">
        <v>6006</v>
      </c>
      <c r="D19">
        <v>9</v>
      </c>
      <c r="E19">
        <v>31140</v>
      </c>
      <c r="F19">
        <v>0</v>
      </c>
      <c r="G19">
        <v>2</v>
      </c>
      <c r="H19">
        <v>5</v>
      </c>
      <c r="I19">
        <v>17222.488902503352</v>
      </c>
      <c r="J19">
        <v>15030.5652094999</v>
      </c>
      <c r="K19">
        <v>93.676753430450972</v>
      </c>
      <c r="L19">
        <v>17221.83930436612</v>
      </c>
      <c r="M19">
        <v>15031.1692382822</v>
      </c>
      <c r="N19">
        <v>91.467299255624354</v>
      </c>
      <c r="O19">
        <v>17222.488902503352</v>
      </c>
      <c r="P19">
        <v>15030.5652094999</v>
      </c>
      <c r="Q19">
        <v>93.676753430450972</v>
      </c>
      <c r="R19">
        <v>17221.83930436612</v>
      </c>
      <c r="S19">
        <v>15031.1692382822</v>
      </c>
      <c r="T19">
        <v>91.467299255624354</v>
      </c>
      <c r="U19">
        <v>9.9542144289655923</v>
      </c>
      <c r="V19">
        <v>51.409756836524323</v>
      </c>
      <c r="W19">
        <v>0</v>
      </c>
      <c r="X19">
        <v>0</v>
      </c>
    </row>
    <row r="20" spans="1:24" x14ac:dyDescent="0.35">
      <c r="A20" t="s">
        <v>174</v>
      </c>
      <c r="B20">
        <v>3488</v>
      </c>
      <c r="C20">
        <v>6008</v>
      </c>
      <c r="D20">
        <v>5</v>
      </c>
      <c r="E20">
        <v>30900</v>
      </c>
      <c r="F20">
        <v>20.54724961507473</v>
      </c>
      <c r="G20">
        <v>2</v>
      </c>
      <c r="H20">
        <v>5</v>
      </c>
      <c r="I20">
        <v>17767.96457220097</v>
      </c>
      <c r="J20">
        <v>16475.584938132019</v>
      </c>
      <c r="K20">
        <v>123.6807324539141</v>
      </c>
      <c r="L20">
        <v>17705.153866734869</v>
      </c>
      <c r="M20">
        <v>15634.12687736025</v>
      </c>
      <c r="N20">
        <v>124.9578967954683</v>
      </c>
      <c r="O20">
        <v>17840.16347028458</v>
      </c>
      <c r="P20">
        <v>16668.00167981819</v>
      </c>
      <c r="Q20">
        <v>123.6807324539141</v>
      </c>
      <c r="R20">
        <v>17836.48546743648</v>
      </c>
      <c r="S20">
        <v>16668.260068790769</v>
      </c>
      <c r="T20">
        <v>124.9578967954683</v>
      </c>
      <c r="U20">
        <v>10.002124021075041</v>
      </c>
      <c r="V20">
        <v>50.733757605004399</v>
      </c>
      <c r="W20">
        <v>0</v>
      </c>
      <c r="X20">
        <v>0</v>
      </c>
    </row>
    <row r="21" spans="1:24" x14ac:dyDescent="0.35">
      <c r="A21" t="s">
        <v>175</v>
      </c>
      <c r="B21">
        <v>3492</v>
      </c>
      <c r="C21">
        <v>5597</v>
      </c>
      <c r="D21">
        <v>12</v>
      </c>
      <c r="E21">
        <v>31320</v>
      </c>
      <c r="F21">
        <v>10.831661494290801</v>
      </c>
      <c r="G21">
        <v>2</v>
      </c>
      <c r="H21">
        <v>5</v>
      </c>
      <c r="I21">
        <v>15817.515244147569</v>
      </c>
      <c r="J21">
        <v>15679.024478199881</v>
      </c>
      <c r="K21">
        <v>58.788112337624732</v>
      </c>
      <c r="L21">
        <v>15437.853185233949</v>
      </c>
      <c r="M21">
        <v>15382.604519348541</v>
      </c>
      <c r="N21">
        <v>58.790548659865202</v>
      </c>
      <c r="O21">
        <v>15823.02367627388</v>
      </c>
      <c r="P21">
        <v>15787.198978785</v>
      </c>
      <c r="Q21">
        <v>58.788112337624732</v>
      </c>
      <c r="R21">
        <v>15825.889762743491</v>
      </c>
      <c r="S21">
        <v>15783.45297154489</v>
      </c>
      <c r="T21">
        <v>58.790548659865202</v>
      </c>
      <c r="U21">
        <v>9.9998194436058156</v>
      </c>
      <c r="V21">
        <v>51.506365274545793</v>
      </c>
      <c r="W21">
        <v>0</v>
      </c>
      <c r="X21">
        <v>0</v>
      </c>
    </row>
    <row r="22" spans="1:24" x14ac:dyDescent="0.35">
      <c r="A22" t="s">
        <v>176</v>
      </c>
      <c r="B22">
        <v>3668</v>
      </c>
      <c r="C22">
        <v>5601</v>
      </c>
      <c r="D22">
        <v>19</v>
      </c>
      <c r="E22">
        <v>31740</v>
      </c>
      <c r="F22">
        <v>1.3213210974189591</v>
      </c>
      <c r="G22">
        <v>2</v>
      </c>
      <c r="H22">
        <v>5</v>
      </c>
      <c r="I22">
        <v>17629.103129352399</v>
      </c>
      <c r="J22">
        <v>17252.821610405641</v>
      </c>
      <c r="K22">
        <v>71.159331191009926</v>
      </c>
      <c r="L22">
        <v>17569.076503764551</v>
      </c>
      <c r="M22">
        <v>17211.18141429513</v>
      </c>
      <c r="N22">
        <v>70.772874690052689</v>
      </c>
      <c r="O22">
        <v>17617.871391640889</v>
      </c>
      <c r="P22">
        <v>17259.843784611949</v>
      </c>
      <c r="Q22">
        <v>71.159331191009926</v>
      </c>
      <c r="R22">
        <v>17620.018995997369</v>
      </c>
      <c r="S22">
        <v>17256.342775330089</v>
      </c>
      <c r="T22">
        <v>70.772874690052689</v>
      </c>
      <c r="U22">
        <v>10.024996642006601</v>
      </c>
      <c r="V22">
        <v>51.523076905975472</v>
      </c>
      <c r="W22">
        <v>0</v>
      </c>
      <c r="X22">
        <v>0</v>
      </c>
    </row>
    <row r="23" spans="1:24" x14ac:dyDescent="0.35">
      <c r="A23" t="s">
        <v>177</v>
      </c>
      <c r="B23">
        <v>3712</v>
      </c>
      <c r="C23">
        <v>5824</v>
      </c>
      <c r="D23">
        <v>21</v>
      </c>
      <c r="E23">
        <v>31860</v>
      </c>
      <c r="F23">
        <v>26.384109767142981</v>
      </c>
      <c r="G23">
        <v>2</v>
      </c>
      <c r="H23">
        <v>5</v>
      </c>
      <c r="I23">
        <v>16649.351948353</v>
      </c>
      <c r="J23">
        <v>15947.55378569909</v>
      </c>
      <c r="K23">
        <v>45.801858371175619</v>
      </c>
      <c r="L23">
        <v>16288.22203477829</v>
      </c>
      <c r="M23">
        <v>14740.741953523881</v>
      </c>
      <c r="N23">
        <v>49.683699219607377</v>
      </c>
      <c r="O23">
        <v>16426.36419777988</v>
      </c>
      <c r="P23">
        <v>16089.815110985081</v>
      </c>
      <c r="Q23">
        <v>45.801858371175619</v>
      </c>
      <c r="R23">
        <v>16424.794281565501</v>
      </c>
      <c r="S23">
        <v>16090.28267389736</v>
      </c>
      <c r="T23">
        <v>49.683699219607377</v>
      </c>
      <c r="U23">
        <v>10.025086052332471</v>
      </c>
      <c r="V23">
        <v>51.41100535781073</v>
      </c>
      <c r="W23">
        <v>0</v>
      </c>
      <c r="X23">
        <v>0</v>
      </c>
    </row>
    <row r="24" spans="1:24" x14ac:dyDescent="0.35">
      <c r="A24" t="s">
        <v>178</v>
      </c>
      <c r="B24">
        <v>5816</v>
      </c>
      <c r="C24">
        <v>920</v>
      </c>
      <c r="D24">
        <v>20</v>
      </c>
      <c r="E24">
        <v>31800</v>
      </c>
      <c r="F24">
        <v>83.645732325379001</v>
      </c>
      <c r="G24">
        <v>5</v>
      </c>
      <c r="H24">
        <v>2</v>
      </c>
      <c r="I24">
        <v>17337.146940891129</v>
      </c>
      <c r="J24">
        <v>18107.40530738925</v>
      </c>
      <c r="K24">
        <v>100.6497510903627</v>
      </c>
      <c r="L24">
        <v>15373.0875320871</v>
      </c>
      <c r="M24">
        <v>14100.254787385649</v>
      </c>
      <c r="N24">
        <v>103.1009554365435</v>
      </c>
      <c r="O24">
        <v>16205.09587711198</v>
      </c>
      <c r="P24">
        <v>14023.57873335138</v>
      </c>
      <c r="Q24">
        <v>100.6497510903627</v>
      </c>
      <c r="R24">
        <v>16208.91387756823</v>
      </c>
      <c r="S24">
        <v>14021.702867775441</v>
      </c>
      <c r="T24">
        <v>103.1009554365435</v>
      </c>
      <c r="U24">
        <v>50.663997423909869</v>
      </c>
      <c r="V24">
        <v>10.03648849914131</v>
      </c>
      <c r="W24">
        <v>0</v>
      </c>
      <c r="X24">
        <v>0</v>
      </c>
    </row>
    <row r="25" spans="1:24" x14ac:dyDescent="0.35">
      <c r="A25" t="s">
        <v>179</v>
      </c>
      <c r="B25">
        <v>5823</v>
      </c>
      <c r="C25">
        <v>2068</v>
      </c>
      <c r="D25">
        <v>8</v>
      </c>
      <c r="E25">
        <v>31080</v>
      </c>
      <c r="F25">
        <v>12.657986157399749</v>
      </c>
      <c r="G25">
        <v>5</v>
      </c>
      <c r="H25">
        <v>2</v>
      </c>
      <c r="I25">
        <v>17294.393644529271</v>
      </c>
      <c r="J25">
        <v>13455.97721232364</v>
      </c>
      <c r="K25">
        <v>32.564548466851853</v>
      </c>
      <c r="L25">
        <v>17302.11077803333</v>
      </c>
      <c r="M25">
        <v>12691.509791589349</v>
      </c>
      <c r="N25">
        <v>33.107040748403378</v>
      </c>
      <c r="O25">
        <v>17323.906011172701</v>
      </c>
      <c r="P25">
        <v>12815.951419421441</v>
      </c>
      <c r="Q25">
        <v>32.564548466851853</v>
      </c>
      <c r="R25">
        <v>17326.037561976711</v>
      </c>
      <c r="S25">
        <v>12815.96699328427</v>
      </c>
      <c r="T25">
        <v>33.107040748403378</v>
      </c>
      <c r="U25">
        <v>50.616729167364959</v>
      </c>
      <c r="V25">
        <v>10.01235772026852</v>
      </c>
      <c r="W25">
        <v>0</v>
      </c>
      <c r="X25">
        <v>0</v>
      </c>
    </row>
    <row r="26" spans="1:24" x14ac:dyDescent="0.35">
      <c r="A26" t="s">
        <v>180</v>
      </c>
      <c r="B26">
        <v>6008</v>
      </c>
      <c r="C26">
        <v>416</v>
      </c>
      <c r="D26">
        <v>4</v>
      </c>
      <c r="E26">
        <v>30840</v>
      </c>
      <c r="F26">
        <v>18.5943142475593</v>
      </c>
      <c r="G26">
        <v>5</v>
      </c>
      <c r="H26">
        <v>2</v>
      </c>
      <c r="I26">
        <v>17523.69732334292</v>
      </c>
      <c r="J26">
        <v>14139.24276064687</v>
      </c>
      <c r="K26">
        <v>122.8799764344039</v>
      </c>
      <c r="L26">
        <v>17813.726855709891</v>
      </c>
      <c r="M26">
        <v>15154.049820684641</v>
      </c>
      <c r="N26">
        <v>124.21212562407</v>
      </c>
      <c r="O26">
        <v>17642.589426134211</v>
      </c>
      <c r="P26">
        <v>15075.084213533721</v>
      </c>
      <c r="Q26">
        <v>122.8799764344039</v>
      </c>
      <c r="R26">
        <v>17645.420241012351</v>
      </c>
      <c r="S26">
        <v>15074.28370118569</v>
      </c>
      <c r="T26">
        <v>124.21212562407</v>
      </c>
      <c r="U26">
        <v>50.733972509709659</v>
      </c>
      <c r="V26">
        <v>10.016602072243479</v>
      </c>
      <c r="W26">
        <v>0</v>
      </c>
      <c r="X26">
        <v>0</v>
      </c>
    </row>
    <row r="27" spans="1:24" x14ac:dyDescent="0.35">
      <c r="A27" t="s">
        <v>180</v>
      </c>
      <c r="B27">
        <v>6008</v>
      </c>
      <c r="C27">
        <v>416</v>
      </c>
      <c r="D27">
        <v>5</v>
      </c>
      <c r="E27">
        <v>30900</v>
      </c>
      <c r="F27">
        <v>3.4892147672782099</v>
      </c>
      <c r="G27">
        <v>5</v>
      </c>
      <c r="H27">
        <v>2</v>
      </c>
      <c r="I27">
        <v>17620.995021360199</v>
      </c>
      <c r="J27">
        <v>14896.590692383839</v>
      </c>
      <c r="K27">
        <v>124.66677735589811</v>
      </c>
      <c r="L27">
        <v>17670.33150849611</v>
      </c>
      <c r="M27">
        <v>15088.48000969203</v>
      </c>
      <c r="N27">
        <v>126.1168699038016</v>
      </c>
      <c r="O27">
        <v>17643.307217473</v>
      </c>
      <c r="P27">
        <v>15072.200932399959</v>
      </c>
      <c r="Q27">
        <v>124.66677735589811</v>
      </c>
      <c r="R27">
        <v>17638.683926241079</v>
      </c>
      <c r="S27">
        <v>15073.509943679261</v>
      </c>
      <c r="T27">
        <v>126.1168699038016</v>
      </c>
      <c r="U27">
        <v>50.734052640460781</v>
      </c>
      <c r="V27">
        <v>10.03366254604339</v>
      </c>
      <c r="W27">
        <v>0</v>
      </c>
      <c r="X27">
        <v>0</v>
      </c>
    </row>
    <row r="28" spans="1:24" x14ac:dyDescent="0.35">
      <c r="A28" t="s">
        <v>180</v>
      </c>
      <c r="B28">
        <v>6008</v>
      </c>
      <c r="C28">
        <v>416</v>
      </c>
      <c r="D28">
        <v>5</v>
      </c>
      <c r="E28">
        <v>30900</v>
      </c>
      <c r="F28">
        <v>1.9534254520437531</v>
      </c>
      <c r="G28">
        <v>5</v>
      </c>
      <c r="H28">
        <v>2</v>
      </c>
      <c r="I28">
        <v>17617.348988457859</v>
      </c>
      <c r="J28">
        <v>14959.39724889289</v>
      </c>
      <c r="K28">
        <v>126.2568909691424</v>
      </c>
      <c r="L28">
        <v>17644.330297200031</v>
      </c>
      <c r="M28">
        <v>15067.00568639851</v>
      </c>
      <c r="N28">
        <v>129.31091202878969</v>
      </c>
      <c r="O28">
        <v>17629.839283841549</v>
      </c>
      <c r="P28">
        <v>15057.71206382866</v>
      </c>
      <c r="Q28">
        <v>126.2568909691424</v>
      </c>
      <c r="R28">
        <v>17626.615368120609</v>
      </c>
      <c r="S28">
        <v>15058.624743961391</v>
      </c>
      <c r="T28">
        <v>129.31091202878969</v>
      </c>
      <c r="U28">
        <v>50.733979514753607</v>
      </c>
      <c r="V28">
        <v>10.032336244552001</v>
      </c>
      <c r="W28">
        <v>0</v>
      </c>
      <c r="X28">
        <v>0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23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7</v>
      </c>
      <c r="B3" s="3">
        <v>45058</v>
      </c>
      <c r="D3" t="s">
        <v>181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340</v>
      </c>
      <c r="K3">
        <v>308</v>
      </c>
      <c r="L3">
        <v>32</v>
      </c>
      <c r="M3" t="s">
        <v>80</v>
      </c>
      <c r="N3" t="s">
        <v>81</v>
      </c>
      <c r="O3">
        <v>0</v>
      </c>
      <c r="P3" t="s">
        <v>182</v>
      </c>
      <c r="Q3" t="s">
        <v>183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15</v>
      </c>
      <c r="AA3">
        <v>270.33777141571039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16.788780555555551</v>
      </c>
      <c r="D7">
        <v>341.72011325822831</v>
      </c>
      <c r="E7">
        <v>13.14002415774908</v>
      </c>
      <c r="H7" t="s">
        <v>93</v>
      </c>
      <c r="I7">
        <v>0</v>
      </c>
      <c r="K7" t="s">
        <v>94</v>
      </c>
      <c r="L7">
        <v>63.94650833333332</v>
      </c>
      <c r="M7">
        <v>2043.5959249946029</v>
      </c>
      <c r="N7">
        <v>13.14002415774908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7</v>
      </c>
      <c r="K8" t="s">
        <v>31</v>
      </c>
      <c r="L8">
        <v>2.68560555555556</v>
      </c>
      <c r="M8">
        <v>494.32125274779207</v>
      </c>
      <c r="N8">
        <v>52.346177067361033</v>
      </c>
    </row>
    <row r="9" spans="1:27" x14ac:dyDescent="0.35">
      <c r="A9">
        <v>2</v>
      </c>
      <c r="B9">
        <v>232</v>
      </c>
      <c r="C9">
        <v>47.157727777777772</v>
      </c>
      <c r="D9">
        <v>1701.8758117363741</v>
      </c>
      <c r="E9">
        <v>12.906016676889219</v>
      </c>
      <c r="H9" t="s">
        <v>96</v>
      </c>
      <c r="I9">
        <v>8</v>
      </c>
      <c r="K9" t="s">
        <v>32</v>
      </c>
      <c r="L9">
        <v>66.632113888888881</v>
      </c>
      <c r="M9">
        <v>2537.9171777423949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2.68560555555556</v>
      </c>
      <c r="D12">
        <v>494.32125274779207</v>
      </c>
      <c r="E12">
        <v>52.346177067361033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184</v>
      </c>
      <c r="B16">
        <v>2326</v>
      </c>
      <c r="C16">
        <v>5620</v>
      </c>
      <c r="D16">
        <v>3</v>
      </c>
      <c r="E16">
        <v>32580</v>
      </c>
      <c r="F16">
        <v>31.15611184431496</v>
      </c>
      <c r="G16">
        <v>2</v>
      </c>
      <c r="H16">
        <v>5</v>
      </c>
      <c r="I16">
        <v>18750.53946696698</v>
      </c>
      <c r="J16">
        <v>17011.170682534299</v>
      </c>
      <c r="K16">
        <v>92.570061060287244</v>
      </c>
      <c r="L16">
        <v>17625.311150630871</v>
      </c>
      <c r="M16">
        <v>16336.183349361991</v>
      </c>
      <c r="N16">
        <v>96.426356397691038</v>
      </c>
      <c r="O16">
        <v>19059.300720584019</v>
      </c>
      <c r="P16">
        <v>17059.961481432969</v>
      </c>
      <c r="Q16">
        <v>92.570061060287244</v>
      </c>
      <c r="R16">
        <v>19060.466908853559</v>
      </c>
      <c r="S16">
        <v>17058.009745054678</v>
      </c>
      <c r="T16">
        <v>96.426356397691038</v>
      </c>
      <c r="U16">
        <v>10.03310278085779</v>
      </c>
      <c r="V16">
        <v>51.561549579335363</v>
      </c>
      <c r="W16">
        <v>0</v>
      </c>
      <c r="X16">
        <v>0</v>
      </c>
    </row>
    <row r="17" spans="1:24" x14ac:dyDescent="0.35">
      <c r="A17" t="s">
        <v>185</v>
      </c>
      <c r="B17">
        <v>2326</v>
      </c>
      <c r="C17">
        <v>6201</v>
      </c>
      <c r="D17">
        <v>3</v>
      </c>
      <c r="E17">
        <v>32580</v>
      </c>
      <c r="F17">
        <v>9.837820333367544</v>
      </c>
      <c r="G17">
        <v>2</v>
      </c>
      <c r="H17">
        <v>5</v>
      </c>
      <c r="I17">
        <v>18563.528022558719</v>
      </c>
      <c r="J17">
        <v>16982.979904584201</v>
      </c>
      <c r="K17">
        <v>98.823633814604335</v>
      </c>
      <c r="L17">
        <v>19118.683212869761</v>
      </c>
      <c r="M17">
        <v>17216.99791350502</v>
      </c>
      <c r="N17">
        <v>95.59232671417918</v>
      </c>
      <c r="O17">
        <v>18660.998192931209</v>
      </c>
      <c r="P17">
        <v>16998.38603495283</v>
      </c>
      <c r="Q17">
        <v>98.823633814604335</v>
      </c>
      <c r="R17">
        <v>18662.36955320117</v>
      </c>
      <c r="S17">
        <v>16995.184622778561</v>
      </c>
      <c r="T17">
        <v>95.59232671417918</v>
      </c>
      <c r="U17">
        <v>10.03069808106777</v>
      </c>
      <c r="V17">
        <v>51.573313268343647</v>
      </c>
      <c r="W17">
        <v>0</v>
      </c>
      <c r="X17">
        <v>0</v>
      </c>
    </row>
    <row r="18" spans="1:24" x14ac:dyDescent="0.35">
      <c r="A18" t="s">
        <v>186</v>
      </c>
      <c r="B18">
        <v>3490</v>
      </c>
      <c r="C18">
        <v>6201</v>
      </c>
      <c r="D18">
        <v>3</v>
      </c>
      <c r="E18">
        <v>32580</v>
      </c>
      <c r="F18">
        <v>23.746039054750909</v>
      </c>
      <c r="G18">
        <v>2</v>
      </c>
      <c r="H18">
        <v>5</v>
      </c>
      <c r="I18">
        <v>17721.715287776969</v>
      </c>
      <c r="J18">
        <v>16360.923622775559</v>
      </c>
      <c r="K18">
        <v>103.2284520640557</v>
      </c>
      <c r="L18">
        <v>18904.25880439996</v>
      </c>
      <c r="M18">
        <v>17122.926717576</v>
      </c>
      <c r="N18">
        <v>103.0876488587087</v>
      </c>
      <c r="O18">
        <v>17805.20387651632</v>
      </c>
      <c r="P18">
        <v>16583.325900113399</v>
      </c>
      <c r="Q18">
        <v>103.2284520640557</v>
      </c>
      <c r="R18">
        <v>17802.51846484192</v>
      </c>
      <c r="S18">
        <v>16587.52597256895</v>
      </c>
      <c r="T18">
        <v>103.0876488587087</v>
      </c>
      <c r="U18">
        <v>10.00404975738355</v>
      </c>
      <c r="V18">
        <v>51.585157104025583</v>
      </c>
      <c r="W18">
        <v>0</v>
      </c>
      <c r="X18">
        <v>0</v>
      </c>
    </row>
    <row r="19" spans="1:24" x14ac:dyDescent="0.35">
      <c r="A19" t="s">
        <v>187</v>
      </c>
      <c r="B19">
        <v>4257</v>
      </c>
      <c r="C19">
        <v>6218</v>
      </c>
      <c r="D19">
        <v>17</v>
      </c>
      <c r="E19">
        <v>33420</v>
      </c>
      <c r="F19">
        <v>8.0444301965920122</v>
      </c>
      <c r="G19">
        <v>0</v>
      </c>
      <c r="H19">
        <v>5</v>
      </c>
      <c r="I19">
        <v>16180.47164373104</v>
      </c>
      <c r="J19">
        <v>16060.495246833871</v>
      </c>
      <c r="K19">
        <v>31.628386419075461</v>
      </c>
      <c r="L19">
        <v>15842.577203468791</v>
      </c>
      <c r="M19">
        <v>15690.962245506669</v>
      </c>
      <c r="N19">
        <v>29.832770936055748</v>
      </c>
      <c r="O19">
        <v>16151.233321072979</v>
      </c>
      <c r="P19">
        <v>15961.29103197834</v>
      </c>
      <c r="Q19">
        <v>31.628386419075461</v>
      </c>
      <c r="R19">
        <v>16149.360524605931</v>
      </c>
      <c r="S19">
        <v>15962.986216158641</v>
      </c>
      <c r="T19">
        <v>29.832770936055748</v>
      </c>
      <c r="U19">
        <v>12.85649638155617</v>
      </c>
      <c r="V19">
        <v>50.96891890740887</v>
      </c>
      <c r="W19">
        <v>0</v>
      </c>
      <c r="X19">
        <v>0</v>
      </c>
    </row>
    <row r="20" spans="1:24" x14ac:dyDescent="0.35">
      <c r="A20" t="s">
        <v>188</v>
      </c>
      <c r="B20">
        <v>4257</v>
      </c>
      <c r="C20">
        <v>6221</v>
      </c>
      <c r="D20">
        <v>17</v>
      </c>
      <c r="E20">
        <v>33420</v>
      </c>
      <c r="F20">
        <v>40.384819945038679</v>
      </c>
      <c r="G20">
        <v>0</v>
      </c>
      <c r="H20">
        <v>5</v>
      </c>
      <c r="I20">
        <v>16241.059521515779</v>
      </c>
      <c r="J20">
        <v>16255.06855299318</v>
      </c>
      <c r="K20">
        <v>29.00853479598948</v>
      </c>
      <c r="L20">
        <v>17968.05125578713</v>
      </c>
      <c r="M20">
        <v>16665.607380417488</v>
      </c>
      <c r="N20">
        <v>30.47290264099691</v>
      </c>
      <c r="O20">
        <v>16094.330137321431</v>
      </c>
      <c r="P20">
        <v>15757.041418192221</v>
      </c>
      <c r="Q20">
        <v>29.00853479598948</v>
      </c>
      <c r="R20">
        <v>16094.8025540055</v>
      </c>
      <c r="S20">
        <v>15755.0641944486</v>
      </c>
      <c r="T20">
        <v>30.47290264099691</v>
      </c>
      <c r="U20">
        <v>12.856122656978769</v>
      </c>
      <c r="V20">
        <v>51.574391293868381</v>
      </c>
      <c r="W20">
        <v>0</v>
      </c>
      <c r="X20">
        <v>0</v>
      </c>
    </row>
    <row r="21" spans="1:24" x14ac:dyDescent="0.35">
      <c r="A21" t="s">
        <v>189</v>
      </c>
      <c r="B21">
        <v>5817</v>
      </c>
      <c r="C21">
        <v>916</v>
      </c>
      <c r="D21">
        <v>0</v>
      </c>
      <c r="E21">
        <v>32400</v>
      </c>
      <c r="F21">
        <v>5.0334674157928339</v>
      </c>
      <c r="G21">
        <v>5</v>
      </c>
      <c r="H21">
        <v>2</v>
      </c>
      <c r="I21">
        <v>16290.644977825779</v>
      </c>
      <c r="J21">
        <v>14737.62929022348</v>
      </c>
      <c r="K21">
        <v>107.4819723345697</v>
      </c>
      <c r="L21">
        <v>16216.12810666509</v>
      </c>
      <c r="M21">
        <v>14491.979286796881</v>
      </c>
      <c r="N21">
        <v>106.1658649627477</v>
      </c>
      <c r="O21">
        <v>16265.05672525764</v>
      </c>
      <c r="P21">
        <v>14484.823338647569</v>
      </c>
      <c r="Q21">
        <v>107.4819723345697</v>
      </c>
      <c r="R21">
        <v>16266.08703191319</v>
      </c>
      <c r="S21">
        <v>14484.5060684689</v>
      </c>
      <c r="T21">
        <v>106.1658649627477</v>
      </c>
      <c r="U21">
        <v>50.481628952305961</v>
      </c>
      <c r="V21">
        <v>10.03578206889649</v>
      </c>
      <c r="W21">
        <v>0</v>
      </c>
      <c r="X21">
        <v>0</v>
      </c>
    </row>
    <row r="22" spans="1:24" x14ac:dyDescent="0.35">
      <c r="A22" t="s">
        <v>190</v>
      </c>
      <c r="B22">
        <v>5817</v>
      </c>
      <c r="C22">
        <v>1756</v>
      </c>
      <c r="D22">
        <v>3</v>
      </c>
      <c r="E22">
        <v>32580</v>
      </c>
      <c r="F22">
        <v>33.189534174760396</v>
      </c>
      <c r="G22">
        <v>5</v>
      </c>
      <c r="H22">
        <v>2</v>
      </c>
      <c r="I22">
        <v>16134.667561462369</v>
      </c>
      <c r="J22">
        <v>17987.897053273311</v>
      </c>
      <c r="K22">
        <v>116.2724622268842</v>
      </c>
      <c r="L22">
        <v>16414.460333979521</v>
      </c>
      <c r="M22">
        <v>19616.618846704721</v>
      </c>
      <c r="N22">
        <v>119.4484766724706</v>
      </c>
      <c r="O22">
        <v>16093.78915804694</v>
      </c>
      <c r="P22">
        <v>19691.78801646347</v>
      </c>
      <c r="Q22">
        <v>116.2724622268842</v>
      </c>
      <c r="R22">
        <v>16090.30879860369</v>
      </c>
      <c r="S22">
        <v>19692.393558186181</v>
      </c>
      <c r="T22">
        <v>119.4484766724706</v>
      </c>
      <c r="U22">
        <v>51.352973043433472</v>
      </c>
      <c r="V22">
        <v>10.02998137369315</v>
      </c>
      <c r="W22">
        <v>0</v>
      </c>
      <c r="X22">
        <v>0</v>
      </c>
    </row>
    <row r="23" spans="1:24" x14ac:dyDescent="0.35">
      <c r="A23" t="s">
        <v>191</v>
      </c>
      <c r="B23">
        <v>6015</v>
      </c>
      <c r="C23">
        <v>440</v>
      </c>
      <c r="D23">
        <v>19</v>
      </c>
      <c r="E23">
        <v>33540</v>
      </c>
      <c r="F23">
        <v>3.5807893994431179</v>
      </c>
      <c r="G23">
        <v>5</v>
      </c>
      <c r="H23">
        <v>2</v>
      </c>
      <c r="I23">
        <v>17205.09947817904</v>
      </c>
      <c r="J23">
        <v>15994.776213514129</v>
      </c>
      <c r="K23">
        <v>132.3188262043729</v>
      </c>
      <c r="L23">
        <v>17225.831278243779</v>
      </c>
      <c r="M23">
        <v>16193.41046664106</v>
      </c>
      <c r="N23">
        <v>136.26385349015851</v>
      </c>
      <c r="O23">
        <v>17196.751851005851</v>
      </c>
      <c r="P23">
        <v>16175.83695762467</v>
      </c>
      <c r="Q23">
        <v>132.3188262043729</v>
      </c>
      <c r="R23">
        <v>17194.35819597738</v>
      </c>
      <c r="S23">
        <v>16176.11602449917</v>
      </c>
      <c r="T23">
        <v>136.26385349015851</v>
      </c>
      <c r="U23">
        <v>50.618188144013843</v>
      </c>
      <c r="V23">
        <v>10.02899918387236</v>
      </c>
      <c r="W23">
        <v>0</v>
      </c>
      <c r="X23">
        <v>0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8</v>
      </c>
      <c r="B3" s="3">
        <v>45058</v>
      </c>
      <c r="D3" t="s">
        <v>192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254</v>
      </c>
      <c r="L3">
        <v>32</v>
      </c>
      <c r="M3" t="s">
        <v>80</v>
      </c>
      <c r="N3" t="s">
        <v>81</v>
      </c>
      <c r="O3">
        <v>0</v>
      </c>
      <c r="P3" t="s">
        <v>193</v>
      </c>
      <c r="Q3" t="s">
        <v>194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13</v>
      </c>
      <c r="AA3">
        <v>198.49532985687259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30</v>
      </c>
      <c r="C7">
        <v>1.7633083333333319</v>
      </c>
      <c r="D7">
        <v>54.720623731639677</v>
      </c>
      <c r="E7">
        <v>12.904076765254191</v>
      </c>
      <c r="H7" t="s">
        <v>93</v>
      </c>
      <c r="I7">
        <v>11</v>
      </c>
      <c r="K7" t="s">
        <v>94</v>
      </c>
      <c r="L7">
        <v>46.220972222222237</v>
      </c>
      <c r="M7">
        <v>1657.953161716988</v>
      </c>
      <c r="N7">
        <v>12.904076765254191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0</v>
      </c>
      <c r="K8" t="s">
        <v>31</v>
      </c>
      <c r="L8">
        <v>2.1562333333333359</v>
      </c>
      <c r="M8">
        <v>396.05680847858429</v>
      </c>
      <c r="N8">
        <v>52.966342914179407</v>
      </c>
    </row>
    <row r="9" spans="1:27" x14ac:dyDescent="0.35">
      <c r="A9">
        <v>2</v>
      </c>
      <c r="B9">
        <v>224</v>
      </c>
      <c r="C9">
        <v>44.457663888888909</v>
      </c>
      <c r="D9">
        <v>1603.2325379853489</v>
      </c>
      <c r="E9">
        <v>10.673300508551881</v>
      </c>
      <c r="H9" t="s">
        <v>96</v>
      </c>
      <c r="I9">
        <v>2</v>
      </c>
      <c r="K9" t="s">
        <v>32</v>
      </c>
      <c r="L9">
        <v>48.377205555555577</v>
      </c>
      <c r="M9">
        <v>2054.0099701955728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2.1562333333333359</v>
      </c>
      <c r="D12">
        <v>396.05680847858429</v>
      </c>
      <c r="E12">
        <v>52.966342914179407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195</v>
      </c>
      <c r="B16">
        <v>2329</v>
      </c>
      <c r="C16">
        <v>5611</v>
      </c>
      <c r="D16">
        <v>23</v>
      </c>
      <c r="E16">
        <v>35580</v>
      </c>
      <c r="F16">
        <v>24.761234182660729</v>
      </c>
      <c r="G16">
        <v>2</v>
      </c>
      <c r="H16">
        <v>5</v>
      </c>
      <c r="I16">
        <v>17272.27375239</v>
      </c>
      <c r="J16">
        <v>17105.38538121491</v>
      </c>
      <c r="K16">
        <v>52.394040787612418</v>
      </c>
      <c r="L16">
        <v>16149.493340769721</v>
      </c>
      <c r="M16">
        <v>16112.056457167901</v>
      </c>
      <c r="N16">
        <v>55.317783261937187</v>
      </c>
      <c r="O16">
        <v>17035.854192618339</v>
      </c>
      <c r="P16">
        <v>17028.921689260711</v>
      </c>
      <c r="Q16">
        <v>52.394040787612418</v>
      </c>
      <c r="R16">
        <v>17036.312111212221</v>
      </c>
      <c r="S16">
        <v>17028.403613014962</v>
      </c>
      <c r="T16">
        <v>55.317783261937187</v>
      </c>
      <c r="U16">
        <v>10.03492673303375</v>
      </c>
      <c r="V16">
        <v>51.499929077551911</v>
      </c>
      <c r="W16">
        <v>0</v>
      </c>
      <c r="X16">
        <v>0</v>
      </c>
    </row>
    <row r="17" spans="1:24" x14ac:dyDescent="0.35">
      <c r="A17" t="s">
        <v>196</v>
      </c>
      <c r="B17">
        <v>2336</v>
      </c>
      <c r="C17">
        <v>6012</v>
      </c>
      <c r="D17">
        <v>20</v>
      </c>
      <c r="E17">
        <v>35400</v>
      </c>
      <c r="F17">
        <v>0</v>
      </c>
      <c r="G17">
        <v>2</v>
      </c>
      <c r="H17">
        <v>5</v>
      </c>
      <c r="I17">
        <v>16150.57694921113</v>
      </c>
      <c r="J17">
        <v>16782.113673716671</v>
      </c>
      <c r="K17">
        <v>26.171985110535669</v>
      </c>
      <c r="L17">
        <v>16152.09441070693</v>
      </c>
      <c r="M17">
        <v>16786.785493937408</v>
      </c>
      <c r="N17">
        <v>26.184433474329609</v>
      </c>
      <c r="O17">
        <v>16150.57694921113</v>
      </c>
      <c r="P17">
        <v>16782.113673716671</v>
      </c>
      <c r="Q17">
        <v>26.171985110535669</v>
      </c>
      <c r="R17">
        <v>16152.09441070693</v>
      </c>
      <c r="S17">
        <v>16786.785493937408</v>
      </c>
      <c r="T17">
        <v>26.184433474329609</v>
      </c>
      <c r="U17">
        <v>10.035973081315721</v>
      </c>
      <c r="V17">
        <v>49.881081605049488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23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9</v>
      </c>
      <c r="B3" s="3">
        <v>45058</v>
      </c>
      <c r="D3" t="s">
        <v>197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263</v>
      </c>
      <c r="K3">
        <v>242</v>
      </c>
      <c r="L3">
        <v>21</v>
      </c>
      <c r="M3" t="s">
        <v>80</v>
      </c>
      <c r="N3" t="s">
        <v>81</v>
      </c>
      <c r="O3">
        <v>0</v>
      </c>
      <c r="P3" t="s">
        <v>198</v>
      </c>
      <c r="Q3" t="s">
        <v>199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44</v>
      </c>
      <c r="AA3">
        <v>93.269901990890503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77</v>
      </c>
      <c r="C7">
        <v>7.4849694444444426</v>
      </c>
      <c r="D7">
        <v>136.28811351596889</v>
      </c>
      <c r="E7">
        <v>13.14007165633466</v>
      </c>
      <c r="H7" t="s">
        <v>93</v>
      </c>
      <c r="I7">
        <v>20</v>
      </c>
      <c r="K7" t="s">
        <v>94</v>
      </c>
      <c r="L7">
        <v>28.401069444444431</v>
      </c>
      <c r="M7">
        <v>889.62750627016089</v>
      </c>
      <c r="N7">
        <v>13.14007165633466</v>
      </c>
    </row>
    <row r="8" spans="1:27" x14ac:dyDescent="0.35">
      <c r="A8">
        <v>1</v>
      </c>
      <c r="B8">
        <v>1</v>
      </c>
      <c r="C8">
        <v>2.9991666666666989E-2</v>
      </c>
      <c r="D8">
        <v>5.5553836062189901E-2</v>
      </c>
      <c r="E8">
        <v>12.793155843395191</v>
      </c>
      <c r="H8" t="s">
        <v>95</v>
      </c>
      <c r="I8">
        <v>16</v>
      </c>
      <c r="K8" t="s">
        <v>31</v>
      </c>
      <c r="L8">
        <v>0.99113611111111011</v>
      </c>
      <c r="M8">
        <v>182.30877415103819</v>
      </c>
      <c r="N8">
        <v>51.779596038767707</v>
      </c>
    </row>
    <row r="9" spans="1:27" x14ac:dyDescent="0.35">
      <c r="A9">
        <v>2</v>
      </c>
      <c r="B9">
        <v>164</v>
      </c>
      <c r="C9">
        <v>20.886108333333329</v>
      </c>
      <c r="D9">
        <v>753.28383891812973</v>
      </c>
      <c r="E9">
        <v>10.697193035279589</v>
      </c>
      <c r="H9" t="s">
        <v>96</v>
      </c>
      <c r="I9">
        <v>8</v>
      </c>
      <c r="K9" t="s">
        <v>32</v>
      </c>
      <c r="L9">
        <v>29.392205555555549</v>
      </c>
      <c r="M9">
        <v>1071.9362804211989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0.99113611111111011</v>
      </c>
      <c r="D12">
        <v>182.30877415103819</v>
      </c>
      <c r="E12">
        <v>51.779596038767707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200</v>
      </c>
      <c r="B16">
        <v>2342</v>
      </c>
      <c r="C16">
        <v>6222</v>
      </c>
      <c r="D16">
        <v>2</v>
      </c>
      <c r="E16">
        <v>36120</v>
      </c>
      <c r="F16">
        <v>18.783102944495461</v>
      </c>
      <c r="G16">
        <v>2</v>
      </c>
      <c r="H16">
        <v>5</v>
      </c>
      <c r="I16">
        <v>17147.558722820511</v>
      </c>
      <c r="J16">
        <v>16105.347108343291</v>
      </c>
      <c r="K16">
        <v>82.188852347674256</v>
      </c>
      <c r="L16">
        <v>17843.845140130281</v>
      </c>
      <c r="M16">
        <v>16604.63215105866</v>
      </c>
      <c r="N16">
        <v>84.869848637801468</v>
      </c>
      <c r="O16">
        <v>16974.203942123258</v>
      </c>
      <c r="P16">
        <v>16179.17529186653</v>
      </c>
      <c r="Q16">
        <v>82.188852347674256</v>
      </c>
      <c r="R16">
        <v>16972.808847985241</v>
      </c>
      <c r="S16">
        <v>16181.132413809961</v>
      </c>
      <c r="T16">
        <v>84.869848637801468</v>
      </c>
      <c r="U16">
        <v>10.031410692812919</v>
      </c>
      <c r="V16">
        <v>51.564059618891569</v>
      </c>
      <c r="W16">
        <v>0</v>
      </c>
      <c r="X16">
        <v>0</v>
      </c>
    </row>
    <row r="17" spans="1:24" x14ac:dyDescent="0.35">
      <c r="A17" t="s">
        <v>201</v>
      </c>
      <c r="B17">
        <v>2415</v>
      </c>
      <c r="C17">
        <v>6222</v>
      </c>
      <c r="D17">
        <v>2</v>
      </c>
      <c r="E17">
        <v>36120</v>
      </c>
      <c r="F17">
        <v>33.785559020443984</v>
      </c>
      <c r="G17">
        <v>2</v>
      </c>
      <c r="H17">
        <v>5</v>
      </c>
      <c r="I17">
        <v>15396.627464190129</v>
      </c>
      <c r="J17">
        <v>15161.728584217301</v>
      </c>
      <c r="K17">
        <v>98.865019066860981</v>
      </c>
      <c r="L17">
        <v>16637.464983820879</v>
      </c>
      <c r="M17">
        <v>16023.637032045341</v>
      </c>
      <c r="N17">
        <v>102.33605291176551</v>
      </c>
      <c r="O17">
        <v>15071.767077018851</v>
      </c>
      <c r="P17">
        <v>15258.81191671512</v>
      </c>
      <c r="Q17">
        <v>98.865019066860981</v>
      </c>
      <c r="R17">
        <v>15069.93546912507</v>
      </c>
      <c r="S17">
        <v>15261.46080500278</v>
      </c>
      <c r="T17">
        <v>102.33605291176551</v>
      </c>
      <c r="U17">
        <v>10.03555092890851</v>
      </c>
      <c r="V17">
        <v>51.590194213942013</v>
      </c>
      <c r="W17">
        <v>0</v>
      </c>
      <c r="X17">
        <v>0</v>
      </c>
    </row>
    <row r="18" spans="1:24" x14ac:dyDescent="0.35">
      <c r="A18" t="s">
        <v>202</v>
      </c>
      <c r="B18">
        <v>4355</v>
      </c>
      <c r="C18">
        <v>5836</v>
      </c>
      <c r="D18">
        <v>3</v>
      </c>
      <c r="E18">
        <v>36180</v>
      </c>
      <c r="F18">
        <v>5.6380016216931086</v>
      </c>
      <c r="G18">
        <v>0</v>
      </c>
      <c r="H18">
        <v>5</v>
      </c>
      <c r="I18">
        <v>16202.45677456147</v>
      </c>
      <c r="J18">
        <v>14217.13986680274</v>
      </c>
      <c r="K18">
        <v>29.44703687438388</v>
      </c>
      <c r="L18">
        <v>16329.481286886759</v>
      </c>
      <c r="M18">
        <v>14442.420782075469</v>
      </c>
      <c r="N18">
        <v>31.133329776684509</v>
      </c>
      <c r="O18">
        <v>16254.642404457119</v>
      </c>
      <c r="P18">
        <v>14166.438394130681</v>
      </c>
      <c r="Q18">
        <v>29.44703687438388</v>
      </c>
      <c r="R18">
        <v>16253.204236740299</v>
      </c>
      <c r="S18">
        <v>14167.261492572339</v>
      </c>
      <c r="T18">
        <v>31.133329776684509</v>
      </c>
      <c r="U18">
        <v>12.905235166431551</v>
      </c>
      <c r="V18">
        <v>50.644899846000342</v>
      </c>
      <c r="W18">
        <v>0</v>
      </c>
      <c r="X18">
        <v>0</v>
      </c>
    </row>
    <row r="19" spans="1:24" x14ac:dyDescent="0.35">
      <c r="A19" t="s">
        <v>203</v>
      </c>
      <c r="B19">
        <v>4355</v>
      </c>
      <c r="C19">
        <v>6013</v>
      </c>
      <c r="D19">
        <v>3</v>
      </c>
      <c r="E19">
        <v>36180</v>
      </c>
      <c r="F19">
        <v>11.09869111652149</v>
      </c>
      <c r="G19">
        <v>0</v>
      </c>
      <c r="H19">
        <v>5</v>
      </c>
      <c r="I19">
        <v>16161.540863321359</v>
      </c>
      <c r="J19">
        <v>14254.690964224261</v>
      </c>
      <c r="K19">
        <v>27.14057416168292</v>
      </c>
      <c r="L19">
        <v>16414.431790550239</v>
      </c>
      <c r="M19">
        <v>14706.56872603687</v>
      </c>
      <c r="N19">
        <v>28.637957737806651</v>
      </c>
      <c r="O19">
        <v>16264.24178585554</v>
      </c>
      <c r="P19">
        <v>14155.29240299726</v>
      </c>
      <c r="Q19">
        <v>27.14057416168292</v>
      </c>
      <c r="R19">
        <v>16261.95780414597</v>
      </c>
      <c r="S19">
        <v>14156.585867568319</v>
      </c>
      <c r="T19">
        <v>28.637957737806651</v>
      </c>
      <c r="U19">
        <v>12.87764394353907</v>
      </c>
      <c r="V19">
        <v>51.422922550616107</v>
      </c>
      <c r="W19">
        <v>0</v>
      </c>
      <c r="X19">
        <v>0</v>
      </c>
    </row>
    <row r="20" spans="1:24" x14ac:dyDescent="0.35">
      <c r="A20" t="s">
        <v>204</v>
      </c>
      <c r="B20">
        <v>5614</v>
      </c>
      <c r="C20">
        <v>1575</v>
      </c>
      <c r="D20">
        <v>1</v>
      </c>
      <c r="E20">
        <v>36060</v>
      </c>
      <c r="F20">
        <v>15.639001098985849</v>
      </c>
      <c r="G20">
        <v>5</v>
      </c>
      <c r="H20">
        <v>2</v>
      </c>
      <c r="I20">
        <v>16571.973040136359</v>
      </c>
      <c r="J20">
        <v>15809.335439654729</v>
      </c>
      <c r="K20">
        <v>141.35006087451421</v>
      </c>
      <c r="L20">
        <v>15839.46040394605</v>
      </c>
      <c r="M20">
        <v>15602.390857959481</v>
      </c>
      <c r="N20">
        <v>141.79306112677551</v>
      </c>
      <c r="O20">
        <v>15858.846646346479</v>
      </c>
      <c r="P20">
        <v>15450.79183671652</v>
      </c>
      <c r="Q20">
        <v>141.35006087451421</v>
      </c>
      <c r="R20">
        <v>15859.80640243645</v>
      </c>
      <c r="S20">
        <v>15447.332346939231</v>
      </c>
      <c r="T20">
        <v>141.79306112677551</v>
      </c>
      <c r="U20">
        <v>51.038245438252979</v>
      </c>
      <c r="V20">
        <v>9.9998499359177231</v>
      </c>
      <c r="W20">
        <v>0</v>
      </c>
      <c r="X20">
        <v>0</v>
      </c>
    </row>
    <row r="21" spans="1:24" x14ac:dyDescent="0.35">
      <c r="A21" t="s">
        <v>205</v>
      </c>
      <c r="B21">
        <v>5614</v>
      </c>
      <c r="C21">
        <v>1582</v>
      </c>
      <c r="D21">
        <v>3</v>
      </c>
      <c r="E21">
        <v>36180</v>
      </c>
      <c r="F21">
        <v>3.2294890451331759</v>
      </c>
      <c r="G21">
        <v>5</v>
      </c>
      <c r="H21">
        <v>2</v>
      </c>
      <c r="I21">
        <v>15836.50747834018</v>
      </c>
      <c r="J21">
        <v>15716.15298873607</v>
      </c>
      <c r="K21">
        <v>135.71233777918991</v>
      </c>
      <c r="L21">
        <v>15962.9295389906</v>
      </c>
      <c r="M21">
        <v>15797.057693180121</v>
      </c>
      <c r="N21">
        <v>134.68891243092369</v>
      </c>
      <c r="O21">
        <v>15960.888029287669</v>
      </c>
      <c r="P21">
        <v>15826.50465530445</v>
      </c>
      <c r="Q21">
        <v>135.71233777918991</v>
      </c>
      <c r="R21">
        <v>15959.281302490041</v>
      </c>
      <c r="S21">
        <v>15829.132603808321</v>
      </c>
      <c r="T21">
        <v>134.68891243092369</v>
      </c>
      <c r="U21">
        <v>51.487065164443472</v>
      </c>
      <c r="V21">
        <v>9.995922176477281</v>
      </c>
      <c r="W21">
        <v>0</v>
      </c>
      <c r="X21">
        <v>0</v>
      </c>
    </row>
    <row r="22" spans="1:24" x14ac:dyDescent="0.35">
      <c r="A22" t="s">
        <v>206</v>
      </c>
      <c r="B22">
        <v>6034</v>
      </c>
      <c r="C22">
        <v>1772</v>
      </c>
      <c r="D22">
        <v>3</v>
      </c>
      <c r="E22">
        <v>36180</v>
      </c>
      <c r="F22">
        <v>5.9284627781485808</v>
      </c>
      <c r="G22">
        <v>5</v>
      </c>
      <c r="H22">
        <v>2</v>
      </c>
      <c r="I22">
        <v>16791.006511582229</v>
      </c>
      <c r="J22">
        <v>19597.06961761093</v>
      </c>
      <c r="K22">
        <v>61.373755707629847</v>
      </c>
      <c r="L22">
        <v>16880.325959805192</v>
      </c>
      <c r="M22">
        <v>19878.86773396199</v>
      </c>
      <c r="N22">
        <v>57.892178049874232</v>
      </c>
      <c r="O22">
        <v>16821.145522050301</v>
      </c>
      <c r="P22">
        <v>19894.826869736629</v>
      </c>
      <c r="Q22">
        <v>61.373755707629847</v>
      </c>
      <c r="R22">
        <v>16822.91487446105</v>
      </c>
      <c r="S22">
        <v>19894.278228857569</v>
      </c>
      <c r="T22">
        <v>57.892178049874232</v>
      </c>
      <c r="U22">
        <v>50.48166998020281</v>
      </c>
      <c r="V22">
        <v>10.0267788920612</v>
      </c>
      <c r="W22">
        <v>0</v>
      </c>
      <c r="X22">
        <v>0</v>
      </c>
    </row>
    <row r="23" spans="1:24" x14ac:dyDescent="0.35">
      <c r="A23" t="s">
        <v>206</v>
      </c>
      <c r="B23">
        <v>6034</v>
      </c>
      <c r="C23">
        <v>1772</v>
      </c>
      <c r="D23">
        <v>3</v>
      </c>
      <c r="E23">
        <v>36180</v>
      </c>
      <c r="F23">
        <v>2.1279816727345371</v>
      </c>
      <c r="G23">
        <v>5</v>
      </c>
      <c r="H23">
        <v>2</v>
      </c>
      <c r="I23">
        <v>16787.140233555521</v>
      </c>
      <c r="J23">
        <v>19789.734268598051</v>
      </c>
      <c r="K23">
        <v>48.74988309459809</v>
      </c>
      <c r="L23">
        <v>16820.066102638761</v>
      </c>
      <c r="M23">
        <v>19890.617416596371</v>
      </c>
      <c r="N23">
        <v>50.679491622117048</v>
      </c>
      <c r="O23">
        <v>16797.959730568029</v>
      </c>
      <c r="P23">
        <v>19896.612223626591</v>
      </c>
      <c r="Q23">
        <v>48.74988309459809</v>
      </c>
      <c r="R23">
        <v>16799.453600486759</v>
      </c>
      <c r="S23">
        <v>19896.14890880798</v>
      </c>
      <c r="T23">
        <v>50.679491622117048</v>
      </c>
      <c r="U23">
        <v>50.481731852986798</v>
      </c>
      <c r="V23">
        <v>10.029130192701199</v>
      </c>
      <c r="W23">
        <v>0</v>
      </c>
      <c r="X23">
        <v>0</v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10</v>
      </c>
      <c r="B3" s="3">
        <v>45058</v>
      </c>
      <c r="D3" t="s">
        <v>207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242</v>
      </c>
      <c r="K3">
        <v>227</v>
      </c>
      <c r="L3">
        <v>15</v>
      </c>
      <c r="M3" t="s">
        <v>80</v>
      </c>
      <c r="N3" t="s">
        <v>81</v>
      </c>
      <c r="O3">
        <v>0</v>
      </c>
      <c r="P3" t="s">
        <v>208</v>
      </c>
      <c r="Q3" t="s">
        <v>209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48</v>
      </c>
      <c r="AA3">
        <v>79.519350051879883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62</v>
      </c>
      <c r="C7">
        <v>8.6884138888888884</v>
      </c>
      <c r="D7">
        <v>198.4234046377631</v>
      </c>
      <c r="E7">
        <v>13.326984147329309</v>
      </c>
      <c r="H7" t="s">
        <v>93</v>
      </c>
      <c r="I7">
        <v>8</v>
      </c>
      <c r="K7" t="s">
        <v>94</v>
      </c>
      <c r="L7">
        <v>27.054555555555559</v>
      </c>
      <c r="M7">
        <v>846.01254292549618</v>
      </c>
      <c r="N7">
        <v>13.326984147329309</v>
      </c>
    </row>
    <row r="8" spans="1:27" x14ac:dyDescent="0.35">
      <c r="A8">
        <v>1</v>
      </c>
      <c r="B8">
        <v>2</v>
      </c>
      <c r="C8">
        <v>0.41958333333333131</v>
      </c>
      <c r="D8">
        <v>0.27107251698148871</v>
      </c>
      <c r="E8">
        <v>12.94014926900161</v>
      </c>
      <c r="H8" t="s">
        <v>95</v>
      </c>
      <c r="I8">
        <v>38</v>
      </c>
      <c r="K8" t="s">
        <v>31</v>
      </c>
      <c r="L8">
        <v>0.84096111111110883</v>
      </c>
      <c r="M8">
        <v>154.49579890142189</v>
      </c>
      <c r="N8">
        <v>51.887724168398123</v>
      </c>
    </row>
    <row r="9" spans="1:27" x14ac:dyDescent="0.35">
      <c r="A9">
        <v>2</v>
      </c>
      <c r="B9">
        <v>163</v>
      </c>
      <c r="C9">
        <v>17.946558333333339</v>
      </c>
      <c r="D9">
        <v>647.31806577075156</v>
      </c>
      <c r="E9">
        <v>10.905310494028139</v>
      </c>
      <c r="H9" t="s">
        <v>96</v>
      </c>
      <c r="I9">
        <v>2</v>
      </c>
      <c r="K9" t="s">
        <v>32</v>
      </c>
      <c r="L9">
        <v>27.895516666666669</v>
      </c>
      <c r="M9">
        <v>1000.508341826918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0.84096111111110883</v>
      </c>
      <c r="D12">
        <v>154.49579890142189</v>
      </c>
      <c r="E12">
        <v>51.887724168398123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210</v>
      </c>
      <c r="B16">
        <v>2337</v>
      </c>
      <c r="C16">
        <v>6234</v>
      </c>
      <c r="D16">
        <v>10</v>
      </c>
      <c r="E16">
        <v>37500</v>
      </c>
      <c r="F16">
        <v>5.281113907189245</v>
      </c>
      <c r="G16">
        <v>2</v>
      </c>
      <c r="H16">
        <v>5</v>
      </c>
      <c r="I16">
        <v>15977.17693513676</v>
      </c>
      <c r="J16">
        <v>16639.417856307678</v>
      </c>
      <c r="K16">
        <v>127.6424145770025</v>
      </c>
      <c r="L16">
        <v>16170.83913837181</v>
      </c>
      <c r="M16">
        <v>16781.803464641642</v>
      </c>
      <c r="N16">
        <v>129.9461324321459</v>
      </c>
      <c r="O16">
        <v>15927.544647104691</v>
      </c>
      <c r="P16">
        <v>16658.17643072709</v>
      </c>
      <c r="Q16">
        <v>127.6424145770025</v>
      </c>
      <c r="R16">
        <v>15929.61344938342</v>
      </c>
      <c r="S16">
        <v>16655.445055969671</v>
      </c>
      <c r="T16">
        <v>129.9461324321459</v>
      </c>
      <c r="U16">
        <v>10.04691676968822</v>
      </c>
      <c r="V16">
        <v>51.564217829207223</v>
      </c>
      <c r="W16">
        <v>0</v>
      </c>
      <c r="X16">
        <v>0</v>
      </c>
    </row>
    <row r="17" spans="1:24" x14ac:dyDescent="0.35">
      <c r="A17" t="s">
        <v>211</v>
      </c>
      <c r="B17">
        <v>2354</v>
      </c>
      <c r="C17">
        <v>5844</v>
      </c>
      <c r="D17">
        <v>10</v>
      </c>
      <c r="E17">
        <v>37500</v>
      </c>
      <c r="F17">
        <v>93.638814725002376</v>
      </c>
      <c r="G17">
        <v>2</v>
      </c>
      <c r="H17">
        <v>5</v>
      </c>
      <c r="I17">
        <v>16632.77496962955</v>
      </c>
      <c r="J17">
        <v>20705.2177121655</v>
      </c>
      <c r="K17">
        <v>76.820815842632513</v>
      </c>
      <c r="L17">
        <v>16192.781241211371</v>
      </c>
      <c r="M17">
        <v>15136.551494788509</v>
      </c>
      <c r="N17">
        <v>78.540498009615561</v>
      </c>
      <c r="O17">
        <v>16078.4723344468</v>
      </c>
      <c r="P17">
        <v>19948.986727389271</v>
      </c>
      <c r="Q17">
        <v>76.820815842632513</v>
      </c>
      <c r="R17">
        <v>16077.41362312262</v>
      </c>
      <c r="S17">
        <v>19949.070176188561</v>
      </c>
      <c r="T17">
        <v>78.540498009615561</v>
      </c>
      <c r="U17">
        <v>10.013186397903031</v>
      </c>
      <c r="V17">
        <v>51.409250706700128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22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11</v>
      </c>
      <c r="B3" s="3">
        <v>45058</v>
      </c>
      <c r="D3" t="s">
        <v>212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178</v>
      </c>
      <c r="K3">
        <v>160</v>
      </c>
      <c r="L3">
        <v>18</v>
      </c>
      <c r="M3" t="s">
        <v>80</v>
      </c>
      <c r="N3" t="s">
        <v>81</v>
      </c>
      <c r="O3">
        <v>0</v>
      </c>
      <c r="P3" t="s">
        <v>213</v>
      </c>
      <c r="Q3" t="s">
        <v>214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157</v>
      </c>
      <c r="AA3">
        <v>64.159591197967529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11</v>
      </c>
      <c r="C7">
        <v>0.79978055555555738</v>
      </c>
      <c r="D7">
        <v>25.568580984702539</v>
      </c>
      <c r="E7">
        <v>12.939208397033241</v>
      </c>
      <c r="H7" t="s">
        <v>93</v>
      </c>
      <c r="I7">
        <v>0</v>
      </c>
      <c r="K7" t="s">
        <v>94</v>
      </c>
      <c r="L7">
        <v>17.039466666666659</v>
      </c>
      <c r="M7">
        <v>593.9580108307631</v>
      </c>
      <c r="N7">
        <v>12.939208397033241</v>
      </c>
    </row>
    <row r="8" spans="1:27" x14ac:dyDescent="0.35">
      <c r="A8">
        <v>1</v>
      </c>
      <c r="B8">
        <v>2</v>
      </c>
      <c r="C8">
        <v>0.48652500000000137</v>
      </c>
      <c r="D8">
        <v>0.14619538566876111</v>
      </c>
      <c r="E8">
        <v>9.388079363221237E-2</v>
      </c>
      <c r="H8" t="s">
        <v>95</v>
      </c>
      <c r="I8">
        <v>150</v>
      </c>
      <c r="K8" t="s">
        <v>31</v>
      </c>
      <c r="L8">
        <v>1.151291666666667</v>
      </c>
      <c r="M8">
        <v>211.43489153894299</v>
      </c>
      <c r="N8">
        <v>51.780027372344847</v>
      </c>
    </row>
    <row r="9" spans="1:27" x14ac:dyDescent="0.35">
      <c r="A9">
        <v>2</v>
      </c>
      <c r="B9">
        <v>147</v>
      </c>
      <c r="C9">
        <v>15.753161111111099</v>
      </c>
      <c r="D9">
        <v>568.24323446039182</v>
      </c>
      <c r="E9">
        <v>10.532470239463709</v>
      </c>
      <c r="H9" t="s">
        <v>96</v>
      </c>
      <c r="I9">
        <v>7</v>
      </c>
      <c r="K9" t="s">
        <v>32</v>
      </c>
      <c r="L9">
        <v>18.190758333333331</v>
      </c>
      <c r="M9">
        <v>805.39290236970612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18</v>
      </c>
      <c r="C12">
        <v>1.151291666666667</v>
      </c>
      <c r="D12">
        <v>211.43489153894299</v>
      </c>
      <c r="E12">
        <v>51.780027372344847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215</v>
      </c>
      <c r="B16">
        <v>5626</v>
      </c>
      <c r="C16">
        <v>311</v>
      </c>
      <c r="D16">
        <v>13</v>
      </c>
      <c r="E16">
        <v>38580</v>
      </c>
      <c r="F16">
        <v>5.198010403565033</v>
      </c>
      <c r="G16">
        <v>5</v>
      </c>
      <c r="H16">
        <v>2</v>
      </c>
      <c r="I16">
        <v>14353.661053047081</v>
      </c>
      <c r="J16">
        <v>15938.540430882629</v>
      </c>
      <c r="K16">
        <v>92.331926558991171</v>
      </c>
      <c r="L16">
        <v>14098.880727271589</v>
      </c>
      <c r="M16">
        <v>15749.41249431576</v>
      </c>
      <c r="N16">
        <v>92.522414976583732</v>
      </c>
      <c r="O16">
        <v>14139.73511240189</v>
      </c>
      <c r="P16">
        <v>15781.75697749794</v>
      </c>
      <c r="Q16">
        <v>92.331926558991171</v>
      </c>
      <c r="R16">
        <v>14142.626101568731</v>
      </c>
      <c r="S16">
        <v>15777.73260893421</v>
      </c>
      <c r="T16">
        <v>92.522414976583732</v>
      </c>
      <c r="U16">
        <v>51.024714318426561</v>
      </c>
      <c r="V16">
        <v>10.02542253119463</v>
      </c>
      <c r="W16">
        <v>0</v>
      </c>
      <c r="X16">
        <v>0</v>
      </c>
    </row>
    <row r="17" spans="1:24" x14ac:dyDescent="0.35">
      <c r="A17" t="s">
        <v>215</v>
      </c>
      <c r="B17">
        <v>5626</v>
      </c>
      <c r="C17">
        <v>311</v>
      </c>
      <c r="D17">
        <v>13</v>
      </c>
      <c r="E17">
        <v>38580</v>
      </c>
      <c r="F17">
        <v>2.8409566181090922</v>
      </c>
      <c r="G17">
        <v>5</v>
      </c>
      <c r="H17">
        <v>2</v>
      </c>
      <c r="I17">
        <v>14226.17055562914</v>
      </c>
      <c r="J17">
        <v>15834.38282942252</v>
      </c>
      <c r="K17">
        <v>78.224029540774367</v>
      </c>
      <c r="L17">
        <v>14085.96493318694</v>
      </c>
      <c r="M17">
        <v>15732.375173437071</v>
      </c>
      <c r="N17">
        <v>73.63879138183357</v>
      </c>
      <c r="O17">
        <v>14109.268728722291</v>
      </c>
      <c r="P17">
        <v>15748.693315146689</v>
      </c>
      <c r="Q17">
        <v>78.224029540774367</v>
      </c>
      <c r="R17">
        <v>14109.87215445774</v>
      </c>
      <c r="S17">
        <v>15747.853444996799</v>
      </c>
      <c r="T17">
        <v>73.63879138183357</v>
      </c>
      <c r="U17">
        <v>51.019394220499827</v>
      </c>
      <c r="V17">
        <v>10.02492650716024</v>
      </c>
      <c r="W17">
        <v>0</v>
      </c>
      <c r="X17">
        <v>0</v>
      </c>
    </row>
    <row r="18" spans="1:24" x14ac:dyDescent="0.35">
      <c r="A18" t="s">
        <v>216</v>
      </c>
      <c r="B18">
        <v>5627</v>
      </c>
      <c r="C18">
        <v>462</v>
      </c>
      <c r="D18">
        <v>2</v>
      </c>
      <c r="E18">
        <v>37920</v>
      </c>
      <c r="F18">
        <v>17.075578933559679</v>
      </c>
      <c r="G18">
        <v>5</v>
      </c>
      <c r="H18">
        <v>2</v>
      </c>
      <c r="I18">
        <v>16293.496384081909</v>
      </c>
      <c r="J18">
        <v>16241.714189240551</v>
      </c>
      <c r="K18">
        <v>59.451443890287607</v>
      </c>
      <c r="L18">
        <v>15856.661370686341</v>
      </c>
      <c r="M18">
        <v>15717.657864713519</v>
      </c>
      <c r="N18">
        <v>55.621529274592319</v>
      </c>
      <c r="O18">
        <v>15705.77060874069</v>
      </c>
      <c r="P18">
        <v>15634.593744525389</v>
      </c>
      <c r="Q18">
        <v>59.451443890287607</v>
      </c>
      <c r="R18">
        <v>15707.545517905481</v>
      </c>
      <c r="S18">
        <v>15633.1039960282</v>
      </c>
      <c r="T18">
        <v>55.621529274592319</v>
      </c>
      <c r="U18">
        <v>49.485593657509902</v>
      </c>
      <c r="V18">
        <v>10.0389115807136</v>
      </c>
      <c r="W18">
        <v>0</v>
      </c>
      <c r="X18">
        <v>0</v>
      </c>
    </row>
    <row r="19" spans="1:24" x14ac:dyDescent="0.35">
      <c r="A19" t="s">
        <v>216</v>
      </c>
      <c r="B19">
        <v>5627</v>
      </c>
      <c r="C19">
        <v>462</v>
      </c>
      <c r="D19">
        <v>2</v>
      </c>
      <c r="E19">
        <v>37920</v>
      </c>
      <c r="F19">
        <v>16.69008108545161</v>
      </c>
      <c r="G19">
        <v>5</v>
      </c>
      <c r="H19">
        <v>2</v>
      </c>
      <c r="I19">
        <v>16238.59675041122</v>
      </c>
      <c r="J19">
        <v>16197.433204648451</v>
      </c>
      <c r="K19">
        <v>35.58149871752039</v>
      </c>
      <c r="L19">
        <v>15808.531041974309</v>
      </c>
      <c r="M19">
        <v>15687.73301255329</v>
      </c>
      <c r="N19">
        <v>38.567153844108098</v>
      </c>
      <c r="O19">
        <v>15664.131712642309</v>
      </c>
      <c r="P19">
        <v>15604.01910345139</v>
      </c>
      <c r="Q19">
        <v>35.58149871752039</v>
      </c>
      <c r="R19">
        <v>15662.85842945743</v>
      </c>
      <c r="S19">
        <v>15605.088029049981</v>
      </c>
      <c r="T19">
        <v>38.567153844108098</v>
      </c>
      <c r="U19">
        <v>49.485916105103563</v>
      </c>
      <c r="V19">
        <v>10.03490882503116</v>
      </c>
      <c r="W19">
        <v>0</v>
      </c>
      <c r="X19">
        <v>0</v>
      </c>
    </row>
    <row r="20" spans="1:24" x14ac:dyDescent="0.35">
      <c r="A20" t="s">
        <v>217</v>
      </c>
      <c r="B20">
        <v>5840</v>
      </c>
      <c r="C20">
        <v>1595</v>
      </c>
      <c r="D20">
        <v>8</v>
      </c>
      <c r="E20">
        <v>38280</v>
      </c>
      <c r="F20">
        <v>61.92612395663928</v>
      </c>
      <c r="G20">
        <v>5</v>
      </c>
      <c r="H20">
        <v>2</v>
      </c>
      <c r="I20">
        <v>16578.718692525072</v>
      </c>
      <c r="J20">
        <v>15377.296864377609</v>
      </c>
      <c r="K20">
        <v>28.184165189424188</v>
      </c>
      <c r="L20">
        <v>15857.90072201705</v>
      </c>
      <c r="M20">
        <v>11745.669548602071</v>
      </c>
      <c r="N20">
        <v>31.567731977398591</v>
      </c>
      <c r="O20">
        <v>15740.14339132149</v>
      </c>
      <c r="P20">
        <v>12353.93338108736</v>
      </c>
      <c r="Q20">
        <v>28.184165189424188</v>
      </c>
      <c r="R20">
        <v>15741.483536418889</v>
      </c>
      <c r="S20">
        <v>12353.666870346589</v>
      </c>
      <c r="T20">
        <v>31.567731977398591</v>
      </c>
      <c r="U20">
        <v>50.665283519832897</v>
      </c>
      <c r="V20">
        <v>9.9964688754513631</v>
      </c>
      <c r="W20">
        <v>0</v>
      </c>
      <c r="X20">
        <v>0</v>
      </c>
    </row>
    <row r="21" spans="1:24" x14ac:dyDescent="0.35">
      <c r="A21" t="s">
        <v>218</v>
      </c>
      <c r="B21">
        <v>5841</v>
      </c>
      <c r="C21">
        <v>470</v>
      </c>
      <c r="D21">
        <v>4</v>
      </c>
      <c r="E21">
        <v>38040</v>
      </c>
      <c r="F21">
        <v>26.680482904275809</v>
      </c>
      <c r="G21">
        <v>5</v>
      </c>
      <c r="H21">
        <v>2</v>
      </c>
      <c r="I21">
        <v>17093.171196115782</v>
      </c>
      <c r="J21">
        <v>17823.60673122578</v>
      </c>
      <c r="K21">
        <v>59.50183414324264</v>
      </c>
      <c r="L21">
        <v>16921.168107616952</v>
      </c>
      <c r="M21">
        <v>16342.49746918114</v>
      </c>
      <c r="N21">
        <v>63.56962537243831</v>
      </c>
      <c r="O21">
        <v>17155.387597198169</v>
      </c>
      <c r="P21">
        <v>16474.535165591369</v>
      </c>
      <c r="Q21">
        <v>59.50183414324264</v>
      </c>
      <c r="R21">
        <v>17153.740948836901</v>
      </c>
      <c r="S21">
        <v>16474.724538042308</v>
      </c>
      <c r="T21">
        <v>63.56962537243831</v>
      </c>
      <c r="U21">
        <v>50.617728868755627</v>
      </c>
      <c r="V21">
        <v>10.027307549761041</v>
      </c>
      <c r="W21">
        <v>0</v>
      </c>
      <c r="X21">
        <v>0</v>
      </c>
    </row>
    <row r="22" spans="1:24" x14ac:dyDescent="0.35">
      <c r="A22" t="s">
        <v>219</v>
      </c>
      <c r="B22">
        <v>6232</v>
      </c>
      <c r="C22">
        <v>462</v>
      </c>
      <c r="D22">
        <v>1</v>
      </c>
      <c r="E22">
        <v>37860</v>
      </c>
      <c r="F22">
        <v>2.2429832530251108</v>
      </c>
      <c r="G22">
        <v>5</v>
      </c>
      <c r="H22">
        <v>2</v>
      </c>
      <c r="I22">
        <v>16331.9569999715</v>
      </c>
      <c r="J22">
        <v>15937.9177832366</v>
      </c>
      <c r="K22">
        <v>53.939537949277202</v>
      </c>
      <c r="L22">
        <v>16417.004529637928</v>
      </c>
      <c r="M22">
        <v>16035.03661811356</v>
      </c>
      <c r="N22">
        <v>56.734184267628997</v>
      </c>
      <c r="O22">
        <v>16395.951205296951</v>
      </c>
      <c r="P22">
        <v>16025.19160772629</v>
      </c>
      <c r="Q22">
        <v>53.939537949277202</v>
      </c>
      <c r="R22">
        <v>16397.43926188496</v>
      </c>
      <c r="S22">
        <v>16023.927755035549</v>
      </c>
      <c r="T22">
        <v>56.734184267628997</v>
      </c>
      <c r="U22">
        <v>48.249087804374909</v>
      </c>
      <c r="V22">
        <v>10.030852524778849</v>
      </c>
      <c r="W22">
        <v>0</v>
      </c>
      <c r="X22">
        <v>0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12</v>
      </c>
      <c r="B3" s="3">
        <v>45058</v>
      </c>
      <c r="D3" t="s">
        <v>220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187</v>
      </c>
      <c r="K3">
        <v>168</v>
      </c>
      <c r="L3">
        <v>19</v>
      </c>
      <c r="M3" t="s">
        <v>80</v>
      </c>
      <c r="N3" t="s">
        <v>81</v>
      </c>
      <c r="O3">
        <v>0</v>
      </c>
      <c r="P3" t="s">
        <v>221</v>
      </c>
      <c r="Q3" t="s">
        <v>222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53</v>
      </c>
      <c r="AA3">
        <v>65.748405694961548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0.45660833333333362</v>
      </c>
      <c r="D7">
        <v>14.131384310448791</v>
      </c>
      <c r="E7">
        <v>8.5968529592428311</v>
      </c>
      <c r="H7" t="s">
        <v>93</v>
      </c>
      <c r="I7">
        <v>0</v>
      </c>
      <c r="K7" t="s">
        <v>94</v>
      </c>
      <c r="L7">
        <v>15.807797222222209</v>
      </c>
      <c r="M7">
        <v>550.38415203466832</v>
      </c>
      <c r="N7">
        <v>10.922752092947549</v>
      </c>
    </row>
    <row r="8" spans="1:27" x14ac:dyDescent="0.35">
      <c r="A8">
        <v>1</v>
      </c>
      <c r="B8">
        <v>2</v>
      </c>
      <c r="C8">
        <v>0.48866388888888951</v>
      </c>
      <c r="D8">
        <v>0.1489180126298186</v>
      </c>
      <c r="E8">
        <v>0.59920204755956863</v>
      </c>
      <c r="H8" t="s">
        <v>95</v>
      </c>
      <c r="I8">
        <v>52</v>
      </c>
      <c r="K8" t="s">
        <v>31</v>
      </c>
      <c r="L8">
        <v>0.93730833333332864</v>
      </c>
      <c r="M8">
        <v>172.2732014448554</v>
      </c>
      <c r="N8">
        <v>56.664926216210958</v>
      </c>
    </row>
    <row r="9" spans="1:27" x14ac:dyDescent="0.35">
      <c r="A9">
        <v>2</v>
      </c>
      <c r="B9">
        <v>144</v>
      </c>
      <c r="C9">
        <v>14.862524999999991</v>
      </c>
      <c r="D9">
        <v>536.10384971158976</v>
      </c>
      <c r="E9">
        <v>10.922752092947549</v>
      </c>
      <c r="H9" t="s">
        <v>96</v>
      </c>
      <c r="I9">
        <v>1</v>
      </c>
      <c r="K9" t="s">
        <v>32</v>
      </c>
      <c r="L9">
        <v>16.74510555555554</v>
      </c>
      <c r="M9">
        <v>722.65735347952375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0.93730833333332864</v>
      </c>
      <c r="D12">
        <v>172.2732014448554</v>
      </c>
      <c r="E12">
        <v>56.664926216210958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223</v>
      </c>
      <c r="B16">
        <v>5837</v>
      </c>
      <c r="C16">
        <v>938</v>
      </c>
      <c r="D16">
        <v>3</v>
      </c>
      <c r="E16">
        <v>38880</v>
      </c>
      <c r="F16">
        <v>2.693815725076055</v>
      </c>
      <c r="G16">
        <v>5</v>
      </c>
      <c r="H16">
        <v>2</v>
      </c>
      <c r="I16">
        <v>17293.924249268879</v>
      </c>
      <c r="J16">
        <v>13988.766228071319</v>
      </c>
      <c r="K16">
        <v>90.150057622575559</v>
      </c>
      <c r="L16">
        <v>17315.430266821641</v>
      </c>
      <c r="M16">
        <v>14123.82160351017</v>
      </c>
      <c r="N16">
        <v>88.415479543861409</v>
      </c>
      <c r="O16">
        <v>17287.54215516628</v>
      </c>
      <c r="P16">
        <v>14127.175094546399</v>
      </c>
      <c r="Q16">
        <v>90.150057622575559</v>
      </c>
      <c r="R16">
        <v>17288.568489846479</v>
      </c>
      <c r="S16">
        <v>14127.01964095646</v>
      </c>
      <c r="T16">
        <v>88.415479543861409</v>
      </c>
      <c r="U16">
        <v>51.434820744741877</v>
      </c>
      <c r="V16">
        <v>10.042067301600079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13</v>
      </c>
      <c r="B3" s="3">
        <v>45058</v>
      </c>
      <c r="D3" t="s">
        <v>224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279</v>
      </c>
      <c r="K3">
        <v>252</v>
      </c>
      <c r="L3">
        <v>27</v>
      </c>
      <c r="M3" t="s">
        <v>80</v>
      </c>
      <c r="N3" t="s">
        <v>81</v>
      </c>
      <c r="O3">
        <v>0</v>
      </c>
      <c r="P3" t="s">
        <v>225</v>
      </c>
      <c r="Q3" t="s">
        <v>226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99</v>
      </c>
      <c r="AA3">
        <v>195.37664222717291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16.78016111111112</v>
      </c>
      <c r="D7">
        <v>341.3215332847239</v>
      </c>
      <c r="E7">
        <v>13.14010056847752</v>
      </c>
      <c r="H7" t="s">
        <v>93</v>
      </c>
      <c r="I7">
        <v>0</v>
      </c>
      <c r="K7" t="s">
        <v>94</v>
      </c>
      <c r="L7">
        <v>53.875027777777788</v>
      </c>
      <c r="M7">
        <v>1644.689713007044</v>
      </c>
      <c r="N7">
        <v>13.14010056847752</v>
      </c>
    </row>
    <row r="8" spans="1:27" x14ac:dyDescent="0.35">
      <c r="A8">
        <v>1</v>
      </c>
      <c r="B8">
        <v>4</v>
      </c>
      <c r="C8">
        <v>0.97858611111111204</v>
      </c>
      <c r="D8">
        <v>0.69489716409930269</v>
      </c>
      <c r="E8">
        <v>12.875502107714979</v>
      </c>
      <c r="H8" t="s">
        <v>95</v>
      </c>
      <c r="I8">
        <v>98</v>
      </c>
      <c r="K8" t="s">
        <v>31</v>
      </c>
      <c r="L8">
        <v>1.7278249999999999</v>
      </c>
      <c r="M8">
        <v>317.86704212178512</v>
      </c>
      <c r="N8">
        <v>52.247839302358628</v>
      </c>
    </row>
    <row r="9" spans="1:27" x14ac:dyDescent="0.35">
      <c r="A9">
        <v>2</v>
      </c>
      <c r="B9">
        <v>172</v>
      </c>
      <c r="C9">
        <v>36.116280555555562</v>
      </c>
      <c r="D9">
        <v>1302.673282558221</v>
      </c>
      <c r="E9">
        <v>10.763910676117749</v>
      </c>
      <c r="H9" t="s">
        <v>96</v>
      </c>
      <c r="I9">
        <v>1</v>
      </c>
      <c r="K9" t="s">
        <v>32</v>
      </c>
      <c r="L9">
        <v>55.602852777777791</v>
      </c>
      <c r="M9">
        <v>1962.5567551288291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27</v>
      </c>
      <c r="C12">
        <v>1.7278249999999999</v>
      </c>
      <c r="D12">
        <v>317.86704212178512</v>
      </c>
      <c r="E12">
        <v>52.247839302358628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227</v>
      </c>
      <c r="B16">
        <v>5851</v>
      </c>
      <c r="C16">
        <v>940</v>
      </c>
      <c r="D16">
        <v>13</v>
      </c>
      <c r="E16">
        <v>40380</v>
      </c>
      <c r="F16">
        <v>7.7089444447456659</v>
      </c>
      <c r="G16">
        <v>5</v>
      </c>
      <c r="H16">
        <v>2</v>
      </c>
      <c r="I16">
        <v>17160.394288088271</v>
      </c>
      <c r="J16">
        <v>13549.70513409749</v>
      </c>
      <c r="K16">
        <v>32.501990224844377</v>
      </c>
      <c r="L16">
        <v>17000.65025222554</v>
      </c>
      <c r="M16">
        <v>13944.23497856514</v>
      </c>
      <c r="N16">
        <v>33.792907029412362</v>
      </c>
      <c r="O16">
        <v>17076.526921334382</v>
      </c>
      <c r="P16">
        <v>13936.518377074221</v>
      </c>
      <c r="Q16">
        <v>32.501990224844377</v>
      </c>
      <c r="R16">
        <v>17077.695622240601</v>
      </c>
      <c r="S16">
        <v>13936.995620113859</v>
      </c>
      <c r="T16">
        <v>33.792907029412362</v>
      </c>
      <c r="U16">
        <v>51.343051661223342</v>
      </c>
      <c r="V16">
        <v>10.038305044564821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2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14</v>
      </c>
      <c r="B3" s="3">
        <v>45058</v>
      </c>
      <c r="D3" t="s">
        <v>228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214</v>
      </c>
      <c r="L3">
        <v>33</v>
      </c>
      <c r="M3" t="s">
        <v>80</v>
      </c>
      <c r="N3" t="s">
        <v>81</v>
      </c>
      <c r="O3">
        <v>0</v>
      </c>
      <c r="P3" t="s">
        <v>229</v>
      </c>
      <c r="Q3" t="s">
        <v>230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347</v>
      </c>
      <c r="AA3">
        <v>162.02901864051819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31</v>
      </c>
      <c r="C7">
        <v>1.7273388888888881</v>
      </c>
      <c r="D7">
        <v>54.715532933481349</v>
      </c>
      <c r="E7">
        <v>12.902691388600999</v>
      </c>
      <c r="H7" t="s">
        <v>93</v>
      </c>
      <c r="I7">
        <v>1</v>
      </c>
      <c r="K7" t="s">
        <v>94</v>
      </c>
      <c r="L7">
        <v>40.936652777777773</v>
      </c>
      <c r="M7">
        <v>1409.98157843031</v>
      </c>
      <c r="N7">
        <v>12.902691388600999</v>
      </c>
    </row>
    <row r="8" spans="1:27" x14ac:dyDescent="0.35">
      <c r="A8">
        <v>1</v>
      </c>
      <c r="B8">
        <v>4</v>
      </c>
      <c r="C8">
        <v>1.662763888888888</v>
      </c>
      <c r="D8">
        <v>0.7946761444530871</v>
      </c>
      <c r="E8">
        <v>12.85030251071996</v>
      </c>
      <c r="H8" t="s">
        <v>95</v>
      </c>
      <c r="I8">
        <v>334</v>
      </c>
      <c r="K8" t="s">
        <v>31</v>
      </c>
      <c r="L8">
        <v>2.4802222222222192</v>
      </c>
      <c r="M8">
        <v>456.04012110299811</v>
      </c>
      <c r="N8">
        <v>52.527198080905883</v>
      </c>
    </row>
    <row r="9" spans="1:27" x14ac:dyDescent="0.35">
      <c r="A9">
        <v>2</v>
      </c>
      <c r="B9">
        <v>179</v>
      </c>
      <c r="C9">
        <v>37.546550000000003</v>
      </c>
      <c r="D9">
        <v>1354.4713693523749</v>
      </c>
      <c r="E9">
        <v>11.080931936665831</v>
      </c>
      <c r="H9" t="s">
        <v>96</v>
      </c>
      <c r="I9">
        <v>12</v>
      </c>
      <c r="K9" t="s">
        <v>32</v>
      </c>
      <c r="L9">
        <v>43.41687499999999</v>
      </c>
      <c r="M9">
        <v>1866.021699533308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33</v>
      </c>
      <c r="C12">
        <v>2.4802222222222192</v>
      </c>
      <c r="D12">
        <v>456.04012110299811</v>
      </c>
      <c r="E12">
        <v>52.527198080905883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231</v>
      </c>
      <c r="B16">
        <v>2285</v>
      </c>
      <c r="C16">
        <v>6236</v>
      </c>
      <c r="D16">
        <v>2</v>
      </c>
      <c r="E16">
        <v>41520</v>
      </c>
      <c r="F16">
        <v>16.624861358097409</v>
      </c>
      <c r="G16">
        <v>1</v>
      </c>
      <c r="H16">
        <v>5</v>
      </c>
      <c r="I16">
        <v>15861.210939603539</v>
      </c>
      <c r="J16">
        <v>15319.024507349241</v>
      </c>
      <c r="K16">
        <v>38.349111850960988</v>
      </c>
      <c r="L16">
        <v>16372.318376664331</v>
      </c>
      <c r="M16">
        <v>16007.042435202209</v>
      </c>
      <c r="N16">
        <v>36.558197863958377</v>
      </c>
      <c r="O16">
        <v>15862.101575808199</v>
      </c>
      <c r="P16">
        <v>15320.088073243929</v>
      </c>
      <c r="Q16">
        <v>38.349111850960988</v>
      </c>
      <c r="R16">
        <v>15864.98916892017</v>
      </c>
      <c r="S16">
        <v>15317.96165992255</v>
      </c>
      <c r="T16">
        <v>36.558197863958377</v>
      </c>
      <c r="U16">
        <v>8.3443062603611146E-2</v>
      </c>
      <c r="V16">
        <v>51.470851106429677</v>
      </c>
      <c r="W16">
        <v>0</v>
      </c>
      <c r="X16">
        <v>0</v>
      </c>
    </row>
    <row r="17" spans="1:24" x14ac:dyDescent="0.35">
      <c r="A17" t="s">
        <v>232</v>
      </c>
      <c r="B17">
        <v>2285</v>
      </c>
      <c r="C17">
        <v>6245</v>
      </c>
      <c r="D17">
        <v>28</v>
      </c>
      <c r="E17">
        <v>43080</v>
      </c>
      <c r="F17">
        <v>17.546191771240409</v>
      </c>
      <c r="G17">
        <v>1</v>
      </c>
      <c r="H17">
        <v>5</v>
      </c>
      <c r="I17">
        <v>15865.237053573401</v>
      </c>
      <c r="J17">
        <v>15320.61127873809</v>
      </c>
      <c r="K17">
        <v>41.657768930955221</v>
      </c>
      <c r="L17">
        <v>16403.07118018972</v>
      </c>
      <c r="M17">
        <v>16045.519645653671</v>
      </c>
      <c r="N17">
        <v>40.915780253747272</v>
      </c>
      <c r="O17">
        <v>15866.18781717156</v>
      </c>
      <c r="P17">
        <v>15319.401022754109</v>
      </c>
      <c r="Q17">
        <v>41.657768930955221</v>
      </c>
      <c r="R17">
        <v>15867.740508941461</v>
      </c>
      <c r="S17">
        <v>15318.254168154681</v>
      </c>
      <c r="T17">
        <v>40.915780253747272</v>
      </c>
      <c r="U17">
        <v>8.7714117188861893E-2</v>
      </c>
      <c r="V17">
        <v>51.46684119157905</v>
      </c>
      <c r="W17">
        <v>0</v>
      </c>
      <c r="X17">
        <v>0</v>
      </c>
    </row>
    <row r="18" spans="1:24" x14ac:dyDescent="0.35">
      <c r="A18" t="s">
        <v>232</v>
      </c>
      <c r="B18">
        <v>2285</v>
      </c>
      <c r="C18">
        <v>6245</v>
      </c>
      <c r="D18">
        <v>27</v>
      </c>
      <c r="E18">
        <v>43020</v>
      </c>
      <c r="F18">
        <v>15.41241896848079</v>
      </c>
      <c r="G18">
        <v>1</v>
      </c>
      <c r="H18">
        <v>5</v>
      </c>
      <c r="I18">
        <v>15863.064125743689</v>
      </c>
      <c r="J18">
        <v>15316.28659758452</v>
      </c>
      <c r="K18">
        <v>44.336519302523882</v>
      </c>
      <c r="L18">
        <v>16335.013352865661</v>
      </c>
      <c r="M18">
        <v>15954.90311957469</v>
      </c>
      <c r="N18">
        <v>40.155905565373089</v>
      </c>
      <c r="O18">
        <v>15862.85002620235</v>
      </c>
      <c r="P18">
        <v>15317.569907394451</v>
      </c>
      <c r="Q18">
        <v>44.336519302523882</v>
      </c>
      <c r="R18">
        <v>15864.88005475552</v>
      </c>
      <c r="S18">
        <v>15316.079610209361</v>
      </c>
      <c r="T18">
        <v>40.155905565373089</v>
      </c>
      <c r="U18">
        <v>8.4415481214654406E-2</v>
      </c>
      <c r="V18">
        <v>51.463132031532567</v>
      </c>
      <c r="W18">
        <v>0</v>
      </c>
      <c r="X18">
        <v>0</v>
      </c>
    </row>
    <row r="19" spans="1:24" x14ac:dyDescent="0.35">
      <c r="A19" t="s">
        <v>232</v>
      </c>
      <c r="B19">
        <v>2285</v>
      </c>
      <c r="C19">
        <v>6245</v>
      </c>
      <c r="D19">
        <v>28</v>
      </c>
      <c r="E19">
        <v>43080</v>
      </c>
      <c r="F19">
        <v>14.04758300492748</v>
      </c>
      <c r="G19">
        <v>1</v>
      </c>
      <c r="H19">
        <v>5</v>
      </c>
      <c r="I19">
        <v>15861.56223370511</v>
      </c>
      <c r="J19">
        <v>15310.97832952345</v>
      </c>
      <c r="K19">
        <v>49.553547194675872</v>
      </c>
      <c r="L19">
        <v>16293.07482931358</v>
      </c>
      <c r="M19">
        <v>15890.74751198294</v>
      </c>
      <c r="N19">
        <v>46.376973636368717</v>
      </c>
      <c r="O19">
        <v>15862.32367667481</v>
      </c>
      <c r="P19">
        <v>15310.009391553751</v>
      </c>
      <c r="Q19">
        <v>49.553547194675872</v>
      </c>
      <c r="R19">
        <v>15864.374060474909</v>
      </c>
      <c r="S19">
        <v>15308.49453426947</v>
      </c>
      <c r="T19">
        <v>46.376973636368717</v>
      </c>
      <c r="U19">
        <v>8.7725381377863176E-2</v>
      </c>
      <c r="V19">
        <v>51.471565613691318</v>
      </c>
      <c r="W19">
        <v>0</v>
      </c>
      <c r="X19">
        <v>0</v>
      </c>
    </row>
    <row r="20" spans="1:24" x14ac:dyDescent="0.35">
      <c r="A20" t="s">
        <v>233</v>
      </c>
      <c r="B20">
        <v>5642</v>
      </c>
      <c r="C20">
        <v>1608</v>
      </c>
      <c r="D20">
        <v>8</v>
      </c>
      <c r="E20">
        <v>41880</v>
      </c>
      <c r="F20">
        <v>8.7063458752386289</v>
      </c>
      <c r="G20">
        <v>5</v>
      </c>
      <c r="H20">
        <v>2</v>
      </c>
      <c r="I20">
        <v>15225.36707580598</v>
      </c>
      <c r="J20">
        <v>15152.7383011949</v>
      </c>
      <c r="K20">
        <v>68.02002496960128</v>
      </c>
      <c r="L20">
        <v>15546.794822474119</v>
      </c>
      <c r="M20">
        <v>15536.72156083255</v>
      </c>
      <c r="N20">
        <v>69.579905770610623</v>
      </c>
      <c r="O20">
        <v>15560.70889284602</v>
      </c>
      <c r="P20">
        <v>15450.31099766869</v>
      </c>
      <c r="Q20">
        <v>68.02002496960128</v>
      </c>
      <c r="R20">
        <v>15560.242530792941</v>
      </c>
      <c r="S20">
        <v>15450.702348982841</v>
      </c>
      <c r="T20">
        <v>69.579905770610623</v>
      </c>
      <c r="U20">
        <v>51.495116980159217</v>
      </c>
      <c r="V20">
        <v>10.00006584130143</v>
      </c>
      <c r="W20">
        <v>0</v>
      </c>
      <c r="X20">
        <v>0</v>
      </c>
    </row>
    <row r="21" spans="1:24" x14ac:dyDescent="0.35">
      <c r="A21" t="s">
        <v>234</v>
      </c>
      <c r="B21">
        <v>5645</v>
      </c>
      <c r="C21">
        <v>490</v>
      </c>
      <c r="D21">
        <v>10</v>
      </c>
      <c r="E21">
        <v>42000</v>
      </c>
      <c r="F21">
        <v>0</v>
      </c>
      <c r="G21">
        <v>5</v>
      </c>
      <c r="H21">
        <v>2</v>
      </c>
      <c r="I21">
        <v>17790.44966446561</v>
      </c>
      <c r="J21">
        <v>16409.19826878684</v>
      </c>
      <c r="K21">
        <v>46.5209088361554</v>
      </c>
      <c r="L21">
        <v>17794.39433682559</v>
      </c>
      <c r="M21">
        <v>16408.760779654549</v>
      </c>
      <c r="N21">
        <v>43.681078506438212</v>
      </c>
      <c r="O21">
        <v>17790.44966446561</v>
      </c>
      <c r="P21">
        <v>16409.19826878684</v>
      </c>
      <c r="Q21">
        <v>46.5209088361554</v>
      </c>
      <c r="R21">
        <v>17794.39433682559</v>
      </c>
      <c r="S21">
        <v>16408.760779654549</v>
      </c>
      <c r="T21">
        <v>43.681078506438212</v>
      </c>
      <c r="U21">
        <v>51.565033178709193</v>
      </c>
      <c r="V21">
        <v>10.03840010994087</v>
      </c>
      <c r="W21">
        <v>0</v>
      </c>
      <c r="X21">
        <v>0</v>
      </c>
    </row>
    <row r="22" spans="1:24" x14ac:dyDescent="0.35">
      <c r="A22" t="s">
        <v>235</v>
      </c>
      <c r="B22">
        <v>5645</v>
      </c>
      <c r="C22">
        <v>1608</v>
      </c>
      <c r="D22">
        <v>8</v>
      </c>
      <c r="E22">
        <v>41880</v>
      </c>
      <c r="F22">
        <v>3.4810199786707852</v>
      </c>
      <c r="G22">
        <v>5</v>
      </c>
      <c r="H22">
        <v>2</v>
      </c>
      <c r="I22">
        <v>15423.186917766519</v>
      </c>
      <c r="J22">
        <v>15220.466297107139</v>
      </c>
      <c r="K22">
        <v>58.502105339740751</v>
      </c>
      <c r="L22">
        <v>15576.60042468147</v>
      </c>
      <c r="M22">
        <v>15337.565487290291</v>
      </c>
      <c r="N22">
        <v>58.495180592150362</v>
      </c>
      <c r="O22">
        <v>15583.50431239892</v>
      </c>
      <c r="P22">
        <v>15301.11413484164</v>
      </c>
      <c r="Q22">
        <v>58.502105339740751</v>
      </c>
      <c r="R22">
        <v>15581.97580221484</v>
      </c>
      <c r="S22">
        <v>15303.172804694639</v>
      </c>
      <c r="T22">
        <v>58.495180592150362</v>
      </c>
      <c r="U22">
        <v>51.553734485509047</v>
      </c>
      <c r="V22">
        <v>10.00000532519242</v>
      </c>
      <c r="W22">
        <v>0</v>
      </c>
      <c r="X22">
        <v>0</v>
      </c>
    </row>
    <row r="23" spans="1:24" x14ac:dyDescent="0.35">
      <c r="A23" t="s">
        <v>235</v>
      </c>
      <c r="B23">
        <v>5645</v>
      </c>
      <c r="C23">
        <v>1608</v>
      </c>
      <c r="D23">
        <v>7</v>
      </c>
      <c r="E23">
        <v>41820</v>
      </c>
      <c r="F23">
        <v>0</v>
      </c>
      <c r="G23">
        <v>5</v>
      </c>
      <c r="H23">
        <v>2</v>
      </c>
      <c r="I23">
        <v>15582.97151245456</v>
      </c>
      <c r="J23">
        <v>15311.83131357204</v>
      </c>
      <c r="K23">
        <v>59.236044303022638</v>
      </c>
      <c r="L23">
        <v>15582.26171524492</v>
      </c>
      <c r="M23">
        <v>15308.441768819879</v>
      </c>
      <c r="N23">
        <v>56.196078405467333</v>
      </c>
      <c r="O23">
        <v>15582.97151245456</v>
      </c>
      <c r="P23">
        <v>15311.83131357204</v>
      </c>
      <c r="Q23">
        <v>59.236044303022638</v>
      </c>
      <c r="R23">
        <v>15582.26171524492</v>
      </c>
      <c r="S23">
        <v>15308.441768819879</v>
      </c>
      <c r="T23">
        <v>56.196078405467333</v>
      </c>
      <c r="U23">
        <v>51.564101245814904</v>
      </c>
      <c r="V23">
        <v>9.9937160200709041</v>
      </c>
      <c r="W23">
        <v>0</v>
      </c>
      <c r="X23">
        <v>0</v>
      </c>
    </row>
    <row r="24" spans="1:24" x14ac:dyDescent="0.35">
      <c r="A24" t="s">
        <v>236</v>
      </c>
      <c r="B24">
        <v>5646</v>
      </c>
      <c r="C24">
        <v>1790</v>
      </c>
      <c r="D24">
        <v>26</v>
      </c>
      <c r="E24">
        <v>42960</v>
      </c>
      <c r="F24">
        <v>35.516148506712582</v>
      </c>
      <c r="G24">
        <v>5</v>
      </c>
      <c r="H24">
        <v>2</v>
      </c>
      <c r="I24">
        <v>18585.64810360565</v>
      </c>
      <c r="J24">
        <v>17959.83711442041</v>
      </c>
      <c r="K24">
        <v>122.04590931598391</v>
      </c>
      <c r="L24">
        <v>19593.951254804091</v>
      </c>
      <c r="M24">
        <v>19291.926176555859</v>
      </c>
      <c r="N24">
        <v>118.8930436719082</v>
      </c>
      <c r="O24">
        <v>19935.54538588885</v>
      </c>
      <c r="P24">
        <v>19195.289375433949</v>
      </c>
      <c r="Q24">
        <v>122.04590931598391</v>
      </c>
      <c r="R24">
        <v>19936.783319934431</v>
      </c>
      <c r="S24">
        <v>19194.354148425271</v>
      </c>
      <c r="T24">
        <v>118.8930436719082</v>
      </c>
      <c r="U24">
        <v>51.523279809356538</v>
      </c>
      <c r="V24">
        <v>10.03618186392911</v>
      </c>
      <c r="W24">
        <v>0</v>
      </c>
      <c r="X24">
        <v>0</v>
      </c>
    </row>
    <row r="25" spans="1:24" x14ac:dyDescent="0.35">
      <c r="A25" t="s">
        <v>237</v>
      </c>
      <c r="B25">
        <v>5852</v>
      </c>
      <c r="C25">
        <v>1785</v>
      </c>
      <c r="D25">
        <v>20</v>
      </c>
      <c r="E25">
        <v>42600</v>
      </c>
      <c r="F25">
        <v>34.813247456629313</v>
      </c>
      <c r="G25">
        <v>5</v>
      </c>
      <c r="H25">
        <v>2</v>
      </c>
      <c r="I25">
        <v>16681.900871349451</v>
      </c>
      <c r="J25">
        <v>18731.52260140697</v>
      </c>
      <c r="K25">
        <v>95.156418438616654</v>
      </c>
      <c r="L25">
        <v>16857.079098452061</v>
      </c>
      <c r="M25">
        <v>16974.900393559881</v>
      </c>
      <c r="N25">
        <v>98.879082668399832</v>
      </c>
      <c r="O25">
        <v>16504.865092131258</v>
      </c>
      <c r="P25">
        <v>16983.0238117154</v>
      </c>
      <c r="Q25">
        <v>95.156418438616654</v>
      </c>
      <c r="R25">
        <v>16507.789755902391</v>
      </c>
      <c r="S25">
        <v>16983.310556088509</v>
      </c>
      <c r="T25">
        <v>98.879082668399832</v>
      </c>
      <c r="U25">
        <v>50.481885935894319</v>
      </c>
      <c r="V25">
        <v>10.0361386263932</v>
      </c>
      <c r="W25">
        <v>0</v>
      </c>
      <c r="X25">
        <v>0</v>
      </c>
    </row>
    <row r="26" spans="1:24" x14ac:dyDescent="0.35">
      <c r="A26" t="s">
        <v>238</v>
      </c>
      <c r="B26">
        <v>6043</v>
      </c>
      <c r="C26">
        <v>1786</v>
      </c>
      <c r="D26">
        <v>9</v>
      </c>
      <c r="E26">
        <v>41940</v>
      </c>
      <c r="F26">
        <v>12.37050143706047</v>
      </c>
      <c r="G26">
        <v>5</v>
      </c>
      <c r="H26">
        <v>2</v>
      </c>
      <c r="I26">
        <v>17780.674180381651</v>
      </c>
      <c r="J26">
        <v>19666.715996795421</v>
      </c>
      <c r="K26">
        <v>38.987794219852162</v>
      </c>
      <c r="L26">
        <v>17734.548730558741</v>
      </c>
      <c r="M26">
        <v>19028.266847089861</v>
      </c>
      <c r="N26">
        <v>37.644474726949532</v>
      </c>
      <c r="O26">
        <v>17610.742910575991</v>
      </c>
      <c r="P26">
        <v>19053.70396304956</v>
      </c>
      <c r="Q26">
        <v>38.987794219852162</v>
      </c>
      <c r="R26">
        <v>17613.033786574972</v>
      </c>
      <c r="S26">
        <v>19053.530188840119</v>
      </c>
      <c r="T26">
        <v>37.644474726949532</v>
      </c>
      <c r="U26">
        <v>51.423075087958047</v>
      </c>
      <c r="V26">
        <v>10.03300699406728</v>
      </c>
      <c r="W26">
        <v>0</v>
      </c>
      <c r="X26">
        <v>0</v>
      </c>
    </row>
    <row r="27" spans="1:24" x14ac:dyDescent="0.35">
      <c r="A27" t="s">
        <v>239</v>
      </c>
      <c r="B27">
        <v>6044</v>
      </c>
      <c r="C27">
        <v>1790</v>
      </c>
      <c r="D27">
        <v>21</v>
      </c>
      <c r="E27">
        <v>42660</v>
      </c>
      <c r="F27">
        <v>8.6111081549289032</v>
      </c>
      <c r="G27">
        <v>5</v>
      </c>
      <c r="H27">
        <v>2</v>
      </c>
      <c r="I27">
        <v>16783.25913965729</v>
      </c>
      <c r="J27">
        <v>19652.710725089619</v>
      </c>
      <c r="K27">
        <v>108.04513767957231</v>
      </c>
      <c r="L27">
        <v>16742.156663039601</v>
      </c>
      <c r="M27">
        <v>20108.71109512612</v>
      </c>
      <c r="N27">
        <v>112.0973268218514</v>
      </c>
      <c r="O27">
        <v>16827.033510324491</v>
      </c>
      <c r="P27">
        <v>20085.20781282023</v>
      </c>
      <c r="Q27">
        <v>108.04513767957231</v>
      </c>
      <c r="R27">
        <v>16825.25185373889</v>
      </c>
      <c r="S27">
        <v>20085.05423265737</v>
      </c>
      <c r="T27">
        <v>112.0973268218514</v>
      </c>
      <c r="U27">
        <v>50.482087239959228</v>
      </c>
      <c r="V27">
        <v>10.033214365605851</v>
      </c>
      <c r="W27">
        <v>0</v>
      </c>
      <c r="X27">
        <v>0</v>
      </c>
    </row>
  </sheetData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8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15</v>
      </c>
      <c r="B3" s="3">
        <v>45058</v>
      </c>
      <c r="D3" t="s">
        <v>240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280</v>
      </c>
      <c r="K3">
        <v>252</v>
      </c>
      <c r="L3">
        <v>28</v>
      </c>
      <c r="M3" t="s">
        <v>80</v>
      </c>
      <c r="N3" t="s">
        <v>81</v>
      </c>
      <c r="O3">
        <v>0</v>
      </c>
      <c r="P3" t="s">
        <v>241</v>
      </c>
      <c r="Q3" t="s">
        <v>242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44</v>
      </c>
      <c r="AA3">
        <v>196.53858923912051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16.76274166666667</v>
      </c>
      <c r="D7">
        <v>342.18878067210392</v>
      </c>
      <c r="E7">
        <v>13.107452891906281</v>
      </c>
      <c r="H7" t="s">
        <v>93</v>
      </c>
      <c r="I7">
        <v>0</v>
      </c>
      <c r="K7" t="s">
        <v>94</v>
      </c>
      <c r="L7">
        <v>52.738294444444463</v>
      </c>
      <c r="M7">
        <v>1581.602282081062</v>
      </c>
      <c r="N7">
        <v>14.43472923516444</v>
      </c>
    </row>
    <row r="8" spans="1:27" x14ac:dyDescent="0.35">
      <c r="A8">
        <v>1</v>
      </c>
      <c r="B8">
        <v>4</v>
      </c>
      <c r="C8">
        <v>1.6313416666666669</v>
      </c>
      <c r="D8">
        <v>0.92458086499664938</v>
      </c>
      <c r="E8">
        <v>12.9025221999834</v>
      </c>
      <c r="H8" t="s">
        <v>95</v>
      </c>
      <c r="I8">
        <v>41</v>
      </c>
      <c r="K8" t="s">
        <v>31</v>
      </c>
      <c r="L8">
        <v>2.0298250000000051</v>
      </c>
      <c r="M8">
        <v>373.64416919952151</v>
      </c>
      <c r="N8">
        <v>51.945854219783698</v>
      </c>
    </row>
    <row r="9" spans="1:27" x14ac:dyDescent="0.35">
      <c r="A9">
        <v>2</v>
      </c>
      <c r="B9">
        <v>172</v>
      </c>
      <c r="C9">
        <v>34.344211111111122</v>
      </c>
      <c r="D9">
        <v>1238.488920543962</v>
      </c>
      <c r="E9">
        <v>14.43472923516444</v>
      </c>
      <c r="H9" t="s">
        <v>96</v>
      </c>
      <c r="I9">
        <v>3</v>
      </c>
      <c r="K9" t="s">
        <v>32</v>
      </c>
      <c r="L9">
        <v>54.768119444444473</v>
      </c>
      <c r="M9">
        <v>1955.2464512805841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28</v>
      </c>
      <c r="C12">
        <v>2.0298250000000051</v>
      </c>
      <c r="D12">
        <v>373.64416919952151</v>
      </c>
      <c r="E12">
        <v>51.945854219783698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243</v>
      </c>
      <c r="B16">
        <v>4269</v>
      </c>
      <c r="C16">
        <v>6250</v>
      </c>
      <c r="D16">
        <v>11</v>
      </c>
      <c r="E16">
        <v>43860</v>
      </c>
      <c r="F16">
        <v>15.57671724644476</v>
      </c>
      <c r="G16">
        <v>0</v>
      </c>
      <c r="H16">
        <v>5</v>
      </c>
      <c r="I16">
        <v>16318.069924779649</v>
      </c>
      <c r="J16">
        <v>17206.010009236521</v>
      </c>
      <c r="K16">
        <v>102.2689900982535</v>
      </c>
      <c r="L16">
        <v>16950.89322552126</v>
      </c>
      <c r="M16">
        <v>17850.873104538201</v>
      </c>
      <c r="N16">
        <v>103.025760715784</v>
      </c>
      <c r="O16">
        <v>16303.14332574694</v>
      </c>
      <c r="P16">
        <v>17376.65058740423</v>
      </c>
      <c r="Q16">
        <v>102.2689900982535</v>
      </c>
      <c r="R16">
        <v>16303.541302617579</v>
      </c>
      <c r="S16">
        <v>17376.260522439341</v>
      </c>
      <c r="T16">
        <v>103.025760715784</v>
      </c>
      <c r="U16">
        <v>10.99668019799403</v>
      </c>
      <c r="V16">
        <v>51.53181202791761</v>
      </c>
      <c r="W16">
        <v>0</v>
      </c>
      <c r="X16">
        <v>0</v>
      </c>
    </row>
    <row r="17" spans="1:24" x14ac:dyDescent="0.35">
      <c r="A17" t="s">
        <v>243</v>
      </c>
      <c r="B17">
        <v>4269</v>
      </c>
      <c r="C17">
        <v>6250</v>
      </c>
      <c r="D17">
        <v>11</v>
      </c>
      <c r="E17">
        <v>43860</v>
      </c>
      <c r="F17">
        <v>14.915616444334031</v>
      </c>
      <c r="G17">
        <v>0</v>
      </c>
      <c r="H17">
        <v>5</v>
      </c>
      <c r="I17">
        <v>16311.59323113971</v>
      </c>
      <c r="J17">
        <v>17194.554109298821</v>
      </c>
      <c r="K17">
        <v>105.2530223763826</v>
      </c>
      <c r="L17">
        <v>16918.137894605439</v>
      </c>
      <c r="M17">
        <v>17811.589237480312</v>
      </c>
      <c r="N17">
        <v>104.801423029136</v>
      </c>
      <c r="O17">
        <v>16297.290477146111</v>
      </c>
      <c r="P17">
        <v>17357.952454066432</v>
      </c>
      <c r="Q17">
        <v>105.2530223763826</v>
      </c>
      <c r="R17">
        <v>16298.139688447511</v>
      </c>
      <c r="S17">
        <v>17357.119972455432</v>
      </c>
      <c r="T17">
        <v>104.801423029136</v>
      </c>
      <c r="U17">
        <v>10.996738395178999</v>
      </c>
      <c r="V17">
        <v>51.538351067849142</v>
      </c>
      <c r="W17">
        <v>0</v>
      </c>
      <c r="X17">
        <v>0</v>
      </c>
    </row>
    <row r="18" spans="1:24" x14ac:dyDescent="0.35">
      <c r="A18" t="s">
        <v>244</v>
      </c>
      <c r="B18">
        <v>4651</v>
      </c>
      <c r="C18">
        <v>6250</v>
      </c>
      <c r="D18">
        <v>11</v>
      </c>
      <c r="E18">
        <v>43860</v>
      </c>
      <c r="F18">
        <v>41.307506070294053</v>
      </c>
      <c r="G18">
        <v>0</v>
      </c>
      <c r="H18">
        <v>5</v>
      </c>
      <c r="I18">
        <v>14163.632657411181</v>
      </c>
      <c r="J18">
        <v>15600.52827401011</v>
      </c>
      <c r="K18">
        <v>106.8022303191195</v>
      </c>
      <c r="L18">
        <v>16197.600846696099</v>
      </c>
      <c r="M18">
        <v>17285.117685731529</v>
      </c>
      <c r="N18">
        <v>107.20012774053539</v>
      </c>
      <c r="O18">
        <v>14478.3413189071</v>
      </c>
      <c r="P18">
        <v>16029.000132935589</v>
      </c>
      <c r="Q18">
        <v>106.8022303191195</v>
      </c>
      <c r="R18">
        <v>14480.41345393048</v>
      </c>
      <c r="S18">
        <v>16026.50448936109</v>
      </c>
      <c r="T18">
        <v>107.20012774053539</v>
      </c>
      <c r="U18">
        <v>12.87004023423996</v>
      </c>
      <c r="V18">
        <v>51.54139941665705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29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16</v>
      </c>
      <c r="B3" s="3">
        <v>45058</v>
      </c>
      <c r="D3" t="s">
        <v>245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241</v>
      </c>
      <c r="K3">
        <v>209</v>
      </c>
      <c r="L3">
        <v>32</v>
      </c>
      <c r="M3" t="s">
        <v>80</v>
      </c>
      <c r="N3" t="s">
        <v>81</v>
      </c>
      <c r="O3">
        <v>0</v>
      </c>
      <c r="P3" t="s">
        <v>246</v>
      </c>
      <c r="Q3" t="s">
        <v>247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15</v>
      </c>
      <c r="AA3">
        <v>177.25603437423709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29</v>
      </c>
      <c r="C7">
        <v>1.7254777777777781</v>
      </c>
      <c r="D7">
        <v>54.352020243429017</v>
      </c>
      <c r="E7">
        <v>12.939208396985929</v>
      </c>
      <c r="H7" t="s">
        <v>93</v>
      </c>
      <c r="I7">
        <v>0</v>
      </c>
      <c r="K7" t="s">
        <v>94</v>
      </c>
      <c r="L7">
        <v>40.154625000000003</v>
      </c>
      <c r="M7">
        <v>1409.2235748339101</v>
      </c>
      <c r="N7">
        <v>12.939208396985929</v>
      </c>
    </row>
    <row r="8" spans="1:27" x14ac:dyDescent="0.35">
      <c r="A8">
        <v>1</v>
      </c>
      <c r="B8">
        <v>3</v>
      </c>
      <c r="C8">
        <v>0.87428888888888756</v>
      </c>
      <c r="D8">
        <v>0.57708535844264197</v>
      </c>
      <c r="E8">
        <v>12.864988960917</v>
      </c>
      <c r="H8" t="s">
        <v>95</v>
      </c>
      <c r="I8">
        <v>1</v>
      </c>
      <c r="K8" t="s">
        <v>31</v>
      </c>
      <c r="L8">
        <v>1.860072222222215</v>
      </c>
      <c r="M8">
        <v>341.19722628258091</v>
      </c>
      <c r="N8">
        <v>52.233894963871187</v>
      </c>
    </row>
    <row r="9" spans="1:27" x14ac:dyDescent="0.35">
      <c r="A9">
        <v>2</v>
      </c>
      <c r="B9">
        <v>177</v>
      </c>
      <c r="C9">
        <v>37.554858333333343</v>
      </c>
      <c r="D9">
        <v>1354.294469232038</v>
      </c>
      <c r="E9">
        <v>10.864908893547691</v>
      </c>
      <c r="H9" t="s">
        <v>96</v>
      </c>
      <c r="I9">
        <v>14</v>
      </c>
      <c r="K9" t="s">
        <v>32</v>
      </c>
      <c r="L9">
        <v>42.014697222222217</v>
      </c>
      <c r="M9">
        <v>1750.420801116491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1.860072222222215</v>
      </c>
      <c r="D12">
        <v>341.19722628258091</v>
      </c>
      <c r="E12">
        <v>52.233894963871187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248</v>
      </c>
      <c r="B16">
        <v>3731</v>
      </c>
      <c r="C16">
        <v>5663</v>
      </c>
      <c r="D16">
        <v>24</v>
      </c>
      <c r="E16">
        <v>46440</v>
      </c>
      <c r="F16">
        <v>15.40240805247835</v>
      </c>
      <c r="G16">
        <v>1</v>
      </c>
      <c r="H16">
        <v>5</v>
      </c>
      <c r="I16">
        <v>15745.708729731819</v>
      </c>
      <c r="J16">
        <v>15312.101190413639</v>
      </c>
      <c r="K16">
        <v>48.840503947565857</v>
      </c>
      <c r="L16">
        <v>16302.658130090769</v>
      </c>
      <c r="M16">
        <v>15879.97589811846</v>
      </c>
      <c r="N16">
        <v>52.532538980897812</v>
      </c>
      <c r="O16">
        <v>15725.25912877064</v>
      </c>
      <c r="P16">
        <v>15350.00988672126</v>
      </c>
      <c r="Q16">
        <v>48.840503947565857</v>
      </c>
      <c r="R16">
        <v>15724.51857260559</v>
      </c>
      <c r="S16">
        <v>15350.738094928231</v>
      </c>
      <c r="T16">
        <v>52.532538980897812</v>
      </c>
      <c r="U16">
        <v>2.7964897472779469</v>
      </c>
      <c r="V16">
        <v>50.88796278683796</v>
      </c>
      <c r="W16">
        <v>0</v>
      </c>
      <c r="X16">
        <v>0</v>
      </c>
    </row>
    <row r="17" spans="1:24" x14ac:dyDescent="0.35">
      <c r="A17" t="s">
        <v>249</v>
      </c>
      <c r="B17">
        <v>3734</v>
      </c>
      <c r="C17">
        <v>6052</v>
      </c>
      <c r="D17">
        <v>3</v>
      </c>
      <c r="E17">
        <v>45180</v>
      </c>
      <c r="F17">
        <v>40.883262332863161</v>
      </c>
      <c r="G17">
        <v>1</v>
      </c>
      <c r="H17">
        <v>5</v>
      </c>
      <c r="I17">
        <v>16190.96236489832</v>
      </c>
      <c r="J17">
        <v>14702.89793818259</v>
      </c>
      <c r="K17">
        <v>37.164802029921873</v>
      </c>
      <c r="L17">
        <v>16149.162619668459</v>
      </c>
      <c r="M17">
        <v>16803.027117465059</v>
      </c>
      <c r="N17">
        <v>33.038242615023783</v>
      </c>
      <c r="O17">
        <v>16197.71164333792</v>
      </c>
      <c r="P17">
        <v>14701.813889430199</v>
      </c>
      <c r="Q17">
        <v>37.164802029921873</v>
      </c>
      <c r="R17">
        <v>16199.53201780223</v>
      </c>
      <c r="S17">
        <v>14701.85169966703</v>
      </c>
      <c r="T17">
        <v>33.038242615023783</v>
      </c>
      <c r="U17">
        <v>0.16720246916808221</v>
      </c>
      <c r="V17">
        <v>51.409279470764552</v>
      </c>
      <c r="W17">
        <v>0</v>
      </c>
      <c r="X17">
        <v>0</v>
      </c>
    </row>
    <row r="18" spans="1:24" x14ac:dyDescent="0.35">
      <c r="A18" t="s">
        <v>249</v>
      </c>
      <c r="B18">
        <v>3734</v>
      </c>
      <c r="C18">
        <v>6052</v>
      </c>
      <c r="D18">
        <v>3</v>
      </c>
      <c r="E18">
        <v>45180</v>
      </c>
      <c r="F18">
        <v>28.949393301278359</v>
      </c>
      <c r="G18">
        <v>1</v>
      </c>
      <c r="H18">
        <v>5</v>
      </c>
      <c r="I18">
        <v>16192.567529682759</v>
      </c>
      <c r="J18">
        <v>14699.615303763971</v>
      </c>
      <c r="K18">
        <v>32.935662002250027</v>
      </c>
      <c r="L18">
        <v>16162.32893180186</v>
      </c>
      <c r="M18">
        <v>16186.7009598201</v>
      </c>
      <c r="N18">
        <v>31.684292886517369</v>
      </c>
      <c r="O18">
        <v>16197.346025588349</v>
      </c>
      <c r="P18">
        <v>14698.84769003518</v>
      </c>
      <c r="Q18">
        <v>32.935662002250027</v>
      </c>
      <c r="R18">
        <v>16197.984860021639</v>
      </c>
      <c r="S18">
        <v>14698.86095473372</v>
      </c>
      <c r="T18">
        <v>31.684292886517369</v>
      </c>
      <c r="U18">
        <v>0.16717993305368609</v>
      </c>
      <c r="V18">
        <v>51.409270430805073</v>
      </c>
      <c r="W18">
        <v>0</v>
      </c>
      <c r="X18">
        <v>0</v>
      </c>
    </row>
    <row r="19" spans="1:24" x14ac:dyDescent="0.35">
      <c r="A19" t="s">
        <v>249</v>
      </c>
      <c r="B19">
        <v>3734</v>
      </c>
      <c r="C19">
        <v>6052</v>
      </c>
      <c r="D19">
        <v>3</v>
      </c>
      <c r="E19">
        <v>45180</v>
      </c>
      <c r="F19">
        <v>25.963430906411549</v>
      </c>
      <c r="G19">
        <v>1</v>
      </c>
      <c r="H19">
        <v>5</v>
      </c>
      <c r="I19">
        <v>16192.72878327844</v>
      </c>
      <c r="J19">
        <v>14696.41252796554</v>
      </c>
      <c r="K19">
        <v>45.459754782214361</v>
      </c>
      <c r="L19">
        <v>16169.77607885442</v>
      </c>
      <c r="M19">
        <v>16030.198684878589</v>
      </c>
      <c r="N19">
        <v>45.114724668605582</v>
      </c>
      <c r="O19">
        <v>16197.01379930592</v>
      </c>
      <c r="P19">
        <v>14695.72408918435</v>
      </c>
      <c r="Q19">
        <v>45.459754782214361</v>
      </c>
      <c r="R19">
        <v>16201.76682638181</v>
      </c>
      <c r="S19">
        <v>14695.822827531991</v>
      </c>
      <c r="T19">
        <v>45.114724668605582</v>
      </c>
      <c r="U19">
        <v>0.16715690007375461</v>
      </c>
      <c r="V19">
        <v>51.409202628300847</v>
      </c>
      <c r="W19">
        <v>0</v>
      </c>
      <c r="X19">
        <v>0</v>
      </c>
    </row>
    <row r="20" spans="1:24" x14ac:dyDescent="0.35">
      <c r="A20" t="s">
        <v>250</v>
      </c>
      <c r="B20">
        <v>3734</v>
      </c>
      <c r="C20">
        <v>6056</v>
      </c>
      <c r="D20">
        <v>19</v>
      </c>
      <c r="E20">
        <v>46140</v>
      </c>
      <c r="F20">
        <v>42.725538659947922</v>
      </c>
      <c r="G20">
        <v>1</v>
      </c>
      <c r="H20">
        <v>5</v>
      </c>
      <c r="I20">
        <v>16191.356334880331</v>
      </c>
      <c r="J20">
        <v>14697.309838892839</v>
      </c>
      <c r="K20">
        <v>30.847402186470301</v>
      </c>
      <c r="L20">
        <v>16142.134200732949</v>
      </c>
      <c r="M20">
        <v>16898.098106445039</v>
      </c>
      <c r="N20">
        <v>31.335925784894151</v>
      </c>
      <c r="O20">
        <v>16196.46633887898</v>
      </c>
      <c r="P20">
        <v>14702.282103451231</v>
      </c>
      <c r="Q20">
        <v>30.847402186470301</v>
      </c>
      <c r="R20">
        <v>16194.76318420536</v>
      </c>
      <c r="S20">
        <v>14702.24532989111</v>
      </c>
      <c r="T20">
        <v>31.335925784894151</v>
      </c>
      <c r="U20">
        <v>0.16687690670867861</v>
      </c>
      <c r="V20">
        <v>51.409144180852053</v>
      </c>
      <c r="W20">
        <v>0</v>
      </c>
      <c r="X20">
        <v>0</v>
      </c>
    </row>
    <row r="21" spans="1:24" x14ac:dyDescent="0.35">
      <c r="A21" t="s">
        <v>250</v>
      </c>
      <c r="B21">
        <v>3734</v>
      </c>
      <c r="C21">
        <v>6056</v>
      </c>
      <c r="D21">
        <v>19</v>
      </c>
      <c r="E21">
        <v>46140</v>
      </c>
      <c r="F21">
        <v>25.170743562872651</v>
      </c>
      <c r="G21">
        <v>1</v>
      </c>
      <c r="H21">
        <v>5</v>
      </c>
      <c r="I21">
        <v>16192.062164072389</v>
      </c>
      <c r="J21">
        <v>14704.68295090227</v>
      </c>
      <c r="K21">
        <v>39.192583869939639</v>
      </c>
      <c r="L21">
        <v>16164.86177748957</v>
      </c>
      <c r="M21">
        <v>16002.517385734989</v>
      </c>
      <c r="N21">
        <v>41.604375388653729</v>
      </c>
      <c r="O21">
        <v>16192.343790149</v>
      </c>
      <c r="P21">
        <v>14708.800934029219</v>
      </c>
      <c r="Q21">
        <v>39.192583869939639</v>
      </c>
      <c r="R21">
        <v>16195.870767828799</v>
      </c>
      <c r="S21">
        <v>14708.88444368105</v>
      </c>
      <c r="T21">
        <v>41.604375388653729</v>
      </c>
      <c r="U21">
        <v>0.1639841107976211</v>
      </c>
      <c r="V21">
        <v>51.409070832409412</v>
      </c>
      <c r="W21">
        <v>0</v>
      </c>
      <c r="X21">
        <v>0</v>
      </c>
    </row>
    <row r="22" spans="1:24" x14ac:dyDescent="0.35">
      <c r="A22" t="s">
        <v>250</v>
      </c>
      <c r="B22">
        <v>3734</v>
      </c>
      <c r="C22">
        <v>6056</v>
      </c>
      <c r="D22">
        <v>19</v>
      </c>
      <c r="E22">
        <v>46140</v>
      </c>
      <c r="F22">
        <v>9.7990546738937123</v>
      </c>
      <c r="G22">
        <v>1</v>
      </c>
      <c r="H22">
        <v>5</v>
      </c>
      <c r="I22">
        <v>16186.452022756301</v>
      </c>
      <c r="J22">
        <v>14697.21537640004</v>
      </c>
      <c r="K22">
        <v>38.661611058107809</v>
      </c>
      <c r="L22">
        <v>16170.965493880971</v>
      </c>
      <c r="M22">
        <v>15202.34498590433</v>
      </c>
      <c r="N22">
        <v>39.404519925966788</v>
      </c>
      <c r="O22">
        <v>16186.561695187131</v>
      </c>
      <c r="P22">
        <v>14698.81852111226</v>
      </c>
      <c r="Q22">
        <v>38.661611058107809</v>
      </c>
      <c r="R22">
        <v>16182.72435448844</v>
      </c>
      <c r="S22">
        <v>14698.730040701939</v>
      </c>
      <c r="T22">
        <v>39.404519925966788</v>
      </c>
      <c r="U22">
        <v>0.16398436142779721</v>
      </c>
      <c r="V22">
        <v>51.408245137693072</v>
      </c>
      <c r="W22">
        <v>0</v>
      </c>
      <c r="X22">
        <v>0</v>
      </c>
    </row>
    <row r="23" spans="1:24" x14ac:dyDescent="0.35">
      <c r="A23" t="s">
        <v>250</v>
      </c>
      <c r="B23">
        <v>3734</v>
      </c>
      <c r="C23">
        <v>6056</v>
      </c>
      <c r="D23">
        <v>20</v>
      </c>
      <c r="E23">
        <v>46200</v>
      </c>
      <c r="F23">
        <v>1.261628692328856</v>
      </c>
      <c r="G23">
        <v>1</v>
      </c>
      <c r="H23">
        <v>5</v>
      </c>
      <c r="I23">
        <v>16192.283230464809</v>
      </c>
      <c r="J23">
        <v>14698.923835100801</v>
      </c>
      <c r="K23">
        <v>42.259811406802797</v>
      </c>
      <c r="L23">
        <v>16192.26950573318</v>
      </c>
      <c r="M23">
        <v>14763.939410923889</v>
      </c>
      <c r="N23">
        <v>38.790624799678397</v>
      </c>
      <c r="O23">
        <v>16192.434119505589</v>
      </c>
      <c r="P23">
        <v>14699.0706595014</v>
      </c>
      <c r="Q23">
        <v>42.259811406802797</v>
      </c>
      <c r="R23">
        <v>16193.783542464191</v>
      </c>
      <c r="S23">
        <v>14699.098964471979</v>
      </c>
      <c r="T23">
        <v>38.790624799678397</v>
      </c>
      <c r="U23">
        <v>0.16687541564253319</v>
      </c>
      <c r="V23">
        <v>51.408247894161782</v>
      </c>
      <c r="W23">
        <v>0</v>
      </c>
      <c r="X23">
        <v>0</v>
      </c>
    </row>
    <row r="24" spans="1:24" x14ac:dyDescent="0.35">
      <c r="A24" t="s">
        <v>250</v>
      </c>
      <c r="B24">
        <v>3734</v>
      </c>
      <c r="C24">
        <v>6056</v>
      </c>
      <c r="D24">
        <v>20</v>
      </c>
      <c r="E24">
        <v>46200</v>
      </c>
      <c r="F24">
        <v>0.97220555737084835</v>
      </c>
      <c r="G24">
        <v>1</v>
      </c>
      <c r="H24">
        <v>5</v>
      </c>
      <c r="I24">
        <v>16192.23202178176</v>
      </c>
      <c r="J24">
        <v>14699.780106342359</v>
      </c>
      <c r="K24">
        <v>42.676995348224096</v>
      </c>
      <c r="L24">
        <v>16191.92442832704</v>
      </c>
      <c r="M24">
        <v>14749.715080671351</v>
      </c>
      <c r="N24">
        <v>44.00097663470644</v>
      </c>
      <c r="O24">
        <v>16192.38788897417</v>
      </c>
      <c r="P24">
        <v>14699.7350813945</v>
      </c>
      <c r="Q24">
        <v>42.676995348224096</v>
      </c>
      <c r="R24">
        <v>16193.091014672251</v>
      </c>
      <c r="S24">
        <v>14699.74931721374</v>
      </c>
      <c r="T24">
        <v>44.00097663470644</v>
      </c>
      <c r="U24">
        <v>0.16687832072847211</v>
      </c>
      <c r="V24">
        <v>51.408243642838698</v>
      </c>
      <c r="W24">
        <v>0</v>
      </c>
      <c r="X24">
        <v>0</v>
      </c>
    </row>
    <row r="25" spans="1:24" x14ac:dyDescent="0.35">
      <c r="A25" t="s">
        <v>251</v>
      </c>
      <c r="B25">
        <v>5859</v>
      </c>
      <c r="C25">
        <v>1622</v>
      </c>
      <c r="D25">
        <v>26</v>
      </c>
      <c r="E25">
        <v>46560</v>
      </c>
      <c r="F25">
        <v>30.658691959597679</v>
      </c>
      <c r="G25">
        <v>5</v>
      </c>
      <c r="H25">
        <v>2</v>
      </c>
      <c r="I25">
        <v>16346.25953576625</v>
      </c>
      <c r="J25">
        <v>15315.37985960112</v>
      </c>
      <c r="K25">
        <v>95.10828754776152</v>
      </c>
      <c r="L25">
        <v>16156.164614503619</v>
      </c>
      <c r="M25">
        <v>14080.09629961907</v>
      </c>
      <c r="N25">
        <v>91.29972310722367</v>
      </c>
      <c r="O25">
        <v>16190.408507936691</v>
      </c>
      <c r="P25">
        <v>13775.550192479641</v>
      </c>
      <c r="Q25">
        <v>95.10828754776152</v>
      </c>
      <c r="R25">
        <v>16190.81753928199</v>
      </c>
      <c r="S25">
        <v>13775.487108933419</v>
      </c>
      <c r="T25">
        <v>91.29972310722367</v>
      </c>
      <c r="U25">
        <v>50.481496748273713</v>
      </c>
      <c r="V25">
        <v>9.999576831524708</v>
      </c>
      <c r="W25">
        <v>0</v>
      </c>
      <c r="X25">
        <v>0</v>
      </c>
    </row>
    <row r="26" spans="1:24" x14ac:dyDescent="0.35">
      <c r="A26" t="s">
        <v>251</v>
      </c>
      <c r="B26">
        <v>5859</v>
      </c>
      <c r="C26">
        <v>1622</v>
      </c>
      <c r="D26">
        <v>26</v>
      </c>
      <c r="E26">
        <v>46560</v>
      </c>
      <c r="F26">
        <v>19.341355591371631</v>
      </c>
      <c r="G26">
        <v>5</v>
      </c>
      <c r="H26">
        <v>2</v>
      </c>
      <c r="I26">
        <v>16301.156035375079</v>
      </c>
      <c r="J26">
        <v>14723.355228319349</v>
      </c>
      <c r="K26">
        <v>87.692058904498666</v>
      </c>
      <c r="L26">
        <v>16177.907347139189</v>
      </c>
      <c r="M26">
        <v>13944.817223369009</v>
      </c>
      <c r="N26">
        <v>90.993025024727203</v>
      </c>
      <c r="O26">
        <v>16202.848863905499</v>
      </c>
      <c r="P26">
        <v>13752.17542033782</v>
      </c>
      <c r="Q26">
        <v>87.692058904498666</v>
      </c>
      <c r="R26">
        <v>16199.763588172</v>
      </c>
      <c r="S26">
        <v>13752.651326166349</v>
      </c>
      <c r="T26">
        <v>90.993025024727203</v>
      </c>
      <c r="U26">
        <v>50.469196384702741</v>
      </c>
      <c r="V26">
        <v>9.9995487201862421</v>
      </c>
      <c r="W26">
        <v>0</v>
      </c>
      <c r="X26">
        <v>0</v>
      </c>
    </row>
    <row r="27" spans="1:24" x14ac:dyDescent="0.35">
      <c r="A27" t="s">
        <v>252</v>
      </c>
      <c r="B27">
        <v>6055</v>
      </c>
      <c r="C27">
        <v>521</v>
      </c>
      <c r="D27">
        <v>2</v>
      </c>
      <c r="E27">
        <v>45120</v>
      </c>
      <c r="F27">
        <v>4.5975644086415786</v>
      </c>
      <c r="G27">
        <v>5</v>
      </c>
      <c r="H27">
        <v>2</v>
      </c>
      <c r="I27">
        <v>16270.709811340939</v>
      </c>
      <c r="J27">
        <v>14503.368273916531</v>
      </c>
      <c r="K27">
        <v>63.48751858964561</v>
      </c>
      <c r="L27">
        <v>16248.576145820611</v>
      </c>
      <c r="M27">
        <v>14713.665563365321</v>
      </c>
      <c r="N27">
        <v>66.339229574033666</v>
      </c>
      <c r="O27">
        <v>16294.08300084555</v>
      </c>
      <c r="P27">
        <v>14734.2788067499</v>
      </c>
      <c r="Q27">
        <v>63.48751858964561</v>
      </c>
      <c r="R27">
        <v>16289.99214861938</v>
      </c>
      <c r="S27">
        <v>14733.928408965339</v>
      </c>
      <c r="T27">
        <v>66.339229574033666</v>
      </c>
      <c r="U27">
        <v>50.481175731682811</v>
      </c>
      <c r="V27">
        <v>10.028600835996031</v>
      </c>
      <c r="W27">
        <v>0</v>
      </c>
      <c r="X27">
        <v>0</v>
      </c>
    </row>
    <row r="28" spans="1:24" x14ac:dyDescent="0.35">
      <c r="A28" t="s">
        <v>253</v>
      </c>
      <c r="B28">
        <v>6056</v>
      </c>
      <c r="C28">
        <v>491</v>
      </c>
      <c r="D28">
        <v>16</v>
      </c>
      <c r="E28">
        <v>45960</v>
      </c>
      <c r="F28">
        <v>18.46973696339921</v>
      </c>
      <c r="G28">
        <v>5</v>
      </c>
      <c r="H28">
        <v>2</v>
      </c>
      <c r="I28">
        <v>17104.75708054988</v>
      </c>
      <c r="J28">
        <v>13764.8497819445</v>
      </c>
      <c r="K28">
        <v>53.470504708904727</v>
      </c>
      <c r="L28">
        <v>17071.796228289251</v>
      </c>
      <c r="M28">
        <v>14751.84881079853</v>
      </c>
      <c r="N28">
        <v>54.229078656681892</v>
      </c>
      <c r="O28">
        <v>16908.346895836279</v>
      </c>
      <c r="P28">
        <v>14673.465054748371</v>
      </c>
      <c r="Q28">
        <v>53.470504708904727</v>
      </c>
      <c r="R28">
        <v>16903.932797264319</v>
      </c>
      <c r="S28">
        <v>14673.33740326533</v>
      </c>
      <c r="T28">
        <v>54.229078656681892</v>
      </c>
      <c r="U28">
        <v>50.331055302813553</v>
      </c>
      <c r="V28">
        <v>10.03351658190415</v>
      </c>
      <c r="W28">
        <v>0</v>
      </c>
      <c r="X28">
        <v>0</v>
      </c>
    </row>
    <row r="29" spans="1:24" x14ac:dyDescent="0.35">
      <c r="A29" t="s">
        <v>254</v>
      </c>
      <c r="B29">
        <v>6056</v>
      </c>
      <c r="C29">
        <v>531</v>
      </c>
      <c r="D29">
        <v>19</v>
      </c>
      <c r="E29">
        <v>46140</v>
      </c>
      <c r="F29">
        <v>25.405680180414219</v>
      </c>
      <c r="G29">
        <v>5</v>
      </c>
      <c r="H29">
        <v>2</v>
      </c>
      <c r="I29">
        <v>16134.73760254696</v>
      </c>
      <c r="J29">
        <v>17012.621210370729</v>
      </c>
      <c r="K29">
        <v>41.753222507165788</v>
      </c>
      <c r="L29">
        <v>15945.2709433216</v>
      </c>
      <c r="M29">
        <v>15582.393422261761</v>
      </c>
      <c r="N29">
        <v>44.057871337269162</v>
      </c>
      <c r="O29">
        <v>16166.048432358109</v>
      </c>
      <c r="P29">
        <v>15706.91194310036</v>
      </c>
      <c r="Q29">
        <v>41.753222507165788</v>
      </c>
      <c r="R29">
        <v>16167.558586196579</v>
      </c>
      <c r="S29">
        <v>15706.71026540706</v>
      </c>
      <c r="T29">
        <v>44.057871337269162</v>
      </c>
      <c r="U29">
        <v>51.409158107580133</v>
      </c>
      <c r="V29">
        <v>10.024883119018551</v>
      </c>
      <c r="W29">
        <v>0</v>
      </c>
      <c r="X29">
        <v>0</v>
      </c>
    </row>
  </sheetData>
  <pageMargins left="0.75" right="0.75" top="1" bottom="1" header="0.5" footer="0.5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23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17</v>
      </c>
      <c r="B3" s="3">
        <v>45058</v>
      </c>
      <c r="D3" t="s">
        <v>255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312</v>
      </c>
      <c r="K3">
        <v>280</v>
      </c>
      <c r="L3">
        <v>32</v>
      </c>
      <c r="M3" t="s">
        <v>80</v>
      </c>
      <c r="N3" t="s">
        <v>81</v>
      </c>
      <c r="O3">
        <v>0</v>
      </c>
      <c r="P3" t="s">
        <v>256</v>
      </c>
      <c r="Q3" t="s">
        <v>257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</v>
      </c>
      <c r="AA3">
        <v>238.17380619049069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16.813561111111099</v>
      </c>
      <c r="D7">
        <v>342.86911971931852</v>
      </c>
      <c r="E7">
        <v>13.140096438305291</v>
      </c>
      <c r="H7" t="s">
        <v>93</v>
      </c>
      <c r="I7">
        <v>0</v>
      </c>
      <c r="K7" t="s">
        <v>94</v>
      </c>
      <c r="L7">
        <v>63.571622222222217</v>
      </c>
      <c r="M7">
        <v>1983.2970824581971</v>
      </c>
      <c r="N7">
        <v>13.140096438305291</v>
      </c>
    </row>
    <row r="8" spans="1:27" x14ac:dyDescent="0.35">
      <c r="A8">
        <v>1</v>
      </c>
      <c r="B8">
        <v>3</v>
      </c>
      <c r="C8">
        <v>1.299619444444446</v>
      </c>
      <c r="D8">
        <v>0.82252998273662881</v>
      </c>
      <c r="E8">
        <v>12.9564657196638</v>
      </c>
      <c r="H8" t="s">
        <v>95</v>
      </c>
      <c r="I8">
        <v>0</v>
      </c>
      <c r="K8" t="s">
        <v>31</v>
      </c>
      <c r="L8">
        <v>2.1320166666666651</v>
      </c>
      <c r="M8">
        <v>392.45702528711701</v>
      </c>
      <c r="N8">
        <v>51.888440934466622</v>
      </c>
    </row>
    <row r="9" spans="1:27" x14ac:dyDescent="0.35">
      <c r="A9">
        <v>2</v>
      </c>
      <c r="B9">
        <v>201</v>
      </c>
      <c r="C9">
        <v>45.458441666666673</v>
      </c>
      <c r="D9">
        <v>1639.6054327561419</v>
      </c>
      <c r="E9">
        <v>10.756125310226709</v>
      </c>
      <c r="H9" t="s">
        <v>96</v>
      </c>
      <c r="I9">
        <v>8</v>
      </c>
      <c r="K9" t="s">
        <v>32</v>
      </c>
      <c r="L9">
        <v>65.703638888888889</v>
      </c>
      <c r="M9">
        <v>2375.7541077453138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2.1320166666666651</v>
      </c>
      <c r="D12">
        <v>392.45702528711701</v>
      </c>
      <c r="E12">
        <v>51.888440934466622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258</v>
      </c>
      <c r="B16">
        <v>3268</v>
      </c>
      <c r="C16">
        <v>6063</v>
      </c>
      <c r="D16">
        <v>28</v>
      </c>
      <c r="E16">
        <v>48480</v>
      </c>
      <c r="F16">
        <v>17.01142502891631</v>
      </c>
      <c r="G16">
        <v>2</v>
      </c>
      <c r="H16">
        <v>5</v>
      </c>
      <c r="I16">
        <v>16422.789978983539</v>
      </c>
      <c r="J16">
        <v>14143.37393564066</v>
      </c>
      <c r="K16">
        <v>60.579114421449297</v>
      </c>
      <c r="L16">
        <v>16489.464336561479</v>
      </c>
      <c r="M16">
        <v>15021.877080554061</v>
      </c>
      <c r="N16">
        <v>61.512628114240492</v>
      </c>
      <c r="O16">
        <v>16255.791396322489</v>
      </c>
      <c r="P16">
        <v>14178.886755129141</v>
      </c>
      <c r="Q16">
        <v>60.579114421449297</v>
      </c>
      <c r="R16">
        <v>16255.7300117334</v>
      </c>
      <c r="S16">
        <v>14178.89141825172</v>
      </c>
      <c r="T16">
        <v>61.512628114240492</v>
      </c>
      <c r="U16">
        <v>10.036360489745149</v>
      </c>
      <c r="V16">
        <v>51.423642455810928</v>
      </c>
      <c r="W16">
        <v>0</v>
      </c>
      <c r="X16">
        <v>0</v>
      </c>
    </row>
    <row r="17" spans="1:24" x14ac:dyDescent="0.35">
      <c r="A17" t="s">
        <v>259</v>
      </c>
      <c r="B17">
        <v>4274</v>
      </c>
      <c r="C17">
        <v>5671</v>
      </c>
      <c r="D17">
        <v>24</v>
      </c>
      <c r="E17">
        <v>48240</v>
      </c>
      <c r="F17">
        <v>13.491007634475061</v>
      </c>
      <c r="G17">
        <v>0</v>
      </c>
      <c r="H17">
        <v>5</v>
      </c>
      <c r="I17">
        <v>16034.2536733449</v>
      </c>
      <c r="J17">
        <v>15553.82334056997</v>
      </c>
      <c r="K17">
        <v>50.204856597409631</v>
      </c>
      <c r="L17">
        <v>15412.51012117593</v>
      </c>
      <c r="M17">
        <v>15241.930737533959</v>
      </c>
      <c r="N17">
        <v>47.706830676202728</v>
      </c>
      <c r="O17">
        <v>16034.2536733449</v>
      </c>
      <c r="P17">
        <v>15553.82334056997</v>
      </c>
      <c r="Q17">
        <v>50.204856597409631</v>
      </c>
      <c r="R17">
        <v>16033.9187064414</v>
      </c>
      <c r="S17">
        <v>15554.4892999601</v>
      </c>
      <c r="T17">
        <v>47.706830676202728</v>
      </c>
      <c r="U17">
        <v>0</v>
      </c>
      <c r="V17">
        <v>51.559317877131903</v>
      </c>
      <c r="W17">
        <v>0</v>
      </c>
      <c r="X17">
        <v>0</v>
      </c>
    </row>
    <row r="18" spans="1:24" x14ac:dyDescent="0.35">
      <c r="A18" t="s">
        <v>259</v>
      </c>
      <c r="B18">
        <v>4274</v>
      </c>
      <c r="C18">
        <v>5671</v>
      </c>
      <c r="D18">
        <v>24</v>
      </c>
      <c r="E18">
        <v>48240</v>
      </c>
      <c r="F18">
        <v>10.73533799425255</v>
      </c>
      <c r="G18">
        <v>0</v>
      </c>
      <c r="H18">
        <v>5</v>
      </c>
      <c r="I18">
        <v>16034.416953183219</v>
      </c>
      <c r="J18">
        <v>15554.869696560811</v>
      </c>
      <c r="K18">
        <v>53.964608023159663</v>
      </c>
      <c r="L18">
        <v>15538.053506633951</v>
      </c>
      <c r="M18">
        <v>15309.93194019413</v>
      </c>
      <c r="N18">
        <v>54.030047430202217</v>
      </c>
      <c r="O18">
        <v>16034.416953183219</v>
      </c>
      <c r="P18">
        <v>15554.869696560811</v>
      </c>
      <c r="Q18">
        <v>53.964608023159663</v>
      </c>
      <c r="R18">
        <v>16032.51678228114</v>
      </c>
      <c r="S18">
        <v>15558.64736625906</v>
      </c>
      <c r="T18">
        <v>54.030047430202217</v>
      </c>
      <c r="U18">
        <v>0</v>
      </c>
      <c r="V18">
        <v>51.557939770238548</v>
      </c>
      <c r="W18">
        <v>0</v>
      </c>
      <c r="X18">
        <v>0</v>
      </c>
    </row>
    <row r="19" spans="1:24" x14ac:dyDescent="0.35">
      <c r="A19" t="s">
        <v>259</v>
      </c>
      <c r="B19">
        <v>4274</v>
      </c>
      <c r="C19">
        <v>5671</v>
      </c>
      <c r="D19">
        <v>24</v>
      </c>
      <c r="E19">
        <v>48240</v>
      </c>
      <c r="F19">
        <v>8.7751792469588406</v>
      </c>
      <c r="G19">
        <v>0</v>
      </c>
      <c r="H19">
        <v>5</v>
      </c>
      <c r="I19">
        <v>16029.781616893189</v>
      </c>
      <c r="J19">
        <v>15550.266212727871</v>
      </c>
      <c r="K19">
        <v>59.519836550149542</v>
      </c>
      <c r="L19">
        <v>15623.97263077692</v>
      </c>
      <c r="M19">
        <v>15350.153310329149</v>
      </c>
      <c r="N19">
        <v>57.858480468538538</v>
      </c>
      <c r="O19">
        <v>16029.781616893189</v>
      </c>
      <c r="P19">
        <v>15550.266212727871</v>
      </c>
      <c r="Q19">
        <v>59.519836550149542</v>
      </c>
      <c r="R19">
        <v>16028.17729009773</v>
      </c>
      <c r="S19">
        <v>15553.455922679461</v>
      </c>
      <c r="T19">
        <v>57.858480468538538</v>
      </c>
      <c r="U19">
        <v>0</v>
      </c>
      <c r="V19">
        <v>51.560497079201383</v>
      </c>
      <c r="W19">
        <v>0</v>
      </c>
      <c r="X19">
        <v>0</v>
      </c>
    </row>
    <row r="20" spans="1:24" x14ac:dyDescent="0.35">
      <c r="A20" t="s">
        <v>259</v>
      </c>
      <c r="B20">
        <v>4274</v>
      </c>
      <c r="C20">
        <v>5671</v>
      </c>
      <c r="D20">
        <v>24</v>
      </c>
      <c r="E20">
        <v>48240</v>
      </c>
      <c r="F20">
        <v>7.5677396467655287</v>
      </c>
      <c r="G20">
        <v>0</v>
      </c>
      <c r="H20">
        <v>5</v>
      </c>
      <c r="I20">
        <v>16030.98838169038</v>
      </c>
      <c r="J20">
        <v>15552.35823570401</v>
      </c>
      <c r="K20">
        <v>53.451715377959793</v>
      </c>
      <c r="L20">
        <v>15682.983990864721</v>
      </c>
      <c r="M20">
        <v>15375.72459553139</v>
      </c>
      <c r="N20">
        <v>50.690759606965337</v>
      </c>
      <c r="O20">
        <v>16030.98838169038</v>
      </c>
      <c r="P20">
        <v>15552.35823570401</v>
      </c>
      <c r="Q20">
        <v>53.451715377959793</v>
      </c>
      <c r="R20">
        <v>16031.64455411884</v>
      </c>
      <c r="S20">
        <v>15551.053364576799</v>
      </c>
      <c r="T20">
        <v>50.690759606965337</v>
      </c>
      <c r="U20">
        <v>0</v>
      </c>
      <c r="V20">
        <v>51.569152412070039</v>
      </c>
      <c r="W20">
        <v>0</v>
      </c>
      <c r="X20">
        <v>0</v>
      </c>
    </row>
    <row r="21" spans="1:24" x14ac:dyDescent="0.35">
      <c r="A21" t="s">
        <v>260</v>
      </c>
      <c r="B21">
        <v>5856</v>
      </c>
      <c r="C21">
        <v>2135</v>
      </c>
      <c r="D21">
        <v>0</v>
      </c>
      <c r="E21">
        <v>46800</v>
      </c>
      <c r="F21">
        <v>35.566161159902983</v>
      </c>
      <c r="G21">
        <v>5</v>
      </c>
      <c r="H21">
        <v>2</v>
      </c>
      <c r="I21">
        <v>17176.71205075696</v>
      </c>
      <c r="J21">
        <v>16122.789397185839</v>
      </c>
      <c r="K21">
        <v>84.429031926106177</v>
      </c>
      <c r="L21">
        <v>17201.76536090572</v>
      </c>
      <c r="M21">
        <v>13973.39549681206</v>
      </c>
      <c r="N21">
        <v>88.003221959184202</v>
      </c>
      <c r="O21">
        <v>17259.617505681152</v>
      </c>
      <c r="P21">
        <v>14324.425485428919</v>
      </c>
      <c r="Q21">
        <v>84.429031926106177</v>
      </c>
      <c r="R21">
        <v>17258.079181659079</v>
      </c>
      <c r="S21">
        <v>14324.40645359309</v>
      </c>
      <c r="T21">
        <v>88.003221959184202</v>
      </c>
      <c r="U21">
        <v>50.617604761797942</v>
      </c>
      <c r="V21">
        <v>9.9954436985067545</v>
      </c>
      <c r="W21">
        <v>0</v>
      </c>
      <c r="X21">
        <v>0</v>
      </c>
    </row>
    <row r="22" spans="1:24" x14ac:dyDescent="0.35">
      <c r="A22" t="s">
        <v>261</v>
      </c>
      <c r="B22">
        <v>5874</v>
      </c>
      <c r="C22">
        <v>1814</v>
      </c>
      <c r="D22">
        <v>18</v>
      </c>
      <c r="E22">
        <v>47880</v>
      </c>
      <c r="F22">
        <v>3.488851426585013</v>
      </c>
      <c r="G22">
        <v>5</v>
      </c>
      <c r="H22">
        <v>2</v>
      </c>
      <c r="I22">
        <v>17899.597997541619</v>
      </c>
      <c r="J22">
        <v>17125.068630441529</v>
      </c>
      <c r="K22">
        <v>91.507793380014775</v>
      </c>
      <c r="L22">
        <v>17913.83530218829</v>
      </c>
      <c r="M22">
        <v>16948.745341990809</v>
      </c>
      <c r="N22">
        <v>87.052225536691182</v>
      </c>
      <c r="O22">
        <v>17877.28918039929</v>
      </c>
      <c r="P22">
        <v>16949.476676735881</v>
      </c>
      <c r="Q22">
        <v>91.507793380014775</v>
      </c>
      <c r="R22">
        <v>17878.83866403468</v>
      </c>
      <c r="S22">
        <v>16949.588103622529</v>
      </c>
      <c r="T22">
        <v>87.052225536691182</v>
      </c>
      <c r="U22">
        <v>50.734014628350607</v>
      </c>
      <c r="V22">
        <v>10.033899345482791</v>
      </c>
      <c r="W22">
        <v>0</v>
      </c>
      <c r="X22">
        <v>0</v>
      </c>
    </row>
    <row r="23" spans="1:24" x14ac:dyDescent="0.35">
      <c r="A23" t="s">
        <v>262</v>
      </c>
      <c r="B23">
        <v>6060</v>
      </c>
      <c r="C23">
        <v>533</v>
      </c>
      <c r="D23">
        <v>12</v>
      </c>
      <c r="E23">
        <v>47520</v>
      </c>
      <c r="F23">
        <v>0</v>
      </c>
      <c r="G23">
        <v>5</v>
      </c>
      <c r="H23">
        <v>2</v>
      </c>
      <c r="I23">
        <v>17584.98921276605</v>
      </c>
      <c r="J23">
        <v>14671.589525672151</v>
      </c>
      <c r="K23">
        <v>27.820677731078671</v>
      </c>
      <c r="L23">
        <v>17584.359948162772</v>
      </c>
      <c r="M23">
        <v>14676.1274950476</v>
      </c>
      <c r="N23">
        <v>29.542902655298651</v>
      </c>
      <c r="O23">
        <v>17584.98921276605</v>
      </c>
      <c r="P23">
        <v>14671.589525672151</v>
      </c>
      <c r="Q23">
        <v>27.820677731078671</v>
      </c>
      <c r="R23">
        <v>17584.359948162772</v>
      </c>
      <c r="S23">
        <v>14676.1274950476</v>
      </c>
      <c r="T23">
        <v>29.542902655298651</v>
      </c>
      <c r="U23">
        <v>50.733083696446741</v>
      </c>
      <c r="V23">
        <v>10.032266432000331</v>
      </c>
      <c r="W23">
        <v>0</v>
      </c>
      <c r="X23">
        <v>0</v>
      </c>
    </row>
  </sheetData>
  <pageMargins left="0.75" right="0.75" top="1" bottom="1" header="0.5" footer="0.5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18</v>
      </c>
      <c r="B3" s="3">
        <v>45058</v>
      </c>
      <c r="D3" t="s">
        <v>263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201</v>
      </c>
      <c r="K3">
        <v>181</v>
      </c>
      <c r="L3">
        <v>20</v>
      </c>
      <c r="M3" t="s">
        <v>80</v>
      </c>
      <c r="N3" t="s">
        <v>81</v>
      </c>
      <c r="O3">
        <v>0</v>
      </c>
      <c r="P3" t="s">
        <v>264</v>
      </c>
      <c r="Q3" t="s">
        <v>265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</v>
      </c>
      <c r="AA3">
        <v>81.303863286972046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11</v>
      </c>
      <c r="C7">
        <v>0.7828722222222233</v>
      </c>
      <c r="D7">
        <v>25.229665608978689</v>
      </c>
      <c r="E7">
        <v>12.904135353839649</v>
      </c>
      <c r="H7" t="s">
        <v>93</v>
      </c>
      <c r="I7">
        <v>0</v>
      </c>
      <c r="K7" t="s">
        <v>94</v>
      </c>
      <c r="L7">
        <v>19.042761111111108</v>
      </c>
      <c r="M7">
        <v>653.13826494917816</v>
      </c>
      <c r="N7">
        <v>12.904135353839649</v>
      </c>
    </row>
    <row r="8" spans="1:27" x14ac:dyDescent="0.35">
      <c r="A8">
        <v>1</v>
      </c>
      <c r="B8">
        <v>4</v>
      </c>
      <c r="C8">
        <v>0.86357499999999876</v>
      </c>
      <c r="D8">
        <v>0.37204720080846571</v>
      </c>
      <c r="E8">
        <v>12.22828180541525</v>
      </c>
      <c r="H8" t="s">
        <v>95</v>
      </c>
      <c r="I8">
        <v>11</v>
      </c>
      <c r="K8" t="s">
        <v>31</v>
      </c>
      <c r="L8">
        <v>1.6805499999999951</v>
      </c>
      <c r="M8">
        <v>309.35263946427932</v>
      </c>
      <c r="N8">
        <v>51.961251796543053</v>
      </c>
    </row>
    <row r="9" spans="1:27" x14ac:dyDescent="0.35">
      <c r="A9">
        <v>2</v>
      </c>
      <c r="B9">
        <v>166</v>
      </c>
      <c r="C9">
        <v>17.396313888888891</v>
      </c>
      <c r="D9">
        <v>627.53655213939101</v>
      </c>
      <c r="E9">
        <v>10.745963135079601</v>
      </c>
      <c r="H9" t="s">
        <v>96</v>
      </c>
      <c r="I9">
        <v>1</v>
      </c>
      <c r="K9" t="s">
        <v>32</v>
      </c>
      <c r="L9">
        <v>20.723311111111109</v>
      </c>
      <c r="M9">
        <v>962.49090441345743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20</v>
      </c>
      <c r="C12">
        <v>1.6805499999999951</v>
      </c>
      <c r="D12">
        <v>309.35263946427932</v>
      </c>
      <c r="E12">
        <v>51.961251796543053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266</v>
      </c>
      <c r="B16">
        <v>5665</v>
      </c>
      <c r="C16">
        <v>1816</v>
      </c>
      <c r="D16">
        <v>12</v>
      </c>
      <c r="E16">
        <v>49320</v>
      </c>
      <c r="F16">
        <v>0</v>
      </c>
      <c r="G16">
        <v>5</v>
      </c>
      <c r="H16">
        <v>2</v>
      </c>
      <c r="I16">
        <v>18637.194634146072</v>
      </c>
      <c r="J16">
        <v>19082.084160474929</v>
      </c>
      <c r="K16">
        <v>132.3790962481693</v>
      </c>
      <c r="L16">
        <v>18637.274001060901</v>
      </c>
      <c r="M16">
        <v>19083.1356045908</v>
      </c>
      <c r="N16">
        <v>128.5337155274689</v>
      </c>
      <c r="O16">
        <v>18637.194634146072</v>
      </c>
      <c r="P16">
        <v>19082.084160474929</v>
      </c>
      <c r="Q16">
        <v>132.3790962481693</v>
      </c>
      <c r="R16">
        <v>18637.274001060901</v>
      </c>
      <c r="S16">
        <v>19083.1356045908</v>
      </c>
      <c r="T16">
        <v>128.5337155274689</v>
      </c>
      <c r="U16">
        <v>51.543813555223693</v>
      </c>
      <c r="V16">
        <v>10.035564852200199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21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19</v>
      </c>
      <c r="B3" s="3">
        <v>45058</v>
      </c>
      <c r="D3" t="s">
        <v>267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257</v>
      </c>
      <c r="K3">
        <v>236</v>
      </c>
      <c r="L3">
        <v>21</v>
      </c>
      <c r="M3" t="s">
        <v>80</v>
      </c>
      <c r="N3" t="s">
        <v>81</v>
      </c>
      <c r="O3">
        <v>0</v>
      </c>
      <c r="P3" t="s">
        <v>268</v>
      </c>
      <c r="Q3" t="s">
        <v>269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103</v>
      </c>
      <c r="AA3">
        <v>104.13209366798399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0.45425277777777712</v>
      </c>
      <c r="D7">
        <v>14.251309765324031</v>
      </c>
      <c r="E7">
        <v>12.87446474359543</v>
      </c>
      <c r="H7" t="s">
        <v>93</v>
      </c>
      <c r="I7">
        <v>0</v>
      </c>
      <c r="K7" t="s">
        <v>94</v>
      </c>
      <c r="L7">
        <v>22.788388888888871</v>
      </c>
      <c r="M7">
        <v>789.18796635514616</v>
      </c>
      <c r="N7">
        <v>17.22904999516847</v>
      </c>
    </row>
    <row r="8" spans="1:27" x14ac:dyDescent="0.35">
      <c r="A8">
        <v>1</v>
      </c>
      <c r="B8">
        <v>5</v>
      </c>
      <c r="C8">
        <v>0.85863333333333181</v>
      </c>
      <c r="D8">
        <v>0.4988304667617483</v>
      </c>
      <c r="E8">
        <v>12.908250193955819</v>
      </c>
      <c r="H8" t="s">
        <v>95</v>
      </c>
      <c r="I8">
        <v>97</v>
      </c>
      <c r="K8" t="s">
        <v>31</v>
      </c>
      <c r="L8">
        <v>0.95783055555555818</v>
      </c>
      <c r="M8">
        <v>175.99393620499521</v>
      </c>
      <c r="N8">
        <v>52.371981387334607</v>
      </c>
    </row>
    <row r="9" spans="1:27" x14ac:dyDescent="0.35">
      <c r="A9">
        <v>2</v>
      </c>
      <c r="B9">
        <v>209</v>
      </c>
      <c r="C9">
        <v>21.47550277777777</v>
      </c>
      <c r="D9">
        <v>774.4378261230604</v>
      </c>
      <c r="E9">
        <v>17.22904999516847</v>
      </c>
      <c r="H9" t="s">
        <v>96</v>
      </c>
      <c r="I9">
        <v>6</v>
      </c>
      <c r="K9" t="s">
        <v>32</v>
      </c>
      <c r="L9">
        <v>23.746219444444431</v>
      </c>
      <c r="M9">
        <v>965.18190256014134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0.95783055555555818</v>
      </c>
      <c r="D12">
        <v>175.99393620499521</v>
      </c>
      <c r="E12">
        <v>52.371981387334607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270</v>
      </c>
      <c r="B16">
        <v>3056</v>
      </c>
      <c r="C16">
        <v>5677</v>
      </c>
      <c r="D16">
        <v>13</v>
      </c>
      <c r="E16">
        <v>50280</v>
      </c>
      <c r="F16">
        <v>10.12961448035856</v>
      </c>
      <c r="G16">
        <v>2</v>
      </c>
      <c r="H16">
        <v>5</v>
      </c>
      <c r="I16">
        <v>16863.96296630978</v>
      </c>
      <c r="J16">
        <v>16720.192448431731</v>
      </c>
      <c r="K16">
        <v>107.94446799453161</v>
      </c>
      <c r="L16">
        <v>17350.619664270998</v>
      </c>
      <c r="M16">
        <v>17048.961278179959</v>
      </c>
      <c r="N16">
        <v>111.0820618685173</v>
      </c>
      <c r="O16">
        <v>16964.52705731845</v>
      </c>
      <c r="P16">
        <v>16706.004173654939</v>
      </c>
      <c r="Q16">
        <v>107.94446799453161</v>
      </c>
      <c r="R16">
        <v>16964.24509576846</v>
      </c>
      <c r="S16">
        <v>16706.422317990509</v>
      </c>
      <c r="T16">
        <v>111.0820618685173</v>
      </c>
      <c r="U16">
        <v>10.026052732914749</v>
      </c>
      <c r="V16">
        <v>50.974387591717623</v>
      </c>
      <c r="W16">
        <v>0</v>
      </c>
      <c r="X16">
        <v>0</v>
      </c>
    </row>
    <row r="17" spans="1:24" x14ac:dyDescent="0.35">
      <c r="A17" t="s">
        <v>271</v>
      </c>
      <c r="B17">
        <v>3180</v>
      </c>
      <c r="C17">
        <v>5867</v>
      </c>
      <c r="D17">
        <v>13</v>
      </c>
      <c r="E17">
        <v>50280</v>
      </c>
      <c r="F17">
        <v>20.385113301602949</v>
      </c>
      <c r="G17">
        <v>2</v>
      </c>
      <c r="H17">
        <v>5</v>
      </c>
      <c r="I17">
        <v>16911.235374056851</v>
      </c>
      <c r="J17">
        <v>18130.52090797454</v>
      </c>
      <c r="K17">
        <v>100.813820911674</v>
      </c>
      <c r="L17">
        <v>17044.739905101491</v>
      </c>
      <c r="M17">
        <v>19256.143169879058</v>
      </c>
      <c r="N17">
        <v>95.849296449857661</v>
      </c>
      <c r="O17">
        <v>17091.819623497679</v>
      </c>
      <c r="P17">
        <v>18225.435780109721</v>
      </c>
      <c r="Q17">
        <v>100.813820911674</v>
      </c>
      <c r="R17">
        <v>17092.267859883948</v>
      </c>
      <c r="S17">
        <v>18225.382797979211</v>
      </c>
      <c r="T17">
        <v>95.849296449857661</v>
      </c>
      <c r="U17">
        <v>10.007724032615609</v>
      </c>
      <c r="V17">
        <v>50.618091863093341</v>
      </c>
      <c r="W17">
        <v>0</v>
      </c>
      <c r="X17">
        <v>0</v>
      </c>
    </row>
    <row r="18" spans="1:24" x14ac:dyDescent="0.35">
      <c r="A18" t="s">
        <v>272</v>
      </c>
      <c r="B18">
        <v>3320</v>
      </c>
      <c r="C18">
        <v>5669</v>
      </c>
      <c r="D18">
        <v>13</v>
      </c>
      <c r="E18">
        <v>50280</v>
      </c>
      <c r="F18">
        <v>1.657437630707056</v>
      </c>
      <c r="G18">
        <v>2</v>
      </c>
      <c r="H18">
        <v>5</v>
      </c>
      <c r="I18">
        <v>13966.582078002501</v>
      </c>
      <c r="J18">
        <v>15661.40173912002</v>
      </c>
      <c r="K18">
        <v>47.225671860471103</v>
      </c>
      <c r="L18">
        <v>14051.732847950219</v>
      </c>
      <c r="M18">
        <v>15712.323578903681</v>
      </c>
      <c r="N18">
        <v>42.771410695357922</v>
      </c>
      <c r="O18">
        <v>13983.0755704273</v>
      </c>
      <c r="P18">
        <v>15663.224432663499</v>
      </c>
      <c r="Q18">
        <v>47.225671860471103</v>
      </c>
      <c r="R18">
        <v>13983.597467498779</v>
      </c>
      <c r="S18">
        <v>15662.371363829639</v>
      </c>
      <c r="T18">
        <v>42.771410695357922</v>
      </c>
      <c r="U18">
        <v>10.01177920553609</v>
      </c>
      <c r="V18">
        <v>50.973041315940129</v>
      </c>
      <c r="W18">
        <v>0</v>
      </c>
      <c r="X18">
        <v>0</v>
      </c>
    </row>
    <row r="19" spans="1:24" x14ac:dyDescent="0.35">
      <c r="A19" t="s">
        <v>273</v>
      </c>
      <c r="B19">
        <v>5868</v>
      </c>
      <c r="C19">
        <v>553</v>
      </c>
      <c r="D19">
        <v>5</v>
      </c>
      <c r="E19">
        <v>49800</v>
      </c>
      <c r="F19">
        <v>0.30857751415412488</v>
      </c>
      <c r="G19">
        <v>5</v>
      </c>
      <c r="H19">
        <v>2</v>
      </c>
      <c r="I19">
        <v>16754.91650062094</v>
      </c>
      <c r="J19">
        <v>16004.432836312249</v>
      </c>
      <c r="K19">
        <v>69.700236677977742</v>
      </c>
      <c r="L19">
        <v>16756.76427259214</v>
      </c>
      <c r="M19">
        <v>15990.5088750834</v>
      </c>
      <c r="N19">
        <v>66.882638949260922</v>
      </c>
      <c r="O19">
        <v>16750.739187332711</v>
      </c>
      <c r="P19">
        <v>15989.36734570143</v>
      </c>
      <c r="Q19">
        <v>69.700236677977742</v>
      </c>
      <c r="R19">
        <v>16754.058909572261</v>
      </c>
      <c r="S19">
        <v>15989.00708516848</v>
      </c>
      <c r="T19">
        <v>66.882638949260922</v>
      </c>
      <c r="U19">
        <v>50.664430370955692</v>
      </c>
      <c r="V19">
        <v>10.02745325715579</v>
      </c>
      <c r="W19">
        <v>0</v>
      </c>
      <c r="X19">
        <v>0</v>
      </c>
    </row>
    <row r="20" spans="1:24" x14ac:dyDescent="0.35">
      <c r="A20" t="s">
        <v>274</v>
      </c>
      <c r="B20">
        <v>5868</v>
      </c>
      <c r="C20">
        <v>1640</v>
      </c>
      <c r="D20">
        <v>6</v>
      </c>
      <c r="E20">
        <v>49860</v>
      </c>
      <c r="F20">
        <v>3.317172821982485</v>
      </c>
      <c r="G20">
        <v>5</v>
      </c>
      <c r="H20">
        <v>2</v>
      </c>
      <c r="I20">
        <v>16230.49132010277</v>
      </c>
      <c r="J20">
        <v>14039.41724334936</v>
      </c>
      <c r="K20">
        <v>55.496694252258187</v>
      </c>
      <c r="L20">
        <v>16187.630578141119</v>
      </c>
      <c r="M20">
        <v>13844.66769469154</v>
      </c>
      <c r="N20">
        <v>57.377401191444022</v>
      </c>
      <c r="O20">
        <v>16185.522972123879</v>
      </c>
      <c r="P20">
        <v>13877.260057622791</v>
      </c>
      <c r="Q20">
        <v>55.496694252258187</v>
      </c>
      <c r="R20">
        <v>16183.87565211899</v>
      </c>
      <c r="S20">
        <v>13877.60804609797</v>
      </c>
      <c r="T20">
        <v>57.377401191444022</v>
      </c>
      <c r="U20">
        <v>50.729003190763862</v>
      </c>
      <c r="V20">
        <v>9.9945578951401686</v>
      </c>
      <c r="W20">
        <v>0</v>
      </c>
      <c r="X20">
        <v>0</v>
      </c>
    </row>
    <row r="21" spans="1:24" x14ac:dyDescent="0.35">
      <c r="A21" t="s">
        <v>275</v>
      </c>
      <c r="B21">
        <v>5869</v>
      </c>
      <c r="C21">
        <v>1811</v>
      </c>
      <c r="D21">
        <v>3</v>
      </c>
      <c r="E21">
        <v>49680</v>
      </c>
      <c r="F21">
        <v>57.408407180978116</v>
      </c>
      <c r="G21">
        <v>5</v>
      </c>
      <c r="H21">
        <v>2</v>
      </c>
      <c r="I21">
        <v>18063.252763220909</v>
      </c>
      <c r="J21">
        <v>20671.721285544121</v>
      </c>
      <c r="K21">
        <v>33.337965235471607</v>
      </c>
      <c r="L21">
        <v>17859.10290487649</v>
      </c>
      <c r="M21">
        <v>17809.245745486431</v>
      </c>
      <c r="N21">
        <v>33.115367284884883</v>
      </c>
      <c r="O21">
        <v>17286.105016605961</v>
      </c>
      <c r="P21">
        <v>17868.894693189279</v>
      </c>
      <c r="Q21">
        <v>33.337965235471607</v>
      </c>
      <c r="R21">
        <v>17286.134236166588</v>
      </c>
      <c r="S21">
        <v>17868.892608969789</v>
      </c>
      <c r="T21">
        <v>33.115367284884883</v>
      </c>
      <c r="U21">
        <v>50.664578716055964</v>
      </c>
      <c r="V21">
        <v>10.03450527661645</v>
      </c>
      <c r="W21">
        <v>0</v>
      </c>
      <c r="X21">
        <v>0</v>
      </c>
    </row>
  </sheetData>
  <pageMargins left="0.75" right="0.75" top="1" bottom="1" header="0.5" footer="0.5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22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20</v>
      </c>
      <c r="B3" s="3">
        <v>45058</v>
      </c>
      <c r="D3" t="s">
        <v>276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336</v>
      </c>
      <c r="K3">
        <v>320</v>
      </c>
      <c r="L3">
        <v>16</v>
      </c>
      <c r="M3" t="s">
        <v>80</v>
      </c>
      <c r="N3" t="s">
        <v>81</v>
      </c>
      <c r="O3">
        <v>0</v>
      </c>
      <c r="P3" t="s">
        <v>277</v>
      </c>
      <c r="Q3" t="s">
        <v>278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26</v>
      </c>
      <c r="AA3">
        <v>137.445885181427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7.5099833333333317</v>
      </c>
      <c r="D7">
        <v>133.890987146958</v>
      </c>
      <c r="E7">
        <v>13.107341650421811</v>
      </c>
      <c r="H7" t="s">
        <v>93</v>
      </c>
      <c r="I7">
        <v>19</v>
      </c>
      <c r="K7" t="s">
        <v>94</v>
      </c>
      <c r="L7">
        <v>34.977019444444437</v>
      </c>
      <c r="M7">
        <v>1099.681950954018</v>
      </c>
      <c r="N7">
        <v>13.107341650421811</v>
      </c>
    </row>
    <row r="8" spans="1:27" x14ac:dyDescent="0.35">
      <c r="A8">
        <v>1</v>
      </c>
      <c r="B8">
        <v>3</v>
      </c>
      <c r="C8">
        <v>0.72508888888888878</v>
      </c>
      <c r="D8">
        <v>0.43732773655600821</v>
      </c>
      <c r="E8">
        <v>12.92617585660768</v>
      </c>
      <c r="H8" t="s">
        <v>95</v>
      </c>
      <c r="I8">
        <v>0</v>
      </c>
      <c r="K8" t="s">
        <v>31</v>
      </c>
      <c r="L8">
        <v>0.80908611111110884</v>
      </c>
      <c r="M8">
        <v>148.7554374812137</v>
      </c>
      <c r="N8">
        <v>51.77993785015574</v>
      </c>
    </row>
    <row r="9" spans="1:27" x14ac:dyDescent="0.35">
      <c r="A9">
        <v>2</v>
      </c>
      <c r="B9">
        <v>241</v>
      </c>
      <c r="C9">
        <v>26.741947222222219</v>
      </c>
      <c r="D9">
        <v>965.35363607050351</v>
      </c>
      <c r="E9">
        <v>12.9003587524448</v>
      </c>
      <c r="H9" t="s">
        <v>96</v>
      </c>
      <c r="I9">
        <v>7</v>
      </c>
      <c r="K9" t="s">
        <v>32</v>
      </c>
      <c r="L9">
        <v>35.786105555555537</v>
      </c>
      <c r="M9">
        <v>1248.437388435231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0.80908611111110884</v>
      </c>
      <c r="D12">
        <v>148.7554374812137</v>
      </c>
      <c r="E12">
        <v>51.77993785015574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279</v>
      </c>
      <c r="B16">
        <v>3050</v>
      </c>
      <c r="C16">
        <v>5886</v>
      </c>
      <c r="D16">
        <v>10</v>
      </c>
      <c r="E16">
        <v>51000</v>
      </c>
      <c r="F16">
        <v>18.747567924703521</v>
      </c>
      <c r="G16">
        <v>2</v>
      </c>
      <c r="H16">
        <v>5</v>
      </c>
      <c r="I16">
        <v>16459.66596762056</v>
      </c>
      <c r="J16">
        <v>16216.1864240917</v>
      </c>
      <c r="K16">
        <v>97.620817349725527</v>
      </c>
      <c r="L16">
        <v>16421.01354028111</v>
      </c>
      <c r="M16">
        <v>17045.310052740111</v>
      </c>
      <c r="N16">
        <v>99.385053458571463</v>
      </c>
      <c r="O16">
        <v>16623.650233881039</v>
      </c>
      <c r="P16">
        <v>16124.496618327121</v>
      </c>
      <c r="Q16">
        <v>97.620817349725527</v>
      </c>
      <c r="R16">
        <v>16620.353971018219</v>
      </c>
      <c r="S16">
        <v>16124.35608022526</v>
      </c>
      <c r="T16">
        <v>99.385053458571463</v>
      </c>
      <c r="U16">
        <v>10.02141974248709</v>
      </c>
      <c r="V16">
        <v>50.261487549570781</v>
      </c>
      <c r="W16">
        <v>0</v>
      </c>
      <c r="X16">
        <v>0</v>
      </c>
    </row>
    <row r="17" spans="1:24" x14ac:dyDescent="0.35">
      <c r="A17" t="s">
        <v>280</v>
      </c>
      <c r="B17">
        <v>3295</v>
      </c>
      <c r="C17">
        <v>5688</v>
      </c>
      <c r="D17">
        <v>10</v>
      </c>
      <c r="E17">
        <v>51000</v>
      </c>
      <c r="F17">
        <v>7.7625469468345276</v>
      </c>
      <c r="G17">
        <v>2</v>
      </c>
      <c r="H17">
        <v>5</v>
      </c>
      <c r="I17">
        <v>13797.760507756449</v>
      </c>
      <c r="J17">
        <v>15618.22323459299</v>
      </c>
      <c r="K17">
        <v>78.272913444095693</v>
      </c>
      <c r="L17">
        <v>14149.73852896777</v>
      </c>
      <c r="M17">
        <v>15782.48490570142</v>
      </c>
      <c r="N17">
        <v>77.713254622654617</v>
      </c>
      <c r="O17">
        <v>13830.849054823149</v>
      </c>
      <c r="P17">
        <v>15548.10007842314</v>
      </c>
      <c r="Q17">
        <v>78.272913444095693</v>
      </c>
      <c r="R17">
        <v>13830.647117039</v>
      </c>
      <c r="S17">
        <v>15548.534183881889</v>
      </c>
      <c r="T17">
        <v>77.713254622654617</v>
      </c>
      <c r="U17">
        <v>9.9887048898626958</v>
      </c>
      <c r="V17">
        <v>50.971268761776287</v>
      </c>
      <c r="W17">
        <v>0</v>
      </c>
      <c r="X17">
        <v>0</v>
      </c>
    </row>
    <row r="18" spans="1:24" x14ac:dyDescent="0.35">
      <c r="A18" t="s">
        <v>281</v>
      </c>
      <c r="B18">
        <v>5886</v>
      </c>
      <c r="C18">
        <v>985</v>
      </c>
      <c r="D18">
        <v>10</v>
      </c>
      <c r="E18">
        <v>51000</v>
      </c>
      <c r="F18">
        <v>73.808653921589027</v>
      </c>
      <c r="G18">
        <v>5</v>
      </c>
      <c r="H18">
        <v>2</v>
      </c>
      <c r="I18">
        <v>16447.51718009435</v>
      </c>
      <c r="J18">
        <v>16855.51827369399</v>
      </c>
      <c r="K18">
        <v>118.0149335528793</v>
      </c>
      <c r="L18">
        <v>17969.788163890851</v>
      </c>
      <c r="M18">
        <v>13222.032815286249</v>
      </c>
      <c r="N18">
        <v>121.1076706852231</v>
      </c>
      <c r="O18">
        <v>17232.25429282125</v>
      </c>
      <c r="P18">
        <v>13229.74809078856</v>
      </c>
      <c r="Q18">
        <v>118.0149335528793</v>
      </c>
      <c r="R18">
        <v>17229.491272946081</v>
      </c>
      <c r="S18">
        <v>13228.588035233201</v>
      </c>
      <c r="T18">
        <v>121.1076706852231</v>
      </c>
      <c r="U18">
        <v>50.261313618940122</v>
      </c>
      <c r="V18">
        <v>10.03034026221381</v>
      </c>
      <c r="W18">
        <v>0</v>
      </c>
      <c r="X18">
        <v>0</v>
      </c>
    </row>
    <row r="19" spans="1:24" x14ac:dyDescent="0.35">
      <c r="A19" t="s">
        <v>282</v>
      </c>
      <c r="B19">
        <v>5886</v>
      </c>
      <c r="C19">
        <v>2153</v>
      </c>
      <c r="D19">
        <v>13</v>
      </c>
      <c r="E19">
        <v>51180</v>
      </c>
      <c r="F19">
        <v>8.7835751177379269</v>
      </c>
      <c r="G19">
        <v>5</v>
      </c>
      <c r="H19">
        <v>2</v>
      </c>
      <c r="I19">
        <v>17417.65348267744</v>
      </c>
      <c r="J19">
        <v>13316.240151531751</v>
      </c>
      <c r="K19">
        <v>110.01996141996391</v>
      </c>
      <c r="L19">
        <v>17492.287078344682</v>
      </c>
      <c r="M19">
        <v>13850.47900466572</v>
      </c>
      <c r="N19">
        <v>108.236017549612</v>
      </c>
      <c r="O19">
        <v>17474.296802647241</v>
      </c>
      <c r="P19">
        <v>13764.225458695641</v>
      </c>
      <c r="Q19">
        <v>110.01996141996391</v>
      </c>
      <c r="R19">
        <v>17476.289496715632</v>
      </c>
      <c r="S19">
        <v>13763.954647701101</v>
      </c>
      <c r="T19">
        <v>108.236017549612</v>
      </c>
      <c r="U19">
        <v>51.408691369055937</v>
      </c>
      <c r="V19">
        <v>10.01765606578285</v>
      </c>
      <c r="W19">
        <v>0</v>
      </c>
      <c r="X19">
        <v>0</v>
      </c>
    </row>
    <row r="20" spans="1:24" x14ac:dyDescent="0.35">
      <c r="A20" t="s">
        <v>282</v>
      </c>
      <c r="B20">
        <v>5886</v>
      </c>
      <c r="C20">
        <v>2153</v>
      </c>
      <c r="D20">
        <v>13</v>
      </c>
      <c r="E20">
        <v>51180</v>
      </c>
      <c r="F20">
        <v>0.49854491399727863</v>
      </c>
      <c r="G20">
        <v>5</v>
      </c>
      <c r="H20">
        <v>2</v>
      </c>
      <c r="I20">
        <v>17456.825194875961</v>
      </c>
      <c r="J20">
        <v>13644.8893976942</v>
      </c>
      <c r="K20">
        <v>102.46185149735931</v>
      </c>
      <c r="L20">
        <v>17460.88651152491</v>
      </c>
      <c r="M20">
        <v>13675.2358810845</v>
      </c>
      <c r="N20">
        <v>106.72362760042969</v>
      </c>
      <c r="O20">
        <v>17460.040190478299</v>
      </c>
      <c r="P20">
        <v>13670.31649256717</v>
      </c>
      <c r="Q20">
        <v>102.46185149735931</v>
      </c>
      <c r="R20">
        <v>17459.978581054831</v>
      </c>
      <c r="S20">
        <v>13670.32486524076</v>
      </c>
      <c r="T20">
        <v>106.72362760042969</v>
      </c>
      <c r="U20">
        <v>51.408689290762631</v>
      </c>
      <c r="V20">
        <v>10.017629255557321</v>
      </c>
      <c r="W20">
        <v>0</v>
      </c>
      <c r="X20">
        <v>0</v>
      </c>
    </row>
    <row r="21" spans="1:24" x14ac:dyDescent="0.35">
      <c r="A21" t="s">
        <v>283</v>
      </c>
      <c r="B21">
        <v>6080</v>
      </c>
      <c r="C21">
        <v>551</v>
      </c>
      <c r="D21">
        <v>5</v>
      </c>
      <c r="E21">
        <v>50700</v>
      </c>
      <c r="F21">
        <v>19.106436121054749</v>
      </c>
      <c r="G21">
        <v>5</v>
      </c>
      <c r="H21">
        <v>2</v>
      </c>
      <c r="I21">
        <v>17134.259271219449</v>
      </c>
      <c r="J21">
        <v>17232.296693576242</v>
      </c>
      <c r="K21">
        <v>119.8593583575844</v>
      </c>
      <c r="L21">
        <v>17009.262081006771</v>
      </c>
      <c r="M21">
        <v>16158.47034252636</v>
      </c>
      <c r="N21">
        <v>116.7467028604916</v>
      </c>
      <c r="O21">
        <v>17179.489597150641</v>
      </c>
      <c r="P21">
        <v>16251.074702311291</v>
      </c>
      <c r="Q21">
        <v>119.8593583575844</v>
      </c>
      <c r="R21">
        <v>17176.77333587566</v>
      </c>
      <c r="S21">
        <v>16251.38392487137</v>
      </c>
      <c r="T21">
        <v>116.7467028604916</v>
      </c>
      <c r="U21">
        <v>51.410105919369492</v>
      </c>
      <c r="V21">
        <v>10.02562955027205</v>
      </c>
      <c r="W21">
        <v>0</v>
      </c>
      <c r="X21">
        <v>0</v>
      </c>
    </row>
    <row r="22" spans="1:24" x14ac:dyDescent="0.35">
      <c r="A22" t="s">
        <v>284</v>
      </c>
      <c r="B22">
        <v>6265</v>
      </c>
      <c r="C22">
        <v>551</v>
      </c>
      <c r="D22">
        <v>7</v>
      </c>
      <c r="E22">
        <v>50820</v>
      </c>
      <c r="F22">
        <v>3.3820860914573361</v>
      </c>
      <c r="G22">
        <v>5</v>
      </c>
      <c r="H22">
        <v>2</v>
      </c>
      <c r="I22">
        <v>18058.832668033421</v>
      </c>
      <c r="J22">
        <v>16728.120366331459</v>
      </c>
      <c r="K22">
        <v>100.5473538261223</v>
      </c>
      <c r="L22">
        <v>17870.774691103659</v>
      </c>
      <c r="M22">
        <v>16638.998992107649</v>
      </c>
      <c r="N22">
        <v>101.6477249626612</v>
      </c>
      <c r="O22">
        <v>17902.007384760371</v>
      </c>
      <c r="P22">
        <v>16652.29280675454</v>
      </c>
      <c r="Q22">
        <v>100.5473538261223</v>
      </c>
      <c r="R22">
        <v>17900.444003412751</v>
      </c>
      <c r="S22">
        <v>16655.452314613409</v>
      </c>
      <c r="T22">
        <v>101.6477249626612</v>
      </c>
      <c r="U22">
        <v>51.505270507469717</v>
      </c>
      <c r="V22">
        <v>10.03111510793406</v>
      </c>
      <c r="W22">
        <v>0</v>
      </c>
      <c r="X22">
        <v>0</v>
      </c>
    </row>
  </sheetData>
  <pageMargins left="0.75" right="0.75" top="1" bottom="1" header="0.5" footer="0.5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2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21</v>
      </c>
      <c r="B3" s="3">
        <v>45058</v>
      </c>
      <c r="D3" t="s">
        <v>285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359</v>
      </c>
      <c r="K3">
        <v>343</v>
      </c>
      <c r="L3">
        <v>16</v>
      </c>
      <c r="M3" t="s">
        <v>80</v>
      </c>
      <c r="N3" t="s">
        <v>81</v>
      </c>
      <c r="O3">
        <v>0</v>
      </c>
      <c r="P3" t="s">
        <v>286</v>
      </c>
      <c r="Q3" t="s">
        <v>287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127</v>
      </c>
      <c r="AA3">
        <v>156.1629133224487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61</v>
      </c>
      <c r="C7">
        <v>8.5500166666666662</v>
      </c>
      <c r="D7">
        <v>196.91575404965559</v>
      </c>
      <c r="E7">
        <v>13.14004067886294</v>
      </c>
      <c r="H7" t="s">
        <v>93</v>
      </c>
      <c r="I7">
        <v>115</v>
      </c>
      <c r="K7" t="s">
        <v>94</v>
      </c>
      <c r="L7">
        <v>38.886549999999993</v>
      </c>
      <c r="M7">
        <v>1265.3109242647911</v>
      </c>
      <c r="N7">
        <v>107.5556971664148</v>
      </c>
    </row>
    <row r="8" spans="1:27" x14ac:dyDescent="0.35">
      <c r="A8">
        <v>1</v>
      </c>
      <c r="B8">
        <v>3</v>
      </c>
      <c r="C8">
        <v>0.71337222222222407</v>
      </c>
      <c r="D8">
        <v>0.2118170014000921</v>
      </c>
      <c r="E8">
        <v>9.8864026591938409E-2</v>
      </c>
      <c r="H8" t="s">
        <v>95</v>
      </c>
      <c r="I8">
        <v>0</v>
      </c>
      <c r="K8" t="s">
        <v>31</v>
      </c>
      <c r="L8">
        <v>1.1007555555555579</v>
      </c>
      <c r="M8">
        <v>202.39729030578729</v>
      </c>
      <c r="N8">
        <v>51.888278033090813</v>
      </c>
    </row>
    <row r="9" spans="1:27" x14ac:dyDescent="0.35">
      <c r="A9">
        <v>2</v>
      </c>
      <c r="B9">
        <v>279</v>
      </c>
      <c r="C9">
        <v>29.623161111111099</v>
      </c>
      <c r="D9">
        <v>1068.1833532137359</v>
      </c>
      <c r="E9">
        <v>107.5556971664148</v>
      </c>
      <c r="H9" t="s">
        <v>96</v>
      </c>
      <c r="I9">
        <v>12</v>
      </c>
      <c r="K9" t="s">
        <v>32</v>
      </c>
      <c r="L9">
        <v>39.987305555555537</v>
      </c>
      <c r="M9">
        <v>1467.708214570579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1.1007555555555579</v>
      </c>
      <c r="D12">
        <v>202.39729030578729</v>
      </c>
      <c r="E12">
        <v>51.888278033090813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288</v>
      </c>
      <c r="B16">
        <v>2974</v>
      </c>
      <c r="C16">
        <v>5682</v>
      </c>
      <c r="D16">
        <v>10</v>
      </c>
      <c r="E16">
        <v>51900</v>
      </c>
      <c r="F16">
        <v>4.9534270561516731</v>
      </c>
      <c r="G16">
        <v>2</v>
      </c>
      <c r="H16">
        <v>5</v>
      </c>
      <c r="I16">
        <v>14361.06903621023</v>
      </c>
      <c r="J16">
        <v>15928.389009198199</v>
      </c>
      <c r="K16">
        <v>59.706479012335059</v>
      </c>
      <c r="L16">
        <v>14577.28679940224</v>
      </c>
      <c r="M16">
        <v>16123.18603351841</v>
      </c>
      <c r="N16">
        <v>61.297162977809123</v>
      </c>
      <c r="O16">
        <v>14370.404192849939</v>
      </c>
      <c r="P16">
        <v>15977.041065154261</v>
      </c>
      <c r="Q16">
        <v>59.706479012335059</v>
      </c>
      <c r="R16">
        <v>14373.433079831169</v>
      </c>
      <c r="S16">
        <v>15973.78077152619</v>
      </c>
      <c r="T16">
        <v>61.297162977809123</v>
      </c>
      <c r="U16">
        <v>10.00106720909873</v>
      </c>
      <c r="V16">
        <v>51.023565696958819</v>
      </c>
      <c r="W16">
        <v>0</v>
      </c>
      <c r="X16">
        <v>0</v>
      </c>
    </row>
    <row r="17" spans="1:24" x14ac:dyDescent="0.35">
      <c r="A17" t="s">
        <v>289</v>
      </c>
      <c r="B17">
        <v>2994</v>
      </c>
      <c r="C17">
        <v>5886</v>
      </c>
      <c r="D17">
        <v>0</v>
      </c>
      <c r="E17">
        <v>51300</v>
      </c>
      <c r="F17">
        <v>0</v>
      </c>
      <c r="G17">
        <v>2</v>
      </c>
      <c r="H17">
        <v>5</v>
      </c>
      <c r="I17">
        <v>17997.792149787881</v>
      </c>
      <c r="J17">
        <v>17765.829193550118</v>
      </c>
      <c r="K17">
        <v>99.548820582558733</v>
      </c>
      <c r="L17">
        <v>17995.436308629622</v>
      </c>
      <c r="M17">
        <v>17761.935610654349</v>
      </c>
      <c r="N17">
        <v>99.670734376050049</v>
      </c>
      <c r="O17">
        <v>17997.792149787881</v>
      </c>
      <c r="P17">
        <v>17765.829193550118</v>
      </c>
      <c r="Q17">
        <v>99.548820582558733</v>
      </c>
      <c r="R17">
        <v>17995.436308629622</v>
      </c>
      <c r="S17">
        <v>17761.935610654349</v>
      </c>
      <c r="T17">
        <v>99.670734376050049</v>
      </c>
      <c r="U17">
        <v>10.03224878452389</v>
      </c>
      <c r="V17">
        <v>51.407959720116033</v>
      </c>
      <c r="W17">
        <v>0</v>
      </c>
      <c r="X17">
        <v>0</v>
      </c>
    </row>
    <row r="18" spans="1:24" x14ac:dyDescent="0.35">
      <c r="A18" t="s">
        <v>290</v>
      </c>
      <c r="B18">
        <v>3010</v>
      </c>
      <c r="C18">
        <v>6269</v>
      </c>
      <c r="D18">
        <v>7</v>
      </c>
      <c r="E18">
        <v>51720</v>
      </c>
      <c r="F18">
        <v>12.441472481077721</v>
      </c>
      <c r="G18">
        <v>2</v>
      </c>
      <c r="H18">
        <v>5</v>
      </c>
      <c r="I18">
        <v>17180.81434122815</v>
      </c>
      <c r="J18">
        <v>16764.399217780559</v>
      </c>
      <c r="K18">
        <v>62.141068437507293</v>
      </c>
      <c r="L18">
        <v>17776.28401246143</v>
      </c>
      <c r="M18">
        <v>17217.66396926271</v>
      </c>
      <c r="N18">
        <v>64.304317051237135</v>
      </c>
      <c r="O18">
        <v>17304.125195661589</v>
      </c>
      <c r="P18">
        <v>16783.883426211571</v>
      </c>
      <c r="Q18">
        <v>62.141068437507293</v>
      </c>
      <c r="R18">
        <v>17303.3670873542</v>
      </c>
      <c r="S18">
        <v>16784.882851120368</v>
      </c>
      <c r="T18">
        <v>64.304317051237135</v>
      </c>
      <c r="U18">
        <v>10.03423859075061</v>
      </c>
      <c r="V18">
        <v>51.525553265872801</v>
      </c>
      <c r="W18">
        <v>0</v>
      </c>
      <c r="X18">
        <v>0</v>
      </c>
    </row>
    <row r="19" spans="1:24" x14ac:dyDescent="0.35">
      <c r="A19" t="s">
        <v>291</v>
      </c>
      <c r="B19">
        <v>3020</v>
      </c>
      <c r="C19">
        <v>6269</v>
      </c>
      <c r="D19">
        <v>7</v>
      </c>
      <c r="E19">
        <v>51720</v>
      </c>
      <c r="F19">
        <v>6.4414856575668242</v>
      </c>
      <c r="G19">
        <v>2</v>
      </c>
      <c r="H19">
        <v>5</v>
      </c>
      <c r="I19">
        <v>17674.519966034481</v>
      </c>
      <c r="J19">
        <v>17166.71219556205</v>
      </c>
      <c r="K19">
        <v>96.803280278113391</v>
      </c>
      <c r="L19">
        <v>17979.364764124199</v>
      </c>
      <c r="M19">
        <v>17411.39653277853</v>
      </c>
      <c r="N19">
        <v>93.699424594619941</v>
      </c>
      <c r="O19">
        <v>17736.432076686971</v>
      </c>
      <c r="P19">
        <v>17185.01356953854</v>
      </c>
      <c r="Q19">
        <v>96.803280278113391</v>
      </c>
      <c r="R19">
        <v>17734.603619242022</v>
      </c>
      <c r="S19">
        <v>17187.327128130179</v>
      </c>
      <c r="T19">
        <v>93.699424594619941</v>
      </c>
      <c r="U19">
        <v>10.022600092624501</v>
      </c>
      <c r="V19">
        <v>51.515441531969607</v>
      </c>
      <c r="W19">
        <v>0</v>
      </c>
      <c r="X19">
        <v>0</v>
      </c>
    </row>
    <row r="20" spans="1:24" x14ac:dyDescent="0.35">
      <c r="A20" t="s">
        <v>292</v>
      </c>
      <c r="B20">
        <v>3030</v>
      </c>
      <c r="C20">
        <v>5880</v>
      </c>
      <c r="D20">
        <v>13</v>
      </c>
      <c r="E20">
        <v>52080</v>
      </c>
      <c r="F20">
        <v>17.331139796844141</v>
      </c>
      <c r="G20">
        <v>2</v>
      </c>
      <c r="H20">
        <v>5</v>
      </c>
      <c r="I20">
        <v>16613.625694083039</v>
      </c>
      <c r="J20">
        <v>16853.959242516401</v>
      </c>
      <c r="K20">
        <v>72.003129807593282</v>
      </c>
      <c r="L20">
        <v>16265.85707962881</v>
      </c>
      <c r="M20">
        <v>17657.52085241384</v>
      </c>
      <c r="N20">
        <v>74.130996698637475</v>
      </c>
      <c r="O20">
        <v>16446.812342158119</v>
      </c>
      <c r="P20">
        <v>16804.67523493449</v>
      </c>
      <c r="Q20">
        <v>72.003129807593282</v>
      </c>
      <c r="R20">
        <v>16450.183497722359</v>
      </c>
      <c r="S20">
        <v>16806.151070596388</v>
      </c>
      <c r="T20">
        <v>74.130996698637475</v>
      </c>
      <c r="U20">
        <v>10.036350398528709</v>
      </c>
      <c r="V20">
        <v>50.261849189897688</v>
      </c>
      <c r="W20">
        <v>0</v>
      </c>
      <c r="X20">
        <v>0</v>
      </c>
    </row>
    <row r="21" spans="1:24" x14ac:dyDescent="0.35">
      <c r="A21" t="s">
        <v>293</v>
      </c>
      <c r="B21">
        <v>3035</v>
      </c>
      <c r="C21">
        <v>5880</v>
      </c>
      <c r="D21">
        <v>14</v>
      </c>
      <c r="E21">
        <v>52140</v>
      </c>
      <c r="F21">
        <v>2.8457021838168628</v>
      </c>
      <c r="G21">
        <v>2</v>
      </c>
      <c r="H21">
        <v>5</v>
      </c>
      <c r="I21">
        <v>16482.74240887741</v>
      </c>
      <c r="J21">
        <v>16611.14270312458</v>
      </c>
      <c r="K21">
        <v>71.123341626740284</v>
      </c>
      <c r="L21">
        <v>16475.246131326199</v>
      </c>
      <c r="M21">
        <v>16743.686921228898</v>
      </c>
      <c r="N21">
        <v>71.571693061942412</v>
      </c>
      <c r="O21">
        <v>16510.35810996237</v>
      </c>
      <c r="P21">
        <v>16603.992465798241</v>
      </c>
      <c r="Q21">
        <v>71.123341626740284</v>
      </c>
      <c r="R21">
        <v>16505.509621500001</v>
      </c>
      <c r="S21">
        <v>16603.895679929141</v>
      </c>
      <c r="T21">
        <v>71.571693061942412</v>
      </c>
      <c r="U21">
        <v>10.024363616171181</v>
      </c>
      <c r="V21">
        <v>50.26162367507473</v>
      </c>
      <c r="W21">
        <v>0</v>
      </c>
      <c r="X21">
        <v>0</v>
      </c>
    </row>
    <row r="22" spans="1:24" x14ac:dyDescent="0.35">
      <c r="A22" t="s">
        <v>294</v>
      </c>
      <c r="B22">
        <v>3237</v>
      </c>
      <c r="C22">
        <v>6074</v>
      </c>
      <c r="D22">
        <v>13</v>
      </c>
      <c r="E22">
        <v>52080</v>
      </c>
      <c r="F22">
        <v>7.8028534169510104</v>
      </c>
      <c r="G22">
        <v>2</v>
      </c>
      <c r="H22">
        <v>5</v>
      </c>
      <c r="I22">
        <v>17287.629039885938</v>
      </c>
      <c r="J22">
        <v>13336.284765482471</v>
      </c>
      <c r="K22">
        <v>35.195696419978958</v>
      </c>
      <c r="L22">
        <v>17127.720533640579</v>
      </c>
      <c r="M22">
        <v>13758.9807609168</v>
      </c>
      <c r="N22">
        <v>34.3727721767427</v>
      </c>
      <c r="O22">
        <v>17216.19779210912</v>
      </c>
      <c r="P22">
        <v>13368.193355165589</v>
      </c>
      <c r="Q22">
        <v>35.195696419978958</v>
      </c>
      <c r="R22">
        <v>17212.570536360479</v>
      </c>
      <c r="S22">
        <v>13366.85649633832</v>
      </c>
      <c r="T22">
        <v>34.3727721767427</v>
      </c>
      <c r="U22">
        <v>10.026350568089921</v>
      </c>
      <c r="V22">
        <v>51.417011526414527</v>
      </c>
      <c r="W22">
        <v>0</v>
      </c>
      <c r="X22">
        <v>0</v>
      </c>
    </row>
    <row r="23" spans="1:24" x14ac:dyDescent="0.35">
      <c r="A23" t="s">
        <v>295</v>
      </c>
      <c r="B23">
        <v>4277</v>
      </c>
      <c r="C23">
        <v>6276</v>
      </c>
      <c r="D23">
        <v>4</v>
      </c>
      <c r="E23">
        <v>51540</v>
      </c>
      <c r="F23">
        <v>19.82527387769175</v>
      </c>
      <c r="G23">
        <v>0</v>
      </c>
      <c r="H23">
        <v>5</v>
      </c>
      <c r="I23">
        <v>16033.857576707829</v>
      </c>
      <c r="J23">
        <v>15555.906395800201</v>
      </c>
      <c r="K23">
        <v>55.008521444248089</v>
      </c>
      <c r="L23">
        <v>16638.376757385409</v>
      </c>
      <c r="M23">
        <v>16378.21660024678</v>
      </c>
      <c r="N23">
        <v>54.134818160571349</v>
      </c>
      <c r="O23">
        <v>16033.857576707829</v>
      </c>
      <c r="P23">
        <v>15555.906395800201</v>
      </c>
      <c r="Q23">
        <v>55.008521444248089</v>
      </c>
      <c r="R23">
        <v>16033.32815556268</v>
      </c>
      <c r="S23">
        <v>15556.296123922169</v>
      </c>
      <c r="T23">
        <v>54.134818160571349</v>
      </c>
      <c r="U23">
        <v>0</v>
      </c>
      <c r="V23">
        <v>51.480057117537569</v>
      </c>
      <c r="W23">
        <v>0</v>
      </c>
      <c r="X23">
        <v>0</v>
      </c>
    </row>
    <row r="24" spans="1:24" x14ac:dyDescent="0.35">
      <c r="A24" t="s">
        <v>296</v>
      </c>
      <c r="B24">
        <v>3797</v>
      </c>
      <c r="C24">
        <v>6077</v>
      </c>
      <c r="D24">
        <v>3</v>
      </c>
      <c r="E24">
        <v>51480</v>
      </c>
      <c r="F24">
        <v>5.0830639907971724</v>
      </c>
      <c r="G24">
        <v>0</v>
      </c>
      <c r="H24">
        <v>5</v>
      </c>
      <c r="I24">
        <v>18250.904196396368</v>
      </c>
      <c r="J24">
        <v>20108.297018723031</v>
      </c>
      <c r="K24">
        <v>93.917046406045031</v>
      </c>
      <c r="L24">
        <v>18238.88842883602</v>
      </c>
      <c r="M24">
        <v>19789.69989447475</v>
      </c>
      <c r="N24">
        <v>94.688814414958685</v>
      </c>
      <c r="O24">
        <v>18269.430439163181</v>
      </c>
      <c r="P24">
        <v>20045.613609405009</v>
      </c>
      <c r="Q24">
        <v>93.917046406045031</v>
      </c>
      <c r="R24">
        <v>18271.386788458771</v>
      </c>
      <c r="S24">
        <v>20045.527790344509</v>
      </c>
      <c r="T24">
        <v>94.688814414958685</v>
      </c>
      <c r="U24">
        <v>12.85914151719934</v>
      </c>
      <c r="V24">
        <v>50.733928029279348</v>
      </c>
      <c r="W24">
        <v>0</v>
      </c>
      <c r="X24">
        <v>0</v>
      </c>
    </row>
    <row r="25" spans="1:24" x14ac:dyDescent="0.35">
      <c r="A25" t="s">
        <v>297</v>
      </c>
      <c r="B25">
        <v>5879</v>
      </c>
      <c r="C25">
        <v>1651</v>
      </c>
      <c r="D25">
        <v>10</v>
      </c>
      <c r="E25">
        <v>51900</v>
      </c>
      <c r="F25">
        <v>4.7340901797365529</v>
      </c>
      <c r="G25">
        <v>5</v>
      </c>
      <c r="H25">
        <v>2</v>
      </c>
      <c r="I25">
        <v>16207.753973824891</v>
      </c>
      <c r="J25">
        <v>14072.435654004499</v>
      </c>
      <c r="K25">
        <v>84.13296673887082</v>
      </c>
      <c r="L25">
        <v>16177.75633898116</v>
      </c>
      <c r="M25">
        <v>13882.797054054519</v>
      </c>
      <c r="N25">
        <v>87.784452367879965</v>
      </c>
      <c r="O25">
        <v>16183.785817623109</v>
      </c>
      <c r="P25">
        <v>13835.656776266271</v>
      </c>
      <c r="Q25">
        <v>84.13296673887082</v>
      </c>
      <c r="R25">
        <v>16183.10774779826</v>
      </c>
      <c r="S25">
        <v>13835.76155311093</v>
      </c>
      <c r="T25">
        <v>87.784452367879965</v>
      </c>
      <c r="U25">
        <v>50.271303695934257</v>
      </c>
      <c r="V25">
        <v>9.9995871303591581</v>
      </c>
      <c r="W25">
        <v>0</v>
      </c>
      <c r="X25">
        <v>0</v>
      </c>
    </row>
    <row r="26" spans="1:24" x14ac:dyDescent="0.35">
      <c r="A26" t="s">
        <v>298</v>
      </c>
      <c r="B26">
        <v>5882</v>
      </c>
      <c r="C26">
        <v>2153</v>
      </c>
      <c r="D26">
        <v>1</v>
      </c>
      <c r="E26">
        <v>51360</v>
      </c>
      <c r="F26">
        <v>0</v>
      </c>
      <c r="G26">
        <v>5</v>
      </c>
      <c r="H26">
        <v>2</v>
      </c>
      <c r="I26">
        <v>17314.778008596939</v>
      </c>
      <c r="J26">
        <v>12868.576314649459</v>
      </c>
      <c r="K26">
        <v>112.6953205752346</v>
      </c>
      <c r="L26">
        <v>17313.428436869101</v>
      </c>
      <c r="M26">
        <v>12864.920881586509</v>
      </c>
      <c r="N26">
        <v>114.77680843092919</v>
      </c>
      <c r="O26">
        <v>17314.778008596939</v>
      </c>
      <c r="P26">
        <v>12868.576314649459</v>
      </c>
      <c r="Q26">
        <v>112.6953205752346</v>
      </c>
      <c r="R26">
        <v>17313.428436869101</v>
      </c>
      <c r="S26">
        <v>12864.920881586509</v>
      </c>
      <c r="T26">
        <v>114.77680843092919</v>
      </c>
      <c r="U26">
        <v>51.498750069433036</v>
      </c>
      <c r="V26">
        <v>9.9993500474766037</v>
      </c>
      <c r="W26">
        <v>0</v>
      </c>
      <c r="X26">
        <v>0</v>
      </c>
    </row>
    <row r="27" spans="1:24" x14ac:dyDescent="0.35">
      <c r="A27" t="s">
        <v>299</v>
      </c>
      <c r="B27">
        <v>6077</v>
      </c>
      <c r="C27">
        <v>2155</v>
      </c>
      <c r="D27">
        <v>1</v>
      </c>
      <c r="E27">
        <v>51360</v>
      </c>
      <c r="F27">
        <v>5.2981569162936637</v>
      </c>
      <c r="G27">
        <v>5</v>
      </c>
      <c r="H27">
        <v>2</v>
      </c>
      <c r="I27">
        <v>17400.94974377914</v>
      </c>
      <c r="J27">
        <v>13267.491569553829</v>
      </c>
      <c r="K27">
        <v>78.392441304452291</v>
      </c>
      <c r="L27">
        <v>17448.161750943171</v>
      </c>
      <c r="M27">
        <v>13585.726464509151</v>
      </c>
      <c r="N27">
        <v>81.177782514502368</v>
      </c>
      <c r="O27">
        <v>17434.82652164928</v>
      </c>
      <c r="P27">
        <v>13534.14265319693</v>
      </c>
      <c r="Q27">
        <v>78.392441304452291</v>
      </c>
      <c r="R27">
        <v>17438.301468646259</v>
      </c>
      <c r="S27">
        <v>13533.66578355242</v>
      </c>
      <c r="T27">
        <v>81.177782514502368</v>
      </c>
      <c r="U27">
        <v>50.733569672762663</v>
      </c>
      <c r="V27">
        <v>10.000878104462601</v>
      </c>
      <c r="W27">
        <v>0</v>
      </c>
      <c r="X27">
        <v>0</v>
      </c>
    </row>
  </sheetData>
  <pageMargins left="0.75" right="0.75" top="1" bottom="1" header="0.5" footer="0.5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22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22</v>
      </c>
      <c r="B3" s="3">
        <v>45058</v>
      </c>
      <c r="D3" t="s">
        <v>300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332</v>
      </c>
      <c r="K3">
        <v>316</v>
      </c>
      <c r="L3">
        <v>16</v>
      </c>
      <c r="M3" t="s">
        <v>80</v>
      </c>
      <c r="N3" t="s">
        <v>81</v>
      </c>
      <c r="O3">
        <v>0</v>
      </c>
      <c r="P3" t="s">
        <v>301</v>
      </c>
      <c r="Q3" t="s">
        <v>302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18</v>
      </c>
      <c r="AA3">
        <v>136.38104653358459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10</v>
      </c>
      <c r="C7">
        <v>0.84144444444444366</v>
      </c>
      <c r="D7">
        <v>27.222453294576791</v>
      </c>
      <c r="E7">
        <v>12.93920637125286</v>
      </c>
      <c r="H7" t="s">
        <v>93</v>
      </c>
      <c r="I7">
        <v>4</v>
      </c>
      <c r="K7" t="s">
        <v>94</v>
      </c>
      <c r="L7">
        <v>33.223947222222229</v>
      </c>
      <c r="M7">
        <v>1168.5389157787699</v>
      </c>
      <c r="N7">
        <v>25.08405597075933</v>
      </c>
    </row>
    <row r="8" spans="1:27" x14ac:dyDescent="0.35">
      <c r="A8">
        <v>1</v>
      </c>
      <c r="B8">
        <v>4</v>
      </c>
      <c r="C8">
        <v>0.7393527777777773</v>
      </c>
      <c r="D8">
        <v>0.30093541201503649</v>
      </c>
      <c r="E8">
        <v>22.958154157104659</v>
      </c>
      <c r="H8" t="s">
        <v>95</v>
      </c>
      <c r="I8">
        <v>7</v>
      </c>
      <c r="K8" t="s">
        <v>31</v>
      </c>
      <c r="L8">
        <v>0.89289444444444599</v>
      </c>
      <c r="M8">
        <v>163.88952173957389</v>
      </c>
      <c r="N8">
        <v>51.865119511364988</v>
      </c>
    </row>
    <row r="9" spans="1:27" x14ac:dyDescent="0.35">
      <c r="A9">
        <v>2</v>
      </c>
      <c r="B9">
        <v>302</v>
      </c>
      <c r="C9">
        <v>31.643150000000009</v>
      </c>
      <c r="D9">
        <v>1141.015527072178</v>
      </c>
      <c r="E9">
        <v>25.08405597075933</v>
      </c>
      <c r="H9" t="s">
        <v>96</v>
      </c>
      <c r="I9">
        <v>7</v>
      </c>
      <c r="K9" t="s">
        <v>32</v>
      </c>
      <c r="L9">
        <v>34.116841666666673</v>
      </c>
      <c r="M9">
        <v>1332.428437518344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0.89289444444444599</v>
      </c>
      <c r="D12">
        <v>163.88952173957389</v>
      </c>
      <c r="E12">
        <v>51.865119511364988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303</v>
      </c>
      <c r="B16">
        <v>2989</v>
      </c>
      <c r="C16">
        <v>6270</v>
      </c>
      <c r="D16">
        <v>11</v>
      </c>
      <c r="E16">
        <v>52860</v>
      </c>
      <c r="F16">
        <v>36.037975831187957</v>
      </c>
      <c r="G16">
        <v>2</v>
      </c>
      <c r="H16">
        <v>5</v>
      </c>
      <c r="I16">
        <v>14814.94539043423</v>
      </c>
      <c r="J16">
        <v>14728.7207315795</v>
      </c>
      <c r="K16">
        <v>76.877377083583184</v>
      </c>
      <c r="L16">
        <v>16369.02784312139</v>
      </c>
      <c r="M16">
        <v>15886.36622004663</v>
      </c>
      <c r="N16">
        <v>76.468182502090826</v>
      </c>
      <c r="O16">
        <v>14700.526159135519</v>
      </c>
      <c r="P16">
        <v>15070.602759250591</v>
      </c>
      <c r="Q16">
        <v>76.877377083583184</v>
      </c>
      <c r="R16">
        <v>14698.011510931899</v>
      </c>
      <c r="S16">
        <v>15073.993947920369</v>
      </c>
      <c r="T16">
        <v>76.468182502090826</v>
      </c>
      <c r="U16">
        <v>10.00390731179907</v>
      </c>
      <c r="V16">
        <v>51.557324290447831</v>
      </c>
      <c r="W16">
        <v>0</v>
      </c>
      <c r="X16">
        <v>0</v>
      </c>
    </row>
    <row r="17" spans="1:24" x14ac:dyDescent="0.35">
      <c r="A17" t="s">
        <v>304</v>
      </c>
      <c r="B17">
        <v>3046</v>
      </c>
      <c r="C17">
        <v>5690</v>
      </c>
      <c r="D17">
        <v>8</v>
      </c>
      <c r="E17">
        <v>52680</v>
      </c>
      <c r="F17">
        <v>13.983182276736461</v>
      </c>
      <c r="G17">
        <v>2</v>
      </c>
      <c r="H17">
        <v>5</v>
      </c>
      <c r="I17">
        <v>16593.575044837278</v>
      </c>
      <c r="J17">
        <v>16541.90043372702</v>
      </c>
      <c r="K17">
        <v>77.838257339924667</v>
      </c>
      <c r="L17">
        <v>16188.66557160825</v>
      </c>
      <c r="M17">
        <v>16025.07670886145</v>
      </c>
      <c r="N17">
        <v>79.25793987829725</v>
      </c>
      <c r="O17">
        <v>16728.15736027513</v>
      </c>
      <c r="P17">
        <v>16502.981887694488</v>
      </c>
      <c r="Q17">
        <v>77.838257339924667</v>
      </c>
      <c r="R17">
        <v>16728.125159409708</v>
      </c>
      <c r="S17">
        <v>16503.00711246967</v>
      </c>
      <c r="T17">
        <v>79.25793987829725</v>
      </c>
      <c r="U17">
        <v>10.01893426308637</v>
      </c>
      <c r="V17">
        <v>51.541756743988998</v>
      </c>
      <c r="W17">
        <v>0</v>
      </c>
      <c r="X17">
        <v>0</v>
      </c>
    </row>
    <row r="18" spans="1:24" x14ac:dyDescent="0.35">
      <c r="A18" t="s">
        <v>304</v>
      </c>
      <c r="B18">
        <v>3046</v>
      </c>
      <c r="C18">
        <v>5690</v>
      </c>
      <c r="D18">
        <v>8</v>
      </c>
      <c r="E18">
        <v>52680</v>
      </c>
      <c r="F18">
        <v>8.2314963148841951</v>
      </c>
      <c r="G18">
        <v>2</v>
      </c>
      <c r="H18">
        <v>5</v>
      </c>
      <c r="I18">
        <v>16657.036816180749</v>
      </c>
      <c r="J18">
        <v>16523.228123682911</v>
      </c>
      <c r="K18">
        <v>85.431130870166186</v>
      </c>
      <c r="L18">
        <v>16417.87275759906</v>
      </c>
      <c r="M18">
        <v>16219.552964520601</v>
      </c>
      <c r="N18">
        <v>87.559286128161389</v>
      </c>
      <c r="O18">
        <v>16736.287517422072</v>
      </c>
      <c r="P18">
        <v>16500.317899103411</v>
      </c>
      <c r="Q18">
        <v>85.431130870166186</v>
      </c>
      <c r="R18">
        <v>16735.548766919648</v>
      </c>
      <c r="S18">
        <v>16500.896812688821</v>
      </c>
      <c r="T18">
        <v>87.559286128161389</v>
      </c>
      <c r="U18">
        <v>10.021965224811931</v>
      </c>
      <c r="V18">
        <v>51.551914416250057</v>
      </c>
      <c r="W18">
        <v>0</v>
      </c>
      <c r="X18">
        <v>0</v>
      </c>
    </row>
    <row r="19" spans="1:24" x14ac:dyDescent="0.35">
      <c r="A19" t="s">
        <v>305</v>
      </c>
      <c r="B19">
        <v>3069</v>
      </c>
      <c r="C19">
        <v>6081</v>
      </c>
      <c r="D19">
        <v>1</v>
      </c>
      <c r="E19">
        <v>52260</v>
      </c>
      <c r="F19">
        <v>10.646260710519581</v>
      </c>
      <c r="G19">
        <v>2</v>
      </c>
      <c r="H19">
        <v>5</v>
      </c>
      <c r="I19">
        <v>17701.691108836309</v>
      </c>
      <c r="J19">
        <v>16299.23025602981</v>
      </c>
      <c r="K19">
        <v>46.144206436745577</v>
      </c>
      <c r="L19">
        <v>17738.708004577911</v>
      </c>
      <c r="M19">
        <v>15736.777701055</v>
      </c>
      <c r="N19">
        <v>42.627194727985987</v>
      </c>
      <c r="O19">
        <v>17805.014912234019</v>
      </c>
      <c r="P19">
        <v>16272.480243525841</v>
      </c>
      <c r="Q19">
        <v>46.144206436745577</v>
      </c>
      <c r="R19">
        <v>17806.7796093588</v>
      </c>
      <c r="S19">
        <v>16272.590825697749</v>
      </c>
      <c r="T19">
        <v>42.627194727985987</v>
      </c>
      <c r="U19">
        <v>10.02515072685526</v>
      </c>
      <c r="V19">
        <v>50.733291300061467</v>
      </c>
      <c r="W19">
        <v>0</v>
      </c>
      <c r="X19">
        <v>0</v>
      </c>
    </row>
    <row r="20" spans="1:24" x14ac:dyDescent="0.35">
      <c r="A20" t="s">
        <v>306</v>
      </c>
      <c r="B20">
        <v>3274</v>
      </c>
      <c r="C20">
        <v>6075</v>
      </c>
      <c r="D20">
        <v>12</v>
      </c>
      <c r="E20">
        <v>52920</v>
      </c>
      <c r="F20">
        <v>1.4904870948188389</v>
      </c>
      <c r="G20">
        <v>2</v>
      </c>
      <c r="H20">
        <v>5</v>
      </c>
      <c r="I20">
        <v>16227.95863527899</v>
      </c>
      <c r="J20">
        <v>14169.19558433261</v>
      </c>
      <c r="K20">
        <v>40.456899888861521</v>
      </c>
      <c r="L20">
        <v>16210.67617251768</v>
      </c>
      <c r="M20">
        <v>14250.594930167699</v>
      </c>
      <c r="N20">
        <v>35.866119770692428</v>
      </c>
      <c r="O20">
        <v>16213.890518263381</v>
      </c>
      <c r="P20">
        <v>14174.26901164063</v>
      </c>
      <c r="Q20">
        <v>40.456899888861521</v>
      </c>
      <c r="R20">
        <v>16212.465114175109</v>
      </c>
      <c r="S20">
        <v>14173.992275590879</v>
      </c>
      <c r="T20">
        <v>35.866119770692428</v>
      </c>
      <c r="U20">
        <v>10.033622704910719</v>
      </c>
      <c r="V20">
        <v>51.408389269896908</v>
      </c>
      <c r="W20">
        <v>0</v>
      </c>
      <c r="X20">
        <v>0</v>
      </c>
    </row>
    <row r="21" spans="1:24" x14ac:dyDescent="0.35">
      <c r="A21" t="s">
        <v>307</v>
      </c>
      <c r="B21">
        <v>3733</v>
      </c>
      <c r="C21">
        <v>5686</v>
      </c>
      <c r="D21">
        <v>7</v>
      </c>
      <c r="E21">
        <v>52620</v>
      </c>
      <c r="F21">
        <v>33.686672686925803</v>
      </c>
      <c r="G21">
        <v>1</v>
      </c>
      <c r="H21">
        <v>5</v>
      </c>
      <c r="I21">
        <v>14913.39775146944</v>
      </c>
      <c r="J21">
        <v>14976.245262499249</v>
      </c>
      <c r="K21">
        <v>99.323107278214934</v>
      </c>
      <c r="L21">
        <v>16450.93913705372</v>
      </c>
      <c r="M21">
        <v>15748.244927066709</v>
      </c>
      <c r="N21">
        <v>101.15771189861459</v>
      </c>
      <c r="O21">
        <v>14913.509811892751</v>
      </c>
      <c r="P21">
        <v>14979.047938300369</v>
      </c>
      <c r="Q21">
        <v>99.323107278214934</v>
      </c>
      <c r="R21">
        <v>14915.076554336991</v>
      </c>
      <c r="S21">
        <v>14975.94322526271</v>
      </c>
      <c r="T21">
        <v>101.15771189861459</v>
      </c>
      <c r="U21">
        <v>8.3264833224014415E-2</v>
      </c>
      <c r="V21">
        <v>51.032214928538068</v>
      </c>
      <c r="W21">
        <v>0</v>
      </c>
      <c r="X21">
        <v>0</v>
      </c>
    </row>
    <row r="22" spans="1:24" x14ac:dyDescent="0.35">
      <c r="A22" t="s">
        <v>307</v>
      </c>
      <c r="B22">
        <v>3733</v>
      </c>
      <c r="C22">
        <v>5686</v>
      </c>
      <c r="D22">
        <v>8</v>
      </c>
      <c r="E22">
        <v>52680</v>
      </c>
      <c r="F22">
        <v>14.687693485648509</v>
      </c>
      <c r="G22">
        <v>1</v>
      </c>
      <c r="H22">
        <v>5</v>
      </c>
      <c r="I22">
        <v>14911.217615544731</v>
      </c>
      <c r="J22">
        <v>14971.1787572798</v>
      </c>
      <c r="K22">
        <v>91.297273649824049</v>
      </c>
      <c r="L22">
        <v>15581.532048859521</v>
      </c>
      <c r="M22">
        <v>15305.10767919309</v>
      </c>
      <c r="N22">
        <v>91.742527202996683</v>
      </c>
      <c r="O22">
        <v>14911.09403808241</v>
      </c>
      <c r="P22">
        <v>14969.96229289682</v>
      </c>
      <c r="Q22">
        <v>91.297273649824049</v>
      </c>
      <c r="R22">
        <v>14911.88215553953</v>
      </c>
      <c r="S22">
        <v>14968.389527698329</v>
      </c>
      <c r="T22">
        <v>91.742527202996683</v>
      </c>
      <c r="U22">
        <v>8.3248280584383799E-2</v>
      </c>
      <c r="V22">
        <v>51.031832992040179</v>
      </c>
      <c r="W22">
        <v>0</v>
      </c>
      <c r="X22">
        <v>0</v>
      </c>
    </row>
  </sheetData>
  <pageMargins left="0.75" right="0.75" top="1" bottom="1" header="0.5" footer="0.5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24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23</v>
      </c>
      <c r="B3" s="3">
        <v>45058</v>
      </c>
      <c r="D3" t="s">
        <v>308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315</v>
      </c>
      <c r="K3">
        <v>294</v>
      </c>
      <c r="L3">
        <v>21</v>
      </c>
      <c r="M3" t="s">
        <v>80</v>
      </c>
      <c r="N3" t="s">
        <v>81</v>
      </c>
      <c r="O3">
        <v>0</v>
      </c>
      <c r="P3" t="s">
        <v>309</v>
      </c>
      <c r="Q3" t="s">
        <v>310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84</v>
      </c>
      <c r="AA3">
        <v>124.9354746341705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0.45448888888888989</v>
      </c>
      <c r="D7">
        <v>15.496165101686691</v>
      </c>
      <c r="E7">
        <v>12.90804021426403</v>
      </c>
      <c r="H7" t="s">
        <v>93</v>
      </c>
      <c r="I7">
        <v>6</v>
      </c>
      <c r="K7" t="s">
        <v>94</v>
      </c>
      <c r="L7">
        <v>33.546777777777763</v>
      </c>
      <c r="M7">
        <v>1172.654839191486</v>
      </c>
      <c r="N7">
        <v>13.2949163006561</v>
      </c>
    </row>
    <row r="8" spans="1:27" x14ac:dyDescent="0.35">
      <c r="A8">
        <v>1</v>
      </c>
      <c r="B8">
        <v>5</v>
      </c>
      <c r="C8">
        <v>1.017675000000001</v>
      </c>
      <c r="D8">
        <v>0.52866083360979466</v>
      </c>
      <c r="E8">
        <v>13.2949163006561</v>
      </c>
      <c r="H8" t="s">
        <v>95</v>
      </c>
      <c r="I8">
        <v>69</v>
      </c>
      <c r="K8" t="s">
        <v>31</v>
      </c>
      <c r="L8">
        <v>1.333550000000002</v>
      </c>
      <c r="M8">
        <v>245.3173649755683</v>
      </c>
      <c r="N8">
        <v>51.88831061358394</v>
      </c>
    </row>
    <row r="9" spans="1:27" x14ac:dyDescent="0.35">
      <c r="A9">
        <v>2</v>
      </c>
      <c r="B9">
        <v>267</v>
      </c>
      <c r="C9">
        <v>32.074613888888869</v>
      </c>
      <c r="D9">
        <v>1156.6300132561901</v>
      </c>
      <c r="E9">
        <v>10.613501992963579</v>
      </c>
      <c r="H9" t="s">
        <v>96</v>
      </c>
      <c r="I9">
        <v>9</v>
      </c>
      <c r="K9" t="s">
        <v>32</v>
      </c>
      <c r="L9">
        <v>34.880327777777772</v>
      </c>
      <c r="M9">
        <v>1417.972204167055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1.333550000000002</v>
      </c>
      <c r="D12">
        <v>245.3173649755683</v>
      </c>
      <c r="E12">
        <v>51.88831061358394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311</v>
      </c>
      <c r="B16">
        <v>2980</v>
      </c>
      <c r="C16">
        <v>6277</v>
      </c>
      <c r="D16">
        <v>12</v>
      </c>
      <c r="E16">
        <v>53820</v>
      </c>
      <c r="F16">
        <v>32.893449097495093</v>
      </c>
      <c r="G16">
        <v>2</v>
      </c>
      <c r="H16">
        <v>5</v>
      </c>
      <c r="I16">
        <v>14482.87395109436</v>
      </c>
      <c r="J16">
        <v>15643.373581069271</v>
      </c>
      <c r="K16">
        <v>64.946153740240035</v>
      </c>
      <c r="L16">
        <v>15766.15232929231</v>
      </c>
      <c r="M16">
        <v>16961.931136246709</v>
      </c>
      <c r="N16">
        <v>67.896395490146304</v>
      </c>
      <c r="O16">
        <v>14397.280688366831</v>
      </c>
      <c r="P16">
        <v>15961.01681636007</v>
      </c>
      <c r="Q16">
        <v>64.946153740240035</v>
      </c>
      <c r="R16">
        <v>14398.638641349989</v>
      </c>
      <c r="S16">
        <v>15959.697914385461</v>
      </c>
      <c r="T16">
        <v>67.896395490146304</v>
      </c>
      <c r="U16">
        <v>10.0011798145566</v>
      </c>
      <c r="V16">
        <v>51.543827043363777</v>
      </c>
      <c r="W16">
        <v>0</v>
      </c>
      <c r="X16">
        <v>0</v>
      </c>
    </row>
    <row r="17" spans="1:24" x14ac:dyDescent="0.35">
      <c r="A17" t="s">
        <v>312</v>
      </c>
      <c r="B17">
        <v>2991</v>
      </c>
      <c r="C17">
        <v>6272</v>
      </c>
      <c r="D17">
        <v>2</v>
      </c>
      <c r="E17">
        <v>53220</v>
      </c>
      <c r="F17">
        <v>3.6976742860101339</v>
      </c>
      <c r="G17">
        <v>2</v>
      </c>
      <c r="H17">
        <v>5</v>
      </c>
      <c r="I17">
        <v>16334.054784127549</v>
      </c>
      <c r="J17">
        <v>16629.24583133353</v>
      </c>
      <c r="K17">
        <v>71.325904880233992</v>
      </c>
      <c r="L17">
        <v>16545.703066855171</v>
      </c>
      <c r="M17">
        <v>16711.4463926239</v>
      </c>
      <c r="N17">
        <v>69.865902547439433</v>
      </c>
      <c r="O17">
        <v>16370.69322630492</v>
      </c>
      <c r="P17">
        <v>16635.035741860469</v>
      </c>
      <c r="Q17">
        <v>71.325904880233992</v>
      </c>
      <c r="R17">
        <v>16369.372803888289</v>
      </c>
      <c r="S17">
        <v>16638.612371073508</v>
      </c>
      <c r="T17">
        <v>69.865902547439433</v>
      </c>
      <c r="U17">
        <v>10.0314692647113</v>
      </c>
      <c r="V17">
        <v>51.59469789634727</v>
      </c>
      <c r="W17">
        <v>0</v>
      </c>
      <c r="X17">
        <v>0</v>
      </c>
    </row>
    <row r="18" spans="1:24" x14ac:dyDescent="0.35">
      <c r="A18" t="s">
        <v>313</v>
      </c>
      <c r="B18">
        <v>3031</v>
      </c>
      <c r="C18">
        <v>5687</v>
      </c>
      <c r="D18">
        <v>0</v>
      </c>
      <c r="E18">
        <v>53100</v>
      </c>
      <c r="F18">
        <v>27.369844557057348</v>
      </c>
      <c r="G18">
        <v>2</v>
      </c>
      <c r="H18">
        <v>5</v>
      </c>
      <c r="I18">
        <v>18439.460416347549</v>
      </c>
      <c r="J18">
        <v>16960.258214296678</v>
      </c>
      <c r="K18">
        <v>123.03225710768341</v>
      </c>
      <c r="L18">
        <v>19963.92216046503</v>
      </c>
      <c r="M18">
        <v>17616.937337651041</v>
      </c>
      <c r="N18">
        <v>121.42769244386911</v>
      </c>
      <c r="O18">
        <v>18710.579497581541</v>
      </c>
      <c r="P18">
        <v>17003.119864689528</v>
      </c>
      <c r="Q18">
        <v>123.03225710768341</v>
      </c>
      <c r="R18">
        <v>18708.927795371539</v>
      </c>
      <c r="S18">
        <v>17006.981102267298</v>
      </c>
      <c r="T18">
        <v>121.42769244386911</v>
      </c>
      <c r="U18">
        <v>10.028782057073141</v>
      </c>
      <c r="V18">
        <v>50.98202174072447</v>
      </c>
      <c r="W18">
        <v>0</v>
      </c>
      <c r="X18">
        <v>0</v>
      </c>
    </row>
    <row r="19" spans="1:24" x14ac:dyDescent="0.35">
      <c r="A19" t="s">
        <v>314</v>
      </c>
      <c r="B19">
        <v>3054</v>
      </c>
      <c r="C19">
        <v>5681</v>
      </c>
      <c r="D19">
        <v>14</v>
      </c>
      <c r="E19">
        <v>53940</v>
      </c>
      <c r="F19">
        <v>4.8919310737600057</v>
      </c>
      <c r="G19">
        <v>2</v>
      </c>
      <c r="H19">
        <v>5</v>
      </c>
      <c r="I19">
        <v>16243.354310659701</v>
      </c>
      <c r="J19">
        <v>16283.36908923464</v>
      </c>
      <c r="K19">
        <v>57.45020323205916</v>
      </c>
      <c r="L19">
        <v>16453.3349509656</v>
      </c>
      <c r="M19">
        <v>16432.425438375441</v>
      </c>
      <c r="N19">
        <v>61.138249284050893</v>
      </c>
      <c r="O19">
        <v>16285.34271555681</v>
      </c>
      <c r="P19">
        <v>16258.09347405362</v>
      </c>
      <c r="Q19">
        <v>57.45020323205916</v>
      </c>
      <c r="R19">
        <v>16285.035110684879</v>
      </c>
      <c r="S19">
        <v>16258.52871295488</v>
      </c>
      <c r="T19">
        <v>61.138249284050893</v>
      </c>
      <c r="U19">
        <v>10.018335764777079</v>
      </c>
      <c r="V19">
        <v>49.469600252944588</v>
      </c>
      <c r="W19">
        <v>0</v>
      </c>
      <c r="X19">
        <v>0</v>
      </c>
    </row>
    <row r="20" spans="1:24" x14ac:dyDescent="0.35">
      <c r="A20" t="s">
        <v>315</v>
      </c>
      <c r="B20">
        <v>3066</v>
      </c>
      <c r="C20">
        <v>5684</v>
      </c>
      <c r="D20">
        <v>7</v>
      </c>
      <c r="E20">
        <v>53520</v>
      </c>
      <c r="F20">
        <v>0.93990793637722481</v>
      </c>
      <c r="G20">
        <v>2</v>
      </c>
      <c r="H20">
        <v>5</v>
      </c>
      <c r="I20">
        <v>16933.357308165971</v>
      </c>
      <c r="J20">
        <v>16438.58992815694</v>
      </c>
      <c r="K20">
        <v>91.755486930653035</v>
      </c>
      <c r="L20">
        <v>16887.689518825831</v>
      </c>
      <c r="M20">
        <v>16409.84107955654</v>
      </c>
      <c r="N20">
        <v>91.125372460370258</v>
      </c>
      <c r="O20">
        <v>16924.29916776708</v>
      </c>
      <c r="P20">
        <v>16441.210192975141</v>
      </c>
      <c r="Q20">
        <v>91.755486930653035</v>
      </c>
      <c r="R20">
        <v>16923.408521059679</v>
      </c>
      <c r="S20">
        <v>16442.536236458262</v>
      </c>
      <c r="T20">
        <v>91.125372460370258</v>
      </c>
      <c r="U20">
        <v>10.03237823963339</v>
      </c>
      <c r="V20">
        <v>51.519243312086807</v>
      </c>
      <c r="W20">
        <v>0</v>
      </c>
      <c r="X20">
        <v>0</v>
      </c>
    </row>
    <row r="21" spans="1:24" x14ac:dyDescent="0.35">
      <c r="A21" t="s">
        <v>316</v>
      </c>
      <c r="B21">
        <v>3325</v>
      </c>
      <c r="C21">
        <v>6271</v>
      </c>
      <c r="D21">
        <v>14</v>
      </c>
      <c r="E21">
        <v>53940</v>
      </c>
      <c r="F21">
        <v>2.2278462807363502</v>
      </c>
      <c r="G21">
        <v>2</v>
      </c>
      <c r="H21">
        <v>5</v>
      </c>
      <c r="I21">
        <v>13912.333442702709</v>
      </c>
      <c r="J21">
        <v>15593.66771037004</v>
      </c>
      <c r="K21">
        <v>32.388208334266189</v>
      </c>
      <c r="L21">
        <v>13982.814698478091</v>
      </c>
      <c r="M21">
        <v>15670.93635069954</v>
      </c>
      <c r="N21">
        <v>36.049037339590527</v>
      </c>
      <c r="O21">
        <v>13891.49541589933</v>
      </c>
      <c r="P21">
        <v>15601.7598076954</v>
      </c>
      <c r="Q21">
        <v>32.388208334266189</v>
      </c>
      <c r="R21">
        <v>13890.169989355831</v>
      </c>
      <c r="S21">
        <v>15603.011829752</v>
      </c>
      <c r="T21">
        <v>36.049037339590527</v>
      </c>
      <c r="U21">
        <v>10.033946931377759</v>
      </c>
      <c r="V21">
        <v>51.564262515725453</v>
      </c>
      <c r="W21">
        <v>0</v>
      </c>
      <c r="X21">
        <v>0</v>
      </c>
    </row>
    <row r="22" spans="1:24" x14ac:dyDescent="0.35">
      <c r="A22" t="s">
        <v>317</v>
      </c>
      <c r="B22">
        <v>6079</v>
      </c>
      <c r="C22">
        <v>2170</v>
      </c>
      <c r="D22">
        <v>4</v>
      </c>
      <c r="E22">
        <v>53340</v>
      </c>
      <c r="F22">
        <v>41.375451041400318</v>
      </c>
      <c r="G22">
        <v>5</v>
      </c>
      <c r="H22">
        <v>2</v>
      </c>
      <c r="I22">
        <v>17224.868015958971</v>
      </c>
      <c r="J22">
        <v>15809.19643824627</v>
      </c>
      <c r="K22">
        <v>30.663740929260179</v>
      </c>
      <c r="L22">
        <v>17253.39121588484</v>
      </c>
      <c r="M22">
        <v>13277.311250779379</v>
      </c>
      <c r="N22">
        <v>28.29104393041349</v>
      </c>
      <c r="O22">
        <v>17322.81120298984</v>
      </c>
      <c r="P22">
        <v>13684.58336634122</v>
      </c>
      <c r="Q22">
        <v>30.663740929260179</v>
      </c>
      <c r="R22">
        <v>17325.381509234569</v>
      </c>
      <c r="S22">
        <v>13684.609712792821</v>
      </c>
      <c r="T22">
        <v>28.29104393041349</v>
      </c>
      <c r="U22">
        <v>51.404138847689907</v>
      </c>
      <c r="V22">
        <v>9.9965484590825913</v>
      </c>
      <c r="W22">
        <v>0</v>
      </c>
      <c r="X22">
        <v>0</v>
      </c>
    </row>
    <row r="23" spans="1:24" x14ac:dyDescent="0.35">
      <c r="A23" t="s">
        <v>317</v>
      </c>
      <c r="B23">
        <v>6079</v>
      </c>
      <c r="C23">
        <v>2170</v>
      </c>
      <c r="D23">
        <v>4</v>
      </c>
      <c r="E23">
        <v>53340</v>
      </c>
      <c r="F23">
        <v>36.513284652270052</v>
      </c>
      <c r="G23">
        <v>5</v>
      </c>
      <c r="H23">
        <v>2</v>
      </c>
      <c r="I23">
        <v>17220.279350199591</v>
      </c>
      <c r="J23">
        <v>15461.519739415749</v>
      </c>
      <c r="K23">
        <v>34.185449788101472</v>
      </c>
      <c r="L23">
        <v>17245.976087122472</v>
      </c>
      <c r="M23">
        <v>13227.169786511589</v>
      </c>
      <c r="N23">
        <v>33.905197863326663</v>
      </c>
      <c r="O23">
        <v>17306.73743252143</v>
      </c>
      <c r="P23">
        <v>13586.576959898301</v>
      </c>
      <c r="Q23">
        <v>34.185449788101472</v>
      </c>
      <c r="R23">
        <v>17309.494197637061</v>
      </c>
      <c r="S23">
        <v>13586.605263124869</v>
      </c>
      <c r="T23">
        <v>33.905197863326663</v>
      </c>
      <c r="U23">
        <v>51.404170646916747</v>
      </c>
      <c r="V23">
        <v>9.9964897080217234</v>
      </c>
      <c r="W23">
        <v>0</v>
      </c>
      <c r="X23">
        <v>0</v>
      </c>
    </row>
    <row r="24" spans="1:24" x14ac:dyDescent="0.35">
      <c r="A24" t="s">
        <v>317</v>
      </c>
      <c r="B24">
        <v>6079</v>
      </c>
      <c r="C24">
        <v>2170</v>
      </c>
      <c r="D24">
        <v>4</v>
      </c>
      <c r="E24">
        <v>53340</v>
      </c>
      <c r="F24">
        <v>36.501629495750272</v>
      </c>
      <c r="G24">
        <v>5</v>
      </c>
      <c r="H24">
        <v>2</v>
      </c>
      <c r="I24">
        <v>17231.56365759574</v>
      </c>
      <c r="J24">
        <v>15512.500903553389</v>
      </c>
      <c r="K24">
        <v>40.518604559320963</v>
      </c>
      <c r="L24">
        <v>17253.820191281011</v>
      </c>
      <c r="M24">
        <v>13278.82916638407</v>
      </c>
      <c r="N24">
        <v>37.399258689075531</v>
      </c>
      <c r="O24">
        <v>17317.972475202791</v>
      </c>
      <c r="P24">
        <v>13638.156609748619</v>
      </c>
      <c r="Q24">
        <v>40.518604559320963</v>
      </c>
      <c r="R24">
        <v>17317.319339277121</v>
      </c>
      <c r="S24">
        <v>13638.149910835389</v>
      </c>
      <c r="T24">
        <v>37.399258689075531</v>
      </c>
      <c r="U24">
        <v>51.404143361763353</v>
      </c>
      <c r="V24">
        <v>9.9964959873247672</v>
      </c>
      <c r="W24">
        <v>0</v>
      </c>
      <c r="X24">
        <v>0</v>
      </c>
    </row>
  </sheetData>
  <pageMargins left="0.75" right="0.75" top="1" bottom="1" header="0.5" footer="0.5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24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24</v>
      </c>
      <c r="B3" s="3">
        <v>45058</v>
      </c>
      <c r="D3" t="s">
        <v>318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338</v>
      </c>
      <c r="K3">
        <v>319</v>
      </c>
      <c r="L3">
        <v>19</v>
      </c>
      <c r="M3" t="s">
        <v>80</v>
      </c>
      <c r="N3" t="s">
        <v>81</v>
      </c>
      <c r="O3">
        <v>0</v>
      </c>
      <c r="P3" t="s">
        <v>319</v>
      </c>
      <c r="Q3" t="s">
        <v>320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20</v>
      </c>
      <c r="AA3">
        <v>131.68734526634219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7.5579749999999999</v>
      </c>
      <c r="D7">
        <v>135.27807557901451</v>
      </c>
      <c r="E7">
        <v>13.140117090041381</v>
      </c>
      <c r="H7" t="s">
        <v>93</v>
      </c>
      <c r="I7">
        <v>11</v>
      </c>
      <c r="K7" t="s">
        <v>94</v>
      </c>
      <c r="L7">
        <v>36.070591666666658</v>
      </c>
      <c r="M7">
        <v>1120.244075507982</v>
      </c>
      <c r="N7">
        <v>14.18052829989988</v>
      </c>
    </row>
    <row r="8" spans="1:27" x14ac:dyDescent="0.35">
      <c r="A8">
        <v>1</v>
      </c>
      <c r="B8">
        <v>5</v>
      </c>
      <c r="C8">
        <v>1.218836111111113</v>
      </c>
      <c r="D8">
        <v>0.67878613867084026</v>
      </c>
      <c r="E8">
        <v>13.079388590964211</v>
      </c>
      <c r="H8" t="s">
        <v>95</v>
      </c>
      <c r="I8">
        <v>0</v>
      </c>
      <c r="K8" t="s">
        <v>31</v>
      </c>
      <c r="L8">
        <v>1.0919611111111081</v>
      </c>
      <c r="M8">
        <v>200.93393098151091</v>
      </c>
      <c r="N8">
        <v>65.72619783593791</v>
      </c>
    </row>
    <row r="9" spans="1:27" x14ac:dyDescent="0.35">
      <c r="A9">
        <v>2</v>
      </c>
      <c r="B9">
        <v>238</v>
      </c>
      <c r="C9">
        <v>27.29378055555555</v>
      </c>
      <c r="D9">
        <v>984.28721379029628</v>
      </c>
      <c r="E9">
        <v>14.18052829989988</v>
      </c>
      <c r="H9" t="s">
        <v>96</v>
      </c>
      <c r="I9">
        <v>9</v>
      </c>
      <c r="K9" t="s">
        <v>32</v>
      </c>
      <c r="L9">
        <v>37.162552777777769</v>
      </c>
      <c r="M9">
        <v>1321.178006489492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1.0919611111111081</v>
      </c>
      <c r="D12">
        <v>200.93393098151091</v>
      </c>
      <c r="E12">
        <v>65.72619783593791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321</v>
      </c>
      <c r="B16">
        <v>3007</v>
      </c>
      <c r="C16">
        <v>6279</v>
      </c>
      <c r="D16">
        <v>3</v>
      </c>
      <c r="E16">
        <v>54180</v>
      </c>
      <c r="F16">
        <v>14.123336413502599</v>
      </c>
      <c r="G16">
        <v>2</v>
      </c>
      <c r="H16">
        <v>5</v>
      </c>
      <c r="I16">
        <v>17931.411668875531</v>
      </c>
      <c r="J16">
        <v>16417.355399715831</v>
      </c>
      <c r="K16">
        <v>28.897430700355741</v>
      </c>
      <c r="L16">
        <v>18438.576180785829</v>
      </c>
      <c r="M16">
        <v>16750.68989718852</v>
      </c>
      <c r="N16">
        <v>26.374308119133001</v>
      </c>
      <c r="O16">
        <v>17789.672315152049</v>
      </c>
      <c r="P16">
        <v>16420.061445615371</v>
      </c>
      <c r="Q16">
        <v>28.897430700355741</v>
      </c>
      <c r="R16">
        <v>17787.92339449986</v>
      </c>
      <c r="S16">
        <v>16422.753322454111</v>
      </c>
      <c r="T16">
        <v>26.374308119133001</v>
      </c>
      <c r="U16">
        <v>10.03765531983367</v>
      </c>
      <c r="V16">
        <v>51.590003774335138</v>
      </c>
      <c r="W16">
        <v>0</v>
      </c>
      <c r="X16">
        <v>0</v>
      </c>
    </row>
    <row r="17" spans="1:24" x14ac:dyDescent="0.35">
      <c r="A17" t="s">
        <v>322</v>
      </c>
      <c r="B17">
        <v>3031</v>
      </c>
      <c r="C17">
        <v>5693</v>
      </c>
      <c r="D17">
        <v>12</v>
      </c>
      <c r="E17">
        <v>54720</v>
      </c>
      <c r="F17">
        <v>26.726177330039221</v>
      </c>
      <c r="G17">
        <v>2</v>
      </c>
      <c r="H17">
        <v>5</v>
      </c>
      <c r="I17">
        <v>18876.050444754612</v>
      </c>
      <c r="J17">
        <v>17029.032087185969</v>
      </c>
      <c r="K17">
        <v>126.71543327209289</v>
      </c>
      <c r="L17">
        <v>17372.168005385949</v>
      </c>
      <c r="M17">
        <v>16383.92305313916</v>
      </c>
      <c r="N17">
        <v>123.955231350006</v>
      </c>
      <c r="O17">
        <v>18611.04232944945</v>
      </c>
      <c r="P17">
        <v>16987.155795498558</v>
      </c>
      <c r="Q17">
        <v>126.71543327209289</v>
      </c>
      <c r="R17">
        <v>18611.904938583401</v>
      </c>
      <c r="S17">
        <v>16985.137406905469</v>
      </c>
      <c r="T17">
        <v>123.955231350006</v>
      </c>
      <c r="U17">
        <v>10.038709789459681</v>
      </c>
      <c r="V17">
        <v>51.553451282042012</v>
      </c>
      <c r="W17">
        <v>0</v>
      </c>
      <c r="X17">
        <v>0</v>
      </c>
    </row>
    <row r="18" spans="1:24" x14ac:dyDescent="0.35">
      <c r="A18" t="s">
        <v>323</v>
      </c>
      <c r="B18">
        <v>3062</v>
      </c>
      <c r="C18">
        <v>6287</v>
      </c>
      <c r="D18">
        <v>10</v>
      </c>
      <c r="E18">
        <v>54600</v>
      </c>
      <c r="F18">
        <v>3.9739256519647328</v>
      </c>
      <c r="G18">
        <v>2</v>
      </c>
      <c r="H18">
        <v>5</v>
      </c>
      <c r="I18">
        <v>17483.461564917539</v>
      </c>
      <c r="J18">
        <v>16382.673657813721</v>
      </c>
      <c r="K18">
        <v>63.092896064961089</v>
      </c>
      <c r="L18">
        <v>17260.895842038492</v>
      </c>
      <c r="M18">
        <v>16308.3509227063</v>
      </c>
      <c r="N18">
        <v>64.282393513079825</v>
      </c>
      <c r="O18">
        <v>17444.745950547451</v>
      </c>
      <c r="P18">
        <v>16392.2598475384</v>
      </c>
      <c r="Q18">
        <v>63.092896064961089</v>
      </c>
      <c r="R18">
        <v>17443.08293231389</v>
      </c>
      <c r="S18">
        <v>16396.911545695439</v>
      </c>
      <c r="T18">
        <v>64.282393513079825</v>
      </c>
      <c r="U18">
        <v>10.036613754118569</v>
      </c>
      <c r="V18">
        <v>50.97510337981052</v>
      </c>
      <c r="W18">
        <v>0</v>
      </c>
      <c r="X18">
        <v>0</v>
      </c>
    </row>
    <row r="19" spans="1:24" x14ac:dyDescent="0.35">
      <c r="A19" t="s">
        <v>324</v>
      </c>
      <c r="B19">
        <v>4279</v>
      </c>
      <c r="C19">
        <v>5683</v>
      </c>
      <c r="D19">
        <v>1</v>
      </c>
      <c r="E19">
        <v>54060</v>
      </c>
      <c r="F19">
        <v>30.077523802047011</v>
      </c>
      <c r="G19">
        <v>0</v>
      </c>
      <c r="H19">
        <v>5</v>
      </c>
      <c r="I19">
        <v>16330.66047678297</v>
      </c>
      <c r="J19">
        <v>17033.49805971629</v>
      </c>
      <c r="K19">
        <v>44.121552397875341</v>
      </c>
      <c r="L19">
        <v>17538.670344617109</v>
      </c>
      <c r="M19">
        <v>18271.061784715399</v>
      </c>
      <c r="N19">
        <v>45.651852726006723</v>
      </c>
      <c r="O19">
        <v>16301.809792459489</v>
      </c>
      <c r="P19">
        <v>17363.184996864289</v>
      </c>
      <c r="Q19">
        <v>44.121552397875341</v>
      </c>
      <c r="R19">
        <v>16301.11376833453</v>
      </c>
      <c r="S19">
        <v>17363.865164739371</v>
      </c>
      <c r="T19">
        <v>45.651852726006723</v>
      </c>
      <c r="U19">
        <v>11.003129243140719</v>
      </c>
      <c r="V19">
        <v>51.016664732395149</v>
      </c>
      <c r="W19">
        <v>0</v>
      </c>
      <c r="X19">
        <v>0</v>
      </c>
    </row>
    <row r="20" spans="1:24" x14ac:dyDescent="0.35">
      <c r="A20" t="s">
        <v>325</v>
      </c>
      <c r="B20">
        <v>4856</v>
      </c>
      <c r="C20">
        <v>6289</v>
      </c>
      <c r="D20">
        <v>13</v>
      </c>
      <c r="E20">
        <v>54780</v>
      </c>
      <c r="F20">
        <v>5.9953843525250798</v>
      </c>
      <c r="G20">
        <v>0</v>
      </c>
      <c r="H20">
        <v>5</v>
      </c>
      <c r="I20">
        <v>18714.719692406681</v>
      </c>
      <c r="J20">
        <v>16880.612638140061</v>
      </c>
      <c r="K20">
        <v>65.370509712396995</v>
      </c>
      <c r="L20">
        <v>18440.915206909271</v>
      </c>
      <c r="M20">
        <v>16744.189569887039</v>
      </c>
      <c r="N20">
        <v>61.162990837973872</v>
      </c>
      <c r="O20">
        <v>18714.719692406681</v>
      </c>
      <c r="P20">
        <v>16880.612638140061</v>
      </c>
      <c r="Q20">
        <v>65.370509712396995</v>
      </c>
      <c r="R20">
        <v>18714.20318685257</v>
      </c>
      <c r="S20">
        <v>16881.63959148552</v>
      </c>
      <c r="T20">
        <v>61.162990837973872</v>
      </c>
      <c r="U20">
        <v>0</v>
      </c>
      <c r="V20">
        <v>51.023679239362231</v>
      </c>
      <c r="W20">
        <v>0</v>
      </c>
      <c r="X20">
        <v>0</v>
      </c>
    </row>
    <row r="21" spans="1:24" x14ac:dyDescent="0.35">
      <c r="A21" t="s">
        <v>325</v>
      </c>
      <c r="B21">
        <v>4856</v>
      </c>
      <c r="C21">
        <v>6289</v>
      </c>
      <c r="D21">
        <v>13</v>
      </c>
      <c r="E21">
        <v>54780</v>
      </c>
      <c r="F21">
        <v>4.9352790105984177</v>
      </c>
      <c r="G21">
        <v>0</v>
      </c>
      <c r="H21">
        <v>5</v>
      </c>
      <c r="I21">
        <v>18714.654868327802</v>
      </c>
      <c r="J21">
        <v>16886.315074009832</v>
      </c>
      <c r="K21">
        <v>63.423139246273728</v>
      </c>
      <c r="L21">
        <v>18488.2211714443</v>
      </c>
      <c r="M21">
        <v>16776.079272749281</v>
      </c>
      <c r="N21">
        <v>62.710523361106851</v>
      </c>
      <c r="O21">
        <v>18714.654868327802</v>
      </c>
      <c r="P21">
        <v>16886.315074009832</v>
      </c>
      <c r="Q21">
        <v>63.423139246273728</v>
      </c>
      <c r="R21">
        <v>18713.191180182512</v>
      </c>
      <c r="S21">
        <v>16889.225346750121</v>
      </c>
      <c r="T21">
        <v>62.710523361106851</v>
      </c>
      <c r="U21">
        <v>0</v>
      </c>
      <c r="V21">
        <v>51.024561969416332</v>
      </c>
      <c r="W21">
        <v>0</v>
      </c>
      <c r="X21">
        <v>0</v>
      </c>
    </row>
    <row r="22" spans="1:24" x14ac:dyDescent="0.35">
      <c r="A22" t="s">
        <v>325</v>
      </c>
      <c r="B22">
        <v>4856</v>
      </c>
      <c r="C22">
        <v>6289</v>
      </c>
      <c r="D22">
        <v>13</v>
      </c>
      <c r="E22">
        <v>54780</v>
      </c>
      <c r="F22">
        <v>0.99074153378800522</v>
      </c>
      <c r="G22">
        <v>0</v>
      </c>
      <c r="H22">
        <v>5</v>
      </c>
      <c r="I22">
        <v>18715.63732559263</v>
      </c>
      <c r="J22">
        <v>16878.519541312278</v>
      </c>
      <c r="K22">
        <v>53.029995378579507</v>
      </c>
      <c r="L22">
        <v>18670.874007456689</v>
      </c>
      <c r="M22">
        <v>16854.998598116101</v>
      </c>
      <c r="N22">
        <v>52.021999860461953</v>
      </c>
      <c r="O22">
        <v>18715.63732559263</v>
      </c>
      <c r="P22">
        <v>16878.519541312278</v>
      </c>
      <c r="Q22">
        <v>53.029995378579507</v>
      </c>
      <c r="R22">
        <v>18716.043247463222</v>
      </c>
      <c r="S22">
        <v>16877.712311691459</v>
      </c>
      <c r="T22">
        <v>52.021999860461953</v>
      </c>
      <c r="U22">
        <v>0</v>
      </c>
      <c r="V22">
        <v>51.031079346060302</v>
      </c>
      <c r="W22">
        <v>0</v>
      </c>
      <c r="X22">
        <v>0</v>
      </c>
    </row>
    <row r="23" spans="1:24" x14ac:dyDescent="0.35">
      <c r="A23" t="s">
        <v>325</v>
      </c>
      <c r="B23">
        <v>4856</v>
      </c>
      <c r="C23">
        <v>6289</v>
      </c>
      <c r="D23">
        <v>13</v>
      </c>
      <c r="E23">
        <v>54780</v>
      </c>
      <c r="F23">
        <v>0.2730406912436884</v>
      </c>
      <c r="G23">
        <v>0</v>
      </c>
      <c r="H23">
        <v>5</v>
      </c>
      <c r="I23">
        <v>18716.40133191237</v>
      </c>
      <c r="J23">
        <v>16879.270128493361</v>
      </c>
      <c r="K23">
        <v>57.439726265267588</v>
      </c>
      <c r="L23">
        <v>18702.466226438071</v>
      </c>
      <c r="M23">
        <v>16875.968697882359</v>
      </c>
      <c r="N23">
        <v>55.591069126045412</v>
      </c>
      <c r="O23">
        <v>18716.40133191237</v>
      </c>
      <c r="P23">
        <v>16879.270128493361</v>
      </c>
      <c r="Q23">
        <v>57.439726265267588</v>
      </c>
      <c r="R23">
        <v>18714.91362364087</v>
      </c>
      <c r="S23">
        <v>16882.228421410571</v>
      </c>
      <c r="T23">
        <v>55.591069126045412</v>
      </c>
      <c r="U23">
        <v>0</v>
      </c>
      <c r="V23">
        <v>51.028149601621777</v>
      </c>
      <c r="W23">
        <v>0</v>
      </c>
      <c r="X23">
        <v>0</v>
      </c>
    </row>
    <row r="24" spans="1:24" x14ac:dyDescent="0.35">
      <c r="A24" t="s">
        <v>326</v>
      </c>
      <c r="B24">
        <v>5693</v>
      </c>
      <c r="C24">
        <v>577</v>
      </c>
      <c r="D24">
        <v>11</v>
      </c>
      <c r="E24">
        <v>54660</v>
      </c>
      <c r="F24">
        <v>9.0608421075481811</v>
      </c>
      <c r="G24">
        <v>5</v>
      </c>
      <c r="H24">
        <v>2</v>
      </c>
      <c r="I24">
        <v>16705.365248171031</v>
      </c>
      <c r="J24">
        <v>16039.47352069103</v>
      </c>
      <c r="K24">
        <v>113.06471192533731</v>
      </c>
      <c r="L24">
        <v>17046.268330438001</v>
      </c>
      <c r="M24">
        <v>16200.117062919629</v>
      </c>
      <c r="N24">
        <v>115.2022547618632</v>
      </c>
      <c r="O24">
        <v>17125.660343482101</v>
      </c>
      <c r="P24">
        <v>16244.271233112649</v>
      </c>
      <c r="Q24">
        <v>113.06471192533731</v>
      </c>
      <c r="R24">
        <v>17125.6667038825</v>
      </c>
      <c r="S24">
        <v>16244.257737036371</v>
      </c>
      <c r="T24">
        <v>115.2022547618632</v>
      </c>
      <c r="U24">
        <v>51.5996376871854</v>
      </c>
      <c r="V24">
        <v>10.025919781700861</v>
      </c>
      <c r="W24">
        <v>0</v>
      </c>
      <c r="X24">
        <v>0</v>
      </c>
    </row>
  </sheetData>
  <pageMargins left="0.75" right="0.75" top="1" bottom="1" header="0.5" footer="0.5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31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25</v>
      </c>
      <c r="B3" s="3">
        <v>45058</v>
      </c>
      <c r="D3" t="s">
        <v>327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300</v>
      </c>
      <c r="K3">
        <v>281</v>
      </c>
      <c r="L3">
        <v>19</v>
      </c>
      <c r="M3" t="s">
        <v>80</v>
      </c>
      <c r="N3" t="s">
        <v>81</v>
      </c>
      <c r="O3">
        <v>0</v>
      </c>
      <c r="P3" t="s">
        <v>328</v>
      </c>
      <c r="Q3" t="s">
        <v>329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17</v>
      </c>
      <c r="AA3">
        <v>110.7291655540466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60</v>
      </c>
      <c r="C7">
        <v>8.6160777777777788</v>
      </c>
      <c r="D7">
        <v>198.92303905348751</v>
      </c>
      <c r="E7">
        <v>13.14014187194746</v>
      </c>
      <c r="H7" t="s">
        <v>93</v>
      </c>
      <c r="I7">
        <v>0</v>
      </c>
      <c r="K7" t="s">
        <v>94</v>
      </c>
      <c r="L7">
        <v>32.606483333333323</v>
      </c>
      <c r="M7">
        <v>1020.776743896139</v>
      </c>
      <c r="N7">
        <v>13.14014187194746</v>
      </c>
    </row>
    <row r="8" spans="1:27" x14ac:dyDescent="0.35">
      <c r="A8">
        <v>1</v>
      </c>
      <c r="B8">
        <v>5</v>
      </c>
      <c r="C8">
        <v>1.213225000000002</v>
      </c>
      <c r="D8">
        <v>0.36247150937279299</v>
      </c>
      <c r="E8">
        <v>0.1131714423178275</v>
      </c>
      <c r="H8" t="s">
        <v>95</v>
      </c>
      <c r="I8">
        <v>1</v>
      </c>
      <c r="K8" t="s">
        <v>31</v>
      </c>
      <c r="L8">
        <v>1.2642444444444401</v>
      </c>
      <c r="M8">
        <v>232.63784729856391</v>
      </c>
      <c r="N8">
        <v>53.270551658956691</v>
      </c>
    </row>
    <row r="9" spans="1:27" x14ac:dyDescent="0.35">
      <c r="A9">
        <v>2</v>
      </c>
      <c r="B9">
        <v>216</v>
      </c>
      <c r="C9">
        <v>22.777180555555539</v>
      </c>
      <c r="D9">
        <v>821.49123333327873</v>
      </c>
      <c r="E9">
        <v>10.595211392884391</v>
      </c>
      <c r="H9" t="s">
        <v>96</v>
      </c>
      <c r="I9">
        <v>16</v>
      </c>
      <c r="K9" t="s">
        <v>32</v>
      </c>
      <c r="L9">
        <v>33.870727777777759</v>
      </c>
      <c r="M9">
        <v>1253.414591194703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1.2642444444444401</v>
      </c>
      <c r="D12">
        <v>232.63784729856391</v>
      </c>
      <c r="E12">
        <v>53.270551658956691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330</v>
      </c>
      <c r="B16">
        <v>2954</v>
      </c>
      <c r="C16">
        <v>6289</v>
      </c>
      <c r="D16">
        <v>5</v>
      </c>
      <c r="E16">
        <v>55200</v>
      </c>
      <c r="F16">
        <v>46.266517662539279</v>
      </c>
      <c r="G16">
        <v>2</v>
      </c>
      <c r="H16">
        <v>5</v>
      </c>
      <c r="I16">
        <v>15068.664264470801</v>
      </c>
      <c r="J16">
        <v>14767.8600930011</v>
      </c>
      <c r="K16">
        <v>69.777255008950775</v>
      </c>
      <c r="L16">
        <v>16994.44328720016</v>
      </c>
      <c r="M16">
        <v>16217.269254871881</v>
      </c>
      <c r="N16">
        <v>64.841935000428222</v>
      </c>
      <c r="O16">
        <v>14847.84014452878</v>
      </c>
      <c r="P16">
        <v>15174.84394366241</v>
      </c>
      <c r="Q16">
        <v>69.777255008950775</v>
      </c>
      <c r="R16">
        <v>14848.39398462968</v>
      </c>
      <c r="S16">
        <v>15174.108660420099</v>
      </c>
      <c r="T16">
        <v>64.841935000428222</v>
      </c>
      <c r="U16">
        <v>10.0079404723603</v>
      </c>
      <c r="V16">
        <v>51.574012509216033</v>
      </c>
      <c r="W16">
        <v>0</v>
      </c>
      <c r="X16">
        <v>0</v>
      </c>
    </row>
    <row r="17" spans="1:24" x14ac:dyDescent="0.35">
      <c r="A17" t="s">
        <v>331</v>
      </c>
      <c r="B17">
        <v>2991</v>
      </c>
      <c r="C17">
        <v>6287</v>
      </c>
      <c r="D17">
        <v>2</v>
      </c>
      <c r="E17">
        <v>55020</v>
      </c>
      <c r="F17">
        <v>6.6842737995024288</v>
      </c>
      <c r="G17">
        <v>2</v>
      </c>
      <c r="H17">
        <v>5</v>
      </c>
      <c r="I17">
        <v>19090.929842611491</v>
      </c>
      <c r="J17">
        <v>17062.555764871329</v>
      </c>
      <c r="K17">
        <v>74.970604226027859</v>
      </c>
      <c r="L17">
        <v>19334.33724108314</v>
      </c>
      <c r="M17">
        <v>17203.98094736776</v>
      </c>
      <c r="N17">
        <v>75.488061008884316</v>
      </c>
      <c r="O17">
        <v>19024.62901929341</v>
      </c>
      <c r="P17">
        <v>17052.077699465259</v>
      </c>
      <c r="Q17">
        <v>74.970604226027859</v>
      </c>
      <c r="R17">
        <v>19026.39644419917</v>
      </c>
      <c r="S17">
        <v>17049.119733035772</v>
      </c>
      <c r="T17">
        <v>75.488061008884316</v>
      </c>
      <c r="U17">
        <v>10.042030976210089</v>
      </c>
      <c r="V17">
        <v>51.5669455877619</v>
      </c>
      <c r="W17">
        <v>0</v>
      </c>
      <c r="X17">
        <v>0</v>
      </c>
    </row>
    <row r="18" spans="1:24" x14ac:dyDescent="0.35">
      <c r="A18" t="s">
        <v>332</v>
      </c>
      <c r="B18">
        <v>3027</v>
      </c>
      <c r="C18">
        <v>5697</v>
      </c>
      <c r="D18">
        <v>6</v>
      </c>
      <c r="E18">
        <v>55260</v>
      </c>
      <c r="F18">
        <v>10.718917156641711</v>
      </c>
      <c r="G18">
        <v>2</v>
      </c>
      <c r="H18">
        <v>5</v>
      </c>
      <c r="I18">
        <v>20896.43987411102</v>
      </c>
      <c r="J18">
        <v>18492.572572020159</v>
      </c>
      <c r="K18">
        <v>117.4056118640555</v>
      </c>
      <c r="L18">
        <v>20283.122345302301</v>
      </c>
      <c r="M18">
        <v>18247.595258704961</v>
      </c>
      <c r="N18">
        <v>113.8849804009493</v>
      </c>
      <c r="O18">
        <v>20795.3076353498</v>
      </c>
      <c r="P18">
        <v>18455.919329478009</v>
      </c>
      <c r="Q18">
        <v>117.4056118640555</v>
      </c>
      <c r="R18">
        <v>20794.17341249088</v>
      </c>
      <c r="S18">
        <v>18458.721627439008</v>
      </c>
      <c r="T18">
        <v>113.8849804009493</v>
      </c>
      <c r="U18">
        <v>10.03547876316132</v>
      </c>
      <c r="V18">
        <v>51.585847400256739</v>
      </c>
      <c r="W18">
        <v>0</v>
      </c>
      <c r="X18">
        <v>0</v>
      </c>
    </row>
    <row r="19" spans="1:24" x14ac:dyDescent="0.35">
      <c r="A19" t="s">
        <v>333</v>
      </c>
      <c r="B19">
        <v>3428</v>
      </c>
      <c r="C19">
        <v>6280</v>
      </c>
      <c r="D19">
        <v>14</v>
      </c>
      <c r="E19">
        <v>55740</v>
      </c>
      <c r="F19">
        <v>30.640430962264379</v>
      </c>
      <c r="G19">
        <v>2</v>
      </c>
      <c r="H19">
        <v>5</v>
      </c>
      <c r="I19">
        <v>15819.98604639752</v>
      </c>
      <c r="J19">
        <v>15711.249670613921</v>
      </c>
      <c r="K19">
        <v>63.978796903428389</v>
      </c>
      <c r="L19">
        <v>17215.989123186569</v>
      </c>
      <c r="M19">
        <v>16118.169610669031</v>
      </c>
      <c r="N19">
        <v>60.22347563013291</v>
      </c>
      <c r="O19">
        <v>15804.77989556413</v>
      </c>
      <c r="P19">
        <v>15405.456142409959</v>
      </c>
      <c r="Q19">
        <v>63.978796903428389</v>
      </c>
      <c r="R19">
        <v>15803.959181609949</v>
      </c>
      <c r="S19">
        <v>15408.293166025511</v>
      </c>
      <c r="T19">
        <v>60.22347563013291</v>
      </c>
      <c r="U19">
        <v>9.9923976978242841</v>
      </c>
      <c r="V19">
        <v>51.579827557970432</v>
      </c>
      <c r="W19">
        <v>0</v>
      </c>
      <c r="X19">
        <v>0</v>
      </c>
    </row>
    <row r="20" spans="1:24" x14ac:dyDescent="0.35">
      <c r="A20" t="s">
        <v>334</v>
      </c>
      <c r="B20">
        <v>4090</v>
      </c>
      <c r="C20">
        <v>5697</v>
      </c>
      <c r="D20">
        <v>6</v>
      </c>
      <c r="E20">
        <v>55260</v>
      </c>
      <c r="F20">
        <v>21.003555071639479</v>
      </c>
      <c r="G20">
        <v>0</v>
      </c>
      <c r="H20">
        <v>5</v>
      </c>
      <c r="I20">
        <v>21498.800936376971</v>
      </c>
      <c r="J20">
        <v>18750.24931408566</v>
      </c>
      <c r="K20">
        <v>117.7128326537657</v>
      </c>
      <c r="L20">
        <v>20497.613825425749</v>
      </c>
      <c r="M20">
        <v>18336.556759282459</v>
      </c>
      <c r="N20">
        <v>116.14850384039229</v>
      </c>
      <c r="O20">
        <v>21498.800936376971</v>
      </c>
      <c r="P20">
        <v>18750.24931408566</v>
      </c>
      <c r="Q20">
        <v>117.7128326537657</v>
      </c>
      <c r="R20">
        <v>21498.798315266871</v>
      </c>
      <c r="S20">
        <v>18750.255657382178</v>
      </c>
      <c r="T20">
        <v>116.14850384039229</v>
      </c>
      <c r="U20">
        <v>0</v>
      </c>
      <c r="V20">
        <v>51.576505366591419</v>
      </c>
      <c r="W20">
        <v>0</v>
      </c>
      <c r="X20">
        <v>0</v>
      </c>
    </row>
    <row r="21" spans="1:24" x14ac:dyDescent="0.35">
      <c r="A21" t="s">
        <v>334</v>
      </c>
      <c r="B21">
        <v>4090</v>
      </c>
      <c r="C21">
        <v>5697</v>
      </c>
      <c r="D21">
        <v>6</v>
      </c>
      <c r="E21">
        <v>55260</v>
      </c>
      <c r="F21">
        <v>20.565703092873239</v>
      </c>
      <c r="G21">
        <v>0</v>
      </c>
      <c r="H21">
        <v>5</v>
      </c>
      <c r="I21">
        <v>21499.059839121292</v>
      </c>
      <c r="J21">
        <v>18751.79113912363</v>
      </c>
      <c r="K21">
        <v>110.20409719761579</v>
      </c>
      <c r="L21">
        <v>20518.615729952071</v>
      </c>
      <c r="M21">
        <v>18346.50344569391</v>
      </c>
      <c r="N21">
        <v>111.5709768896337</v>
      </c>
      <c r="O21">
        <v>21499.059839121292</v>
      </c>
      <c r="P21">
        <v>18751.79113912363</v>
      </c>
      <c r="Q21">
        <v>110.20409719761579</v>
      </c>
      <c r="R21">
        <v>21499.147824453059</v>
      </c>
      <c r="S21">
        <v>18751.578160039549</v>
      </c>
      <c r="T21">
        <v>111.5709768896337</v>
      </c>
      <c r="U21">
        <v>0</v>
      </c>
      <c r="V21">
        <v>51.586341356676812</v>
      </c>
      <c r="W21">
        <v>0</v>
      </c>
      <c r="X21">
        <v>0</v>
      </c>
    </row>
    <row r="22" spans="1:24" x14ac:dyDescent="0.35">
      <c r="A22" t="s">
        <v>334</v>
      </c>
      <c r="B22">
        <v>4090</v>
      </c>
      <c r="C22">
        <v>5697</v>
      </c>
      <c r="D22">
        <v>6</v>
      </c>
      <c r="E22">
        <v>55260</v>
      </c>
      <c r="F22">
        <v>9.8101045024489508</v>
      </c>
      <c r="G22">
        <v>0</v>
      </c>
      <c r="H22">
        <v>5</v>
      </c>
      <c r="I22">
        <v>21499.466123275011</v>
      </c>
      <c r="J22">
        <v>18751.253661552098</v>
      </c>
      <c r="K22">
        <v>110.8062342016821</v>
      </c>
      <c r="L22">
        <v>21032.467051199459</v>
      </c>
      <c r="M22">
        <v>18556.708093851361</v>
      </c>
      <c r="N22">
        <v>111.3737246449468</v>
      </c>
      <c r="O22">
        <v>21499.466123275011</v>
      </c>
      <c r="P22">
        <v>18751.253661552098</v>
      </c>
      <c r="Q22">
        <v>110.8062342016821</v>
      </c>
      <c r="R22">
        <v>21500.03775952728</v>
      </c>
      <c r="S22">
        <v>18749.8699496058</v>
      </c>
      <c r="T22">
        <v>111.3737246449468</v>
      </c>
      <c r="U22">
        <v>0</v>
      </c>
      <c r="V22">
        <v>51.56918263637786</v>
      </c>
      <c r="W22">
        <v>0</v>
      </c>
      <c r="X22">
        <v>0</v>
      </c>
    </row>
    <row r="23" spans="1:24" x14ac:dyDescent="0.35">
      <c r="A23" t="s">
        <v>334</v>
      </c>
      <c r="B23">
        <v>4090</v>
      </c>
      <c r="C23">
        <v>5697</v>
      </c>
      <c r="D23">
        <v>6</v>
      </c>
      <c r="E23">
        <v>55260</v>
      </c>
      <c r="F23">
        <v>8.4637767975851173</v>
      </c>
      <c r="G23">
        <v>0</v>
      </c>
      <c r="H23">
        <v>5</v>
      </c>
      <c r="I23">
        <v>21498.042361322819</v>
      </c>
      <c r="J23">
        <v>18753.944052166</v>
      </c>
      <c r="K23">
        <v>107.31719183931899</v>
      </c>
      <c r="L23">
        <v>21094.720919760672</v>
      </c>
      <c r="M23">
        <v>18586.484440424261</v>
      </c>
      <c r="N23">
        <v>109.5877693499291</v>
      </c>
      <c r="O23">
        <v>21498.042361322819</v>
      </c>
      <c r="P23">
        <v>18753.944052166</v>
      </c>
      <c r="Q23">
        <v>107.31719183931899</v>
      </c>
      <c r="R23">
        <v>21498.315103167221</v>
      </c>
      <c r="S23">
        <v>18753.284116700739</v>
      </c>
      <c r="T23">
        <v>109.5877693499291</v>
      </c>
      <c r="U23">
        <v>0</v>
      </c>
      <c r="V23">
        <v>51.596825582336614</v>
      </c>
      <c r="W23">
        <v>0</v>
      </c>
      <c r="X23">
        <v>0</v>
      </c>
    </row>
    <row r="24" spans="1:24" x14ac:dyDescent="0.35">
      <c r="A24" t="s">
        <v>335</v>
      </c>
      <c r="B24">
        <v>4282</v>
      </c>
      <c r="C24">
        <v>6281</v>
      </c>
      <c r="D24">
        <v>7</v>
      </c>
      <c r="E24">
        <v>55320</v>
      </c>
      <c r="F24">
        <v>21.564007264588209</v>
      </c>
      <c r="G24">
        <v>0</v>
      </c>
      <c r="H24">
        <v>5</v>
      </c>
      <c r="I24">
        <v>16040.03329516226</v>
      </c>
      <c r="J24">
        <v>15546.894196743609</v>
      </c>
      <c r="K24">
        <v>40.886464262624742</v>
      </c>
      <c r="L24">
        <v>16700.68999511105</v>
      </c>
      <c r="M24">
        <v>16439.175147689679</v>
      </c>
      <c r="N24">
        <v>44.110009055945447</v>
      </c>
      <c r="O24">
        <v>16040.03329516226</v>
      </c>
      <c r="P24">
        <v>15546.894196743609</v>
      </c>
      <c r="Q24">
        <v>40.886464262624742</v>
      </c>
      <c r="R24">
        <v>16042.372239732809</v>
      </c>
      <c r="S24">
        <v>15545.17186666684</v>
      </c>
      <c r="T24">
        <v>44.110009055945447</v>
      </c>
      <c r="U24">
        <v>0</v>
      </c>
      <c r="V24">
        <v>51.485610139939418</v>
      </c>
      <c r="W24">
        <v>0</v>
      </c>
      <c r="X24">
        <v>0</v>
      </c>
    </row>
    <row r="25" spans="1:24" x14ac:dyDescent="0.35">
      <c r="A25" t="s">
        <v>335</v>
      </c>
      <c r="B25">
        <v>4282</v>
      </c>
      <c r="C25">
        <v>6281</v>
      </c>
      <c r="D25">
        <v>7</v>
      </c>
      <c r="E25">
        <v>55320</v>
      </c>
      <c r="F25">
        <v>15.591221129094709</v>
      </c>
      <c r="G25">
        <v>0</v>
      </c>
      <c r="H25">
        <v>5</v>
      </c>
      <c r="I25">
        <v>16033.542631208709</v>
      </c>
      <c r="J25">
        <v>15556.159576780359</v>
      </c>
      <c r="K25">
        <v>44.585544586764058</v>
      </c>
      <c r="L25">
        <v>16506.026234602621</v>
      </c>
      <c r="M25">
        <v>16204.979684473101</v>
      </c>
      <c r="N25">
        <v>45.843506459246477</v>
      </c>
      <c r="O25">
        <v>16033.542631208709</v>
      </c>
      <c r="P25">
        <v>15556.159576780359</v>
      </c>
      <c r="Q25">
        <v>44.585544586764058</v>
      </c>
      <c r="R25">
        <v>16030.23144260331</v>
      </c>
      <c r="S25">
        <v>15558.596903920219</v>
      </c>
      <c r="T25">
        <v>45.843506459246477</v>
      </c>
      <c r="U25">
        <v>0</v>
      </c>
      <c r="V25">
        <v>51.478670771503587</v>
      </c>
      <c r="W25">
        <v>0</v>
      </c>
      <c r="X25">
        <v>0</v>
      </c>
    </row>
    <row r="26" spans="1:24" x14ac:dyDescent="0.35">
      <c r="A26" t="s">
        <v>336</v>
      </c>
      <c r="B26">
        <v>5694</v>
      </c>
      <c r="C26">
        <v>341</v>
      </c>
      <c r="D26">
        <v>7</v>
      </c>
      <c r="E26">
        <v>55320</v>
      </c>
      <c r="F26">
        <v>48.924751726733973</v>
      </c>
      <c r="G26">
        <v>5</v>
      </c>
      <c r="H26">
        <v>2</v>
      </c>
      <c r="I26">
        <v>16164.13690868005</v>
      </c>
      <c r="J26">
        <v>16544.1688327302</v>
      </c>
      <c r="K26">
        <v>116.6752101294868</v>
      </c>
      <c r="L26">
        <v>13442.98312390005</v>
      </c>
      <c r="M26">
        <v>15323.79944566347</v>
      </c>
      <c r="N26">
        <v>120.7599864247823</v>
      </c>
      <c r="O26">
        <v>13854.73181564997</v>
      </c>
      <c r="P26">
        <v>15589.833499945669</v>
      </c>
      <c r="Q26">
        <v>116.6752101294868</v>
      </c>
      <c r="R26">
        <v>13854.4653783504</v>
      </c>
      <c r="S26">
        <v>15590.42724913904</v>
      </c>
      <c r="T26">
        <v>120.7599864247823</v>
      </c>
      <c r="U26">
        <v>51.074787222339552</v>
      </c>
      <c r="V26">
        <v>10.02180286286368</v>
      </c>
      <c r="W26">
        <v>0</v>
      </c>
      <c r="X26">
        <v>0</v>
      </c>
    </row>
    <row r="27" spans="1:24" x14ac:dyDescent="0.35">
      <c r="A27" t="s">
        <v>337</v>
      </c>
      <c r="B27">
        <v>6289</v>
      </c>
      <c r="C27">
        <v>571</v>
      </c>
      <c r="D27">
        <v>4</v>
      </c>
      <c r="E27">
        <v>55140</v>
      </c>
      <c r="F27">
        <v>49.168741569661243</v>
      </c>
      <c r="G27">
        <v>5</v>
      </c>
      <c r="H27">
        <v>2</v>
      </c>
      <c r="I27">
        <v>19088.806940099901</v>
      </c>
      <c r="J27">
        <v>17225.75354614852</v>
      </c>
      <c r="K27">
        <v>43.663714648284277</v>
      </c>
      <c r="L27">
        <v>16377.49859182095</v>
      </c>
      <c r="M27">
        <v>15877.76762772749</v>
      </c>
      <c r="N27">
        <v>43.621072821451058</v>
      </c>
      <c r="O27">
        <v>16808.294589447141</v>
      </c>
      <c r="P27">
        <v>16117.153474055691</v>
      </c>
      <c r="Q27">
        <v>43.663714648284277</v>
      </c>
      <c r="R27">
        <v>16807.208620019879</v>
      </c>
      <c r="S27">
        <v>16119.333368270871</v>
      </c>
      <c r="T27">
        <v>43.621072821451058</v>
      </c>
      <c r="U27">
        <v>51.571207328081137</v>
      </c>
      <c r="V27">
        <v>10.025782006363791</v>
      </c>
      <c r="W27">
        <v>0</v>
      </c>
      <c r="X27">
        <v>0</v>
      </c>
    </row>
    <row r="28" spans="1:24" x14ac:dyDescent="0.35">
      <c r="A28" t="s">
        <v>337</v>
      </c>
      <c r="B28">
        <v>6289</v>
      </c>
      <c r="C28">
        <v>571</v>
      </c>
      <c r="D28">
        <v>5</v>
      </c>
      <c r="E28">
        <v>55200</v>
      </c>
      <c r="F28">
        <v>19.696931870157481</v>
      </c>
      <c r="G28">
        <v>5</v>
      </c>
      <c r="H28">
        <v>2</v>
      </c>
      <c r="I28">
        <v>17445.424138728609</v>
      </c>
      <c r="J28">
        <v>16408.331334349441</v>
      </c>
      <c r="K28">
        <v>34.820331627688873</v>
      </c>
      <c r="L28">
        <v>16359.195713632491</v>
      </c>
      <c r="M28">
        <v>15868.05941481212</v>
      </c>
      <c r="N28">
        <v>38.626431032894423</v>
      </c>
      <c r="O28">
        <v>16531.673837178088</v>
      </c>
      <c r="P28">
        <v>15964.23014713554</v>
      </c>
      <c r="Q28">
        <v>34.820331627688873</v>
      </c>
      <c r="R28">
        <v>16531.37490333787</v>
      </c>
      <c r="S28">
        <v>15964.83032797831</v>
      </c>
      <c r="T28">
        <v>38.626431032894423</v>
      </c>
      <c r="U28">
        <v>51.579375789379448</v>
      </c>
      <c r="V28">
        <v>10.02746068125232</v>
      </c>
      <c r="W28">
        <v>0</v>
      </c>
      <c r="X28">
        <v>0</v>
      </c>
    </row>
    <row r="29" spans="1:24" x14ac:dyDescent="0.35">
      <c r="A29" t="s">
        <v>337</v>
      </c>
      <c r="B29">
        <v>6289</v>
      </c>
      <c r="C29">
        <v>571</v>
      </c>
      <c r="D29">
        <v>5</v>
      </c>
      <c r="E29">
        <v>55200</v>
      </c>
      <c r="F29">
        <v>15.900354806189011</v>
      </c>
      <c r="G29">
        <v>5</v>
      </c>
      <c r="H29">
        <v>2</v>
      </c>
      <c r="I29">
        <v>17241.932367211892</v>
      </c>
      <c r="J29">
        <v>16296.25051894874</v>
      </c>
      <c r="K29">
        <v>38.388845826081038</v>
      </c>
      <c r="L29">
        <v>16363.4707889374</v>
      </c>
      <c r="M29">
        <v>15863.90063294675</v>
      </c>
      <c r="N29">
        <v>37.489008487327027</v>
      </c>
      <c r="O29">
        <v>16504.55210222906</v>
      </c>
      <c r="P29">
        <v>15937.749694064159</v>
      </c>
      <c r="Q29">
        <v>38.388845826081038</v>
      </c>
      <c r="R29">
        <v>16502.424999497809</v>
      </c>
      <c r="S29">
        <v>15942.01898309908</v>
      </c>
      <c r="T29">
        <v>37.489008487327027</v>
      </c>
      <c r="U29">
        <v>51.565519385009331</v>
      </c>
      <c r="V29">
        <v>10.025404861605759</v>
      </c>
      <c r="W29">
        <v>0</v>
      </c>
      <c r="X29">
        <v>0</v>
      </c>
    </row>
    <row r="30" spans="1:24" x14ac:dyDescent="0.35">
      <c r="A30" t="s">
        <v>337</v>
      </c>
      <c r="B30">
        <v>6289</v>
      </c>
      <c r="C30">
        <v>571</v>
      </c>
      <c r="D30">
        <v>5</v>
      </c>
      <c r="E30">
        <v>55200</v>
      </c>
      <c r="F30">
        <v>8.3320654452779603</v>
      </c>
      <c r="G30">
        <v>5</v>
      </c>
      <c r="H30">
        <v>2</v>
      </c>
      <c r="I30">
        <v>16958.983574367721</v>
      </c>
      <c r="J30">
        <v>16174.158132500221</v>
      </c>
      <c r="K30">
        <v>33.202614748451488</v>
      </c>
      <c r="L30">
        <v>16499.628723094771</v>
      </c>
      <c r="M30">
        <v>15945.38272149021</v>
      </c>
      <c r="N30">
        <v>32.770399662320102</v>
      </c>
      <c r="O30">
        <v>16572.451368227001</v>
      </c>
      <c r="P30">
        <v>15986.296957864661</v>
      </c>
      <c r="Q30">
        <v>33.202614748451488</v>
      </c>
      <c r="R30">
        <v>16572.440833275821</v>
      </c>
      <c r="S30">
        <v>15986.31810840081</v>
      </c>
      <c r="T30">
        <v>32.770399662320102</v>
      </c>
      <c r="U30">
        <v>51.579788987315098</v>
      </c>
      <c r="V30">
        <v>10.02516005277724</v>
      </c>
      <c r="W30">
        <v>0</v>
      </c>
      <c r="X30">
        <v>0</v>
      </c>
    </row>
    <row r="31" spans="1:24" x14ac:dyDescent="0.35">
      <c r="A31" t="s">
        <v>337</v>
      </c>
      <c r="B31">
        <v>6289</v>
      </c>
      <c r="C31">
        <v>571</v>
      </c>
      <c r="D31">
        <v>5</v>
      </c>
      <c r="E31">
        <v>55200</v>
      </c>
      <c r="F31">
        <v>6.3765669416751134</v>
      </c>
      <c r="G31">
        <v>5</v>
      </c>
      <c r="H31">
        <v>2</v>
      </c>
      <c r="I31">
        <v>16869.648784506389</v>
      </c>
      <c r="J31">
        <v>16132.177411661291</v>
      </c>
      <c r="K31">
        <v>38.107188599087337</v>
      </c>
      <c r="L31">
        <v>16519.080716127341</v>
      </c>
      <c r="M31">
        <v>15955.252864998371</v>
      </c>
      <c r="N31">
        <v>36.16946501395249</v>
      </c>
      <c r="O31">
        <v>16573.90692724827</v>
      </c>
      <c r="P31">
        <v>15988.406414651799</v>
      </c>
      <c r="Q31">
        <v>38.107188599087337</v>
      </c>
      <c r="R31">
        <v>16574.81636149652</v>
      </c>
      <c r="S31">
        <v>15986.580900981509</v>
      </c>
      <c r="T31">
        <v>36.16946501395249</v>
      </c>
      <c r="U31">
        <v>51.569497187466858</v>
      </c>
      <c r="V31">
        <v>10.026829578685341</v>
      </c>
      <c r="W31">
        <v>0</v>
      </c>
      <c r="X31">
        <v>0</v>
      </c>
    </row>
  </sheetData>
  <pageMargins left="0.75" right="0.75" top="1" bottom="1" header="0.5" footer="0.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26</v>
      </c>
      <c r="B3" s="3">
        <v>45058</v>
      </c>
      <c r="D3" t="s">
        <v>338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237</v>
      </c>
      <c r="K3">
        <v>222</v>
      </c>
      <c r="L3">
        <v>15</v>
      </c>
      <c r="M3" t="s">
        <v>80</v>
      </c>
      <c r="N3" t="s">
        <v>81</v>
      </c>
      <c r="O3">
        <v>0</v>
      </c>
      <c r="P3" t="s">
        <v>339</v>
      </c>
      <c r="Q3" t="s">
        <v>340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</v>
      </c>
      <c r="AA3">
        <v>100.19818067550661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11</v>
      </c>
      <c r="C7">
        <v>0.81698888888888788</v>
      </c>
      <c r="D7">
        <v>26.563690083900848</v>
      </c>
      <c r="E7">
        <v>13.58584806303856</v>
      </c>
      <c r="H7" t="s">
        <v>93</v>
      </c>
      <c r="I7">
        <v>0</v>
      </c>
      <c r="K7" t="s">
        <v>94</v>
      </c>
      <c r="L7">
        <v>23.271502777777791</v>
      </c>
      <c r="M7">
        <v>797.76776185188226</v>
      </c>
      <c r="N7">
        <v>15.787542374844</v>
      </c>
    </row>
    <row r="8" spans="1:27" x14ac:dyDescent="0.35">
      <c r="A8">
        <v>1</v>
      </c>
      <c r="B8">
        <v>5</v>
      </c>
      <c r="C8">
        <v>1.070552777777777</v>
      </c>
      <c r="D8">
        <v>0.36459161488878178</v>
      </c>
      <c r="E8">
        <v>12.90469986121759</v>
      </c>
      <c r="H8" t="s">
        <v>95</v>
      </c>
      <c r="I8">
        <v>0</v>
      </c>
      <c r="K8" t="s">
        <v>31</v>
      </c>
      <c r="L8">
        <v>0.57860277777777613</v>
      </c>
      <c r="M8">
        <v>106.52677392719011</v>
      </c>
      <c r="N8">
        <v>51.630325879582408</v>
      </c>
    </row>
    <row r="9" spans="1:27" x14ac:dyDescent="0.35">
      <c r="A9">
        <v>2</v>
      </c>
      <c r="B9">
        <v>206</v>
      </c>
      <c r="C9">
        <v>21.38396111111112</v>
      </c>
      <c r="D9">
        <v>770.83948015309261</v>
      </c>
      <c r="E9">
        <v>15.787542374844</v>
      </c>
      <c r="H9" t="s">
        <v>96</v>
      </c>
      <c r="I9">
        <v>2</v>
      </c>
      <c r="K9" t="s">
        <v>32</v>
      </c>
      <c r="L9">
        <v>23.850105555555562</v>
      </c>
      <c r="M9">
        <v>904.29453577907236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0.57860277777777613</v>
      </c>
      <c r="D12">
        <v>106.52677392719011</v>
      </c>
      <c r="E12">
        <v>51.630325879582408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341</v>
      </c>
      <c r="B16">
        <v>3022</v>
      </c>
      <c r="C16">
        <v>6286</v>
      </c>
      <c r="D16">
        <v>6</v>
      </c>
      <c r="E16">
        <v>56160</v>
      </c>
      <c r="F16">
        <v>20.001980760129349</v>
      </c>
      <c r="G16">
        <v>2</v>
      </c>
      <c r="H16">
        <v>5</v>
      </c>
      <c r="I16">
        <v>18031.660370465339</v>
      </c>
      <c r="J16">
        <v>17349.030516828221</v>
      </c>
      <c r="K16">
        <v>57.337330346722403</v>
      </c>
      <c r="L16">
        <v>17090.203135954682</v>
      </c>
      <c r="M16">
        <v>16598.743156467692</v>
      </c>
      <c r="N16">
        <v>57.624541775067883</v>
      </c>
      <c r="O16">
        <v>17840.687025675859</v>
      </c>
      <c r="P16">
        <v>17287.26391927684</v>
      </c>
      <c r="Q16">
        <v>57.337330346722403</v>
      </c>
      <c r="R16">
        <v>17841.46359795145</v>
      </c>
      <c r="S16">
        <v>17286.287405116949</v>
      </c>
      <c r="T16">
        <v>57.624541775067883</v>
      </c>
      <c r="U16">
        <v>10.0346839140367</v>
      </c>
      <c r="V16">
        <v>50.914241122540751</v>
      </c>
      <c r="W16">
        <v>0</v>
      </c>
      <c r="X16">
        <v>0</v>
      </c>
    </row>
    <row r="17" spans="1:24" x14ac:dyDescent="0.35">
      <c r="A17" t="s">
        <v>342</v>
      </c>
      <c r="B17">
        <v>6286</v>
      </c>
      <c r="C17">
        <v>579</v>
      </c>
      <c r="D17">
        <v>14</v>
      </c>
      <c r="E17">
        <v>56640</v>
      </c>
      <c r="F17">
        <v>0.22020415130376031</v>
      </c>
      <c r="G17">
        <v>5</v>
      </c>
      <c r="H17">
        <v>2</v>
      </c>
      <c r="I17">
        <v>15944.455093614881</v>
      </c>
      <c r="J17">
        <v>15779.878740461991</v>
      </c>
      <c r="K17">
        <v>42.070662476348147</v>
      </c>
      <c r="L17">
        <v>15935.408120362021</v>
      </c>
      <c r="M17">
        <v>15775.972612264741</v>
      </c>
      <c r="N17">
        <v>44.748040393075406</v>
      </c>
      <c r="O17">
        <v>15935.966189906099</v>
      </c>
      <c r="P17">
        <v>15772.352064761841</v>
      </c>
      <c r="Q17">
        <v>42.070662476348147</v>
      </c>
      <c r="R17">
        <v>15933.488986442149</v>
      </c>
      <c r="S17">
        <v>15774.88108899922</v>
      </c>
      <c r="T17">
        <v>44.748040393075406</v>
      </c>
      <c r="U17">
        <v>51.521035071266503</v>
      </c>
      <c r="V17">
        <v>10.026271209636549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21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27</v>
      </c>
      <c r="B3" s="3">
        <v>45058</v>
      </c>
      <c r="D3" t="s">
        <v>343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284</v>
      </c>
      <c r="K3">
        <v>265</v>
      </c>
      <c r="L3">
        <v>19</v>
      </c>
      <c r="M3" t="s">
        <v>80</v>
      </c>
      <c r="N3" t="s">
        <v>81</v>
      </c>
      <c r="O3">
        <v>0</v>
      </c>
      <c r="P3" t="s">
        <v>344</v>
      </c>
      <c r="Q3" t="s">
        <v>345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509</v>
      </c>
      <c r="AA3">
        <v>117.1305718421936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0.45743333333333391</v>
      </c>
      <c r="D7">
        <v>14.15698126448804</v>
      </c>
      <c r="E7">
        <v>8.5968919916342674</v>
      </c>
      <c r="H7" t="s">
        <v>93</v>
      </c>
      <c r="I7">
        <v>479</v>
      </c>
      <c r="K7" t="s">
        <v>94</v>
      </c>
      <c r="L7">
        <v>29.05983611111111</v>
      </c>
      <c r="M7">
        <v>1006.95602011203</v>
      </c>
      <c r="N7">
        <v>113.6026646553203</v>
      </c>
    </row>
    <row r="8" spans="1:27" x14ac:dyDescent="0.35">
      <c r="A8">
        <v>1</v>
      </c>
      <c r="B8">
        <v>5</v>
      </c>
      <c r="C8">
        <v>1.0710749999999989</v>
      </c>
      <c r="D8">
        <v>0.72678961244067486</v>
      </c>
      <c r="E8">
        <v>13.176780058674639</v>
      </c>
      <c r="H8" t="s">
        <v>95</v>
      </c>
      <c r="I8">
        <v>24</v>
      </c>
      <c r="K8" t="s">
        <v>31</v>
      </c>
      <c r="L8">
        <v>0.7902861111111088</v>
      </c>
      <c r="M8">
        <v>144.96381377865529</v>
      </c>
      <c r="N8">
        <v>51.887830055179911</v>
      </c>
    </row>
    <row r="9" spans="1:27" x14ac:dyDescent="0.35">
      <c r="A9">
        <v>2</v>
      </c>
      <c r="B9">
        <v>238</v>
      </c>
      <c r="C9">
        <v>27.531327777777779</v>
      </c>
      <c r="D9">
        <v>992.07224923510125</v>
      </c>
      <c r="E9">
        <v>113.6026646553203</v>
      </c>
      <c r="H9" t="s">
        <v>96</v>
      </c>
      <c r="I9">
        <v>6</v>
      </c>
      <c r="K9" t="s">
        <v>32</v>
      </c>
      <c r="L9">
        <v>29.850122222222218</v>
      </c>
      <c r="M9">
        <v>1151.9198338906849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0.7902861111111088</v>
      </c>
      <c r="D12">
        <v>144.96381377865529</v>
      </c>
      <c r="E12">
        <v>51.887830055179911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346</v>
      </c>
      <c r="B16">
        <v>3344</v>
      </c>
      <c r="C16">
        <v>5893</v>
      </c>
      <c r="D16">
        <v>5</v>
      </c>
      <c r="E16">
        <v>57000</v>
      </c>
      <c r="F16">
        <v>26.330118785282782</v>
      </c>
      <c r="G16">
        <v>2</v>
      </c>
      <c r="H16">
        <v>5</v>
      </c>
      <c r="I16">
        <v>17071.65707997396</v>
      </c>
      <c r="J16">
        <v>14621.61747747027</v>
      </c>
      <c r="K16">
        <v>87.995428923428136</v>
      </c>
      <c r="L16">
        <v>17261.830302071288</v>
      </c>
      <c r="M16">
        <v>13052.017737749869</v>
      </c>
      <c r="N16">
        <v>87.907788172322498</v>
      </c>
      <c r="O16">
        <v>16979.1493482441</v>
      </c>
      <c r="P16">
        <v>14375.19921599492</v>
      </c>
      <c r="Q16">
        <v>87.995428923428136</v>
      </c>
      <c r="R16">
        <v>16975.542057063951</v>
      </c>
      <c r="S16">
        <v>14374.753738610571</v>
      </c>
      <c r="T16">
        <v>87.907788172322498</v>
      </c>
      <c r="U16">
        <v>9.9965465533986055</v>
      </c>
      <c r="V16">
        <v>51.399807180672873</v>
      </c>
      <c r="W16">
        <v>0</v>
      </c>
      <c r="X16">
        <v>0</v>
      </c>
    </row>
    <row r="17" spans="1:24" x14ac:dyDescent="0.35">
      <c r="A17" t="s">
        <v>346</v>
      </c>
      <c r="B17">
        <v>3344</v>
      </c>
      <c r="C17">
        <v>5893</v>
      </c>
      <c r="D17">
        <v>5</v>
      </c>
      <c r="E17">
        <v>57000</v>
      </c>
      <c r="F17">
        <v>17.92523971377145</v>
      </c>
      <c r="G17">
        <v>2</v>
      </c>
      <c r="H17">
        <v>5</v>
      </c>
      <c r="I17">
        <v>17040.9848560106</v>
      </c>
      <c r="J17">
        <v>14554.172835316431</v>
      </c>
      <c r="K17">
        <v>78.023050625087194</v>
      </c>
      <c r="L17">
        <v>17172.869935897848</v>
      </c>
      <c r="M17">
        <v>13486.9459238527</v>
      </c>
      <c r="N17">
        <v>81.06853881699999</v>
      </c>
      <c r="O17">
        <v>16978.027806823829</v>
      </c>
      <c r="P17">
        <v>14386.414126348391</v>
      </c>
      <c r="Q17">
        <v>78.023050625087194</v>
      </c>
      <c r="R17">
        <v>16977.85168373445</v>
      </c>
      <c r="S17">
        <v>14386.39233201225</v>
      </c>
      <c r="T17">
        <v>81.06853881699999</v>
      </c>
      <c r="U17">
        <v>9.9961327251098595</v>
      </c>
      <c r="V17">
        <v>51.343556914026102</v>
      </c>
      <c r="W17">
        <v>0</v>
      </c>
      <c r="X17">
        <v>0</v>
      </c>
    </row>
    <row r="18" spans="1:24" x14ac:dyDescent="0.35">
      <c r="A18" t="s">
        <v>346</v>
      </c>
      <c r="B18">
        <v>3344</v>
      </c>
      <c r="C18">
        <v>5893</v>
      </c>
      <c r="D18">
        <v>5</v>
      </c>
      <c r="E18">
        <v>57000</v>
      </c>
      <c r="F18">
        <v>13.212964961591689</v>
      </c>
      <c r="G18">
        <v>2</v>
      </c>
      <c r="H18">
        <v>5</v>
      </c>
      <c r="I18">
        <v>17028.507929733179</v>
      </c>
      <c r="J18">
        <v>14501.43608877732</v>
      </c>
      <c r="K18">
        <v>69.603660781336472</v>
      </c>
      <c r="L18">
        <v>17126.970739408651</v>
      </c>
      <c r="M18">
        <v>13714.924930587849</v>
      </c>
      <c r="N18">
        <v>74.023633898337835</v>
      </c>
      <c r="O18">
        <v>16982.084601562401</v>
      </c>
      <c r="P18">
        <v>14377.778615550629</v>
      </c>
      <c r="Q18">
        <v>69.603660781336472</v>
      </c>
      <c r="R18">
        <v>16983.231047308938</v>
      </c>
      <c r="S18">
        <v>14377.920441659129</v>
      </c>
      <c r="T18">
        <v>74.023633898337835</v>
      </c>
      <c r="U18">
        <v>9.9965774710331754</v>
      </c>
      <c r="V18">
        <v>51.343375492356223</v>
      </c>
      <c r="W18">
        <v>0</v>
      </c>
      <c r="X18">
        <v>0</v>
      </c>
    </row>
    <row r="19" spans="1:24" x14ac:dyDescent="0.35">
      <c r="A19" t="s">
        <v>347</v>
      </c>
      <c r="B19">
        <v>3410</v>
      </c>
      <c r="C19">
        <v>5894</v>
      </c>
      <c r="D19">
        <v>5</v>
      </c>
      <c r="E19">
        <v>57000</v>
      </c>
      <c r="F19">
        <v>38.763986958193399</v>
      </c>
      <c r="G19">
        <v>2</v>
      </c>
      <c r="H19">
        <v>5</v>
      </c>
      <c r="I19">
        <v>17383.95524566872</v>
      </c>
      <c r="J19">
        <v>15463.937728462641</v>
      </c>
      <c r="K19">
        <v>101.4749874357536</v>
      </c>
      <c r="L19">
        <v>17337.072871570581</v>
      </c>
      <c r="M19">
        <v>13104.684631708191</v>
      </c>
      <c r="N19">
        <v>102.6767924750142</v>
      </c>
      <c r="O19">
        <v>17247.76994807446</v>
      </c>
      <c r="P19">
        <v>15100.74893276796</v>
      </c>
      <c r="Q19">
        <v>101.4749874357536</v>
      </c>
      <c r="R19">
        <v>17245.290622110679</v>
      </c>
      <c r="S19">
        <v>15100.79559476151</v>
      </c>
      <c r="T19">
        <v>102.6767924750142</v>
      </c>
      <c r="U19">
        <v>10.00624928759447</v>
      </c>
      <c r="V19">
        <v>51.548359809908831</v>
      </c>
      <c r="W19">
        <v>0</v>
      </c>
      <c r="X19">
        <v>0</v>
      </c>
    </row>
    <row r="20" spans="1:24" x14ac:dyDescent="0.35">
      <c r="A20" t="s">
        <v>348</v>
      </c>
      <c r="B20">
        <v>3416</v>
      </c>
      <c r="C20">
        <v>6085</v>
      </c>
      <c r="D20">
        <v>2</v>
      </c>
      <c r="E20">
        <v>56820</v>
      </c>
      <c r="F20">
        <v>23.680115518406978</v>
      </c>
      <c r="G20">
        <v>2</v>
      </c>
      <c r="H20">
        <v>5</v>
      </c>
      <c r="I20">
        <v>15994.19521195392</v>
      </c>
      <c r="J20">
        <v>19247.734886289621</v>
      </c>
      <c r="K20">
        <v>57.646564677040523</v>
      </c>
      <c r="L20">
        <v>16236.030606494851</v>
      </c>
      <c r="M20">
        <v>17848.45047725362</v>
      </c>
      <c r="N20">
        <v>55.159120299151922</v>
      </c>
      <c r="O20">
        <v>15982.44363086165</v>
      </c>
      <c r="P20">
        <v>19011.40519421675</v>
      </c>
      <c r="Q20">
        <v>57.646564677040523</v>
      </c>
      <c r="R20">
        <v>15984.172167636099</v>
      </c>
      <c r="S20">
        <v>19011.701735501731</v>
      </c>
      <c r="T20">
        <v>55.159120299151922</v>
      </c>
      <c r="U20">
        <v>9.9924211667918748</v>
      </c>
      <c r="V20">
        <v>50.261758720337397</v>
      </c>
      <c r="W20">
        <v>0</v>
      </c>
      <c r="X20">
        <v>0</v>
      </c>
    </row>
    <row r="21" spans="1:24" x14ac:dyDescent="0.35">
      <c r="A21" t="s">
        <v>349</v>
      </c>
      <c r="B21">
        <v>5894</v>
      </c>
      <c r="C21">
        <v>2194</v>
      </c>
      <c r="D21">
        <v>4</v>
      </c>
      <c r="E21">
        <v>56940</v>
      </c>
      <c r="F21">
        <v>24.916761543725869</v>
      </c>
      <c r="G21">
        <v>5</v>
      </c>
      <c r="H21">
        <v>2</v>
      </c>
      <c r="I21">
        <v>17339.428102033729</v>
      </c>
      <c r="J21">
        <v>12716.24349237485</v>
      </c>
      <c r="K21">
        <v>128.70776358790641</v>
      </c>
      <c r="L21">
        <v>17660.202864152881</v>
      </c>
      <c r="M21">
        <v>11735.315453922631</v>
      </c>
      <c r="N21">
        <v>131.58885469986831</v>
      </c>
      <c r="O21">
        <v>17603.91751877857</v>
      </c>
      <c r="P21">
        <v>11494.35190084947</v>
      </c>
      <c r="Q21">
        <v>128.70776358790641</v>
      </c>
      <c r="R21">
        <v>17600.752599188399</v>
      </c>
      <c r="S21">
        <v>11493.305608223811</v>
      </c>
      <c r="T21">
        <v>131.58885469986831</v>
      </c>
      <c r="U21">
        <v>50.174637207591083</v>
      </c>
      <c r="V21">
        <v>10.00149775257333</v>
      </c>
      <c r="W21">
        <v>0</v>
      </c>
      <c r="X21">
        <v>0</v>
      </c>
    </row>
  </sheetData>
  <pageMargins left="0.75" right="0.75" top="1" bottom="1" header="0.5" footer="0.5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33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28</v>
      </c>
      <c r="B3" s="3">
        <v>45058</v>
      </c>
      <c r="D3" t="s">
        <v>350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390</v>
      </c>
      <c r="K3">
        <v>370</v>
      </c>
      <c r="L3">
        <v>20</v>
      </c>
      <c r="M3" t="s">
        <v>80</v>
      </c>
      <c r="N3" t="s">
        <v>81</v>
      </c>
      <c r="O3">
        <v>0</v>
      </c>
      <c r="P3" t="s">
        <v>351</v>
      </c>
      <c r="Q3" t="s">
        <v>352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2209</v>
      </c>
      <c r="AA3">
        <v>229.45676636695859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77</v>
      </c>
      <c r="C7">
        <v>7.5359888888888946</v>
      </c>
      <c r="D7">
        <v>133.76424099580399</v>
      </c>
      <c r="E7">
        <v>13.107421991444641</v>
      </c>
      <c r="H7" t="s">
        <v>93</v>
      </c>
      <c r="I7">
        <v>2190</v>
      </c>
      <c r="K7" t="s">
        <v>94</v>
      </c>
      <c r="L7">
        <v>47.126211111111118</v>
      </c>
      <c r="M7">
        <v>1515.200710965536</v>
      </c>
      <c r="N7">
        <v>37.534072986315692</v>
      </c>
    </row>
    <row r="8" spans="1:27" x14ac:dyDescent="0.35">
      <c r="A8">
        <v>1</v>
      </c>
      <c r="B8">
        <v>6</v>
      </c>
      <c r="C8">
        <v>1.262113888888887</v>
      </c>
      <c r="D8">
        <v>0.62187797553674173</v>
      </c>
      <c r="E8">
        <v>13.539015349259079</v>
      </c>
      <c r="H8" t="s">
        <v>95</v>
      </c>
      <c r="I8">
        <v>1</v>
      </c>
      <c r="K8" t="s">
        <v>31</v>
      </c>
      <c r="L8">
        <v>1.2337222222222191</v>
      </c>
      <c r="M8">
        <v>226.78504022495159</v>
      </c>
      <c r="N8">
        <v>53.071846303568279</v>
      </c>
    </row>
    <row r="9" spans="1:27" x14ac:dyDescent="0.35">
      <c r="A9">
        <v>2</v>
      </c>
      <c r="B9">
        <v>287</v>
      </c>
      <c r="C9">
        <v>38.32810833333334</v>
      </c>
      <c r="D9">
        <v>1380.814591994196</v>
      </c>
      <c r="E9">
        <v>37.534072986315692</v>
      </c>
      <c r="H9" t="s">
        <v>96</v>
      </c>
      <c r="I9">
        <v>18</v>
      </c>
      <c r="K9" t="s">
        <v>32</v>
      </c>
      <c r="L9">
        <v>48.359933333333338</v>
      </c>
      <c r="M9">
        <v>1741.9857511904879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20</v>
      </c>
      <c r="C12">
        <v>1.2337222222222191</v>
      </c>
      <c r="D12">
        <v>226.78504022495159</v>
      </c>
      <c r="E12">
        <v>53.071846303568279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353</v>
      </c>
      <c r="B16">
        <v>2309</v>
      </c>
      <c r="C16">
        <v>5711</v>
      </c>
      <c r="D16">
        <v>14</v>
      </c>
      <c r="E16">
        <v>58440</v>
      </c>
      <c r="F16">
        <v>20.50707928274759</v>
      </c>
      <c r="G16">
        <v>1</v>
      </c>
      <c r="H16">
        <v>5</v>
      </c>
      <c r="I16">
        <v>14561.020455772959</v>
      </c>
      <c r="J16">
        <v>15852.78733203672</v>
      </c>
      <c r="K16">
        <v>22.946082910147421</v>
      </c>
      <c r="L16">
        <v>15527.263571306799</v>
      </c>
      <c r="M16">
        <v>16253.54040280445</v>
      </c>
      <c r="N16">
        <v>26.487649093237849</v>
      </c>
      <c r="O16">
        <v>14559.66187343916</v>
      </c>
      <c r="P16">
        <v>15851.745449141181</v>
      </c>
      <c r="Q16">
        <v>22.946082910147421</v>
      </c>
      <c r="R16">
        <v>14558.92631530325</v>
      </c>
      <c r="S16">
        <v>15853.52821095252</v>
      </c>
      <c r="T16">
        <v>26.487649093237849</v>
      </c>
      <c r="U16">
        <v>8.3487950389076374E-2</v>
      </c>
      <c r="V16">
        <v>51.08994197252386</v>
      </c>
      <c r="W16">
        <v>0</v>
      </c>
      <c r="X16">
        <v>0</v>
      </c>
    </row>
    <row r="17" spans="1:24" x14ac:dyDescent="0.35">
      <c r="A17" t="s">
        <v>354</v>
      </c>
      <c r="B17">
        <v>3335</v>
      </c>
      <c r="C17">
        <v>6296</v>
      </c>
      <c r="D17">
        <v>9</v>
      </c>
      <c r="E17">
        <v>58140</v>
      </c>
      <c r="F17">
        <v>6.8540578926013191</v>
      </c>
      <c r="G17">
        <v>2</v>
      </c>
      <c r="H17">
        <v>5</v>
      </c>
      <c r="I17">
        <v>17712.16662711856</v>
      </c>
      <c r="J17">
        <v>16331.24558954958</v>
      </c>
      <c r="K17">
        <v>108.041100615958</v>
      </c>
      <c r="L17">
        <v>18050.137891492759</v>
      </c>
      <c r="M17">
        <v>16556.08348093705</v>
      </c>
      <c r="N17">
        <v>107.9603805920957</v>
      </c>
      <c r="O17">
        <v>17735.822804653719</v>
      </c>
      <c r="P17">
        <v>16395.418157775352</v>
      </c>
      <c r="Q17">
        <v>108.041100615958</v>
      </c>
      <c r="R17">
        <v>17734.560973850479</v>
      </c>
      <c r="S17">
        <v>16397.33839496116</v>
      </c>
      <c r="T17">
        <v>107.9603805920957</v>
      </c>
      <c r="U17">
        <v>9.9786078988317772</v>
      </c>
      <c r="V17">
        <v>51.53947901063345</v>
      </c>
      <c r="W17">
        <v>0</v>
      </c>
      <c r="X17">
        <v>0</v>
      </c>
    </row>
    <row r="18" spans="1:24" x14ac:dyDescent="0.35">
      <c r="A18" t="s">
        <v>355</v>
      </c>
      <c r="B18">
        <v>3347</v>
      </c>
      <c r="C18">
        <v>5710</v>
      </c>
      <c r="D18">
        <v>12</v>
      </c>
      <c r="E18">
        <v>58320</v>
      </c>
      <c r="F18">
        <v>10.267217402385331</v>
      </c>
      <c r="G18">
        <v>2</v>
      </c>
      <c r="H18">
        <v>5</v>
      </c>
      <c r="I18">
        <v>15807.217096049721</v>
      </c>
      <c r="J18">
        <v>15568.06967756142</v>
      </c>
      <c r="K18">
        <v>40.868508915237342</v>
      </c>
      <c r="L18">
        <v>15416.615916163581</v>
      </c>
      <c r="M18">
        <v>15320.04725510921</v>
      </c>
      <c r="N18">
        <v>43.742520979378597</v>
      </c>
      <c r="O18">
        <v>15812.313197028579</v>
      </c>
      <c r="P18">
        <v>15670.52407858667</v>
      </c>
      <c r="Q18">
        <v>40.868508915237342</v>
      </c>
      <c r="R18">
        <v>15812.03060431118</v>
      </c>
      <c r="S18">
        <v>15670.968006667739</v>
      </c>
      <c r="T18">
        <v>43.742520979378597</v>
      </c>
      <c r="U18">
        <v>9.9911260486386304</v>
      </c>
      <c r="V18">
        <v>51.491638352449691</v>
      </c>
      <c r="W18">
        <v>0</v>
      </c>
      <c r="X18">
        <v>0</v>
      </c>
    </row>
    <row r="19" spans="1:24" x14ac:dyDescent="0.35">
      <c r="A19" t="s">
        <v>356</v>
      </c>
      <c r="B19">
        <v>3371</v>
      </c>
      <c r="C19">
        <v>5709</v>
      </c>
      <c r="D19">
        <v>9</v>
      </c>
      <c r="E19">
        <v>58140</v>
      </c>
      <c r="F19">
        <v>31.378167477802268</v>
      </c>
      <c r="G19">
        <v>2</v>
      </c>
      <c r="H19">
        <v>5</v>
      </c>
      <c r="I19">
        <v>17636.458069637061</v>
      </c>
      <c r="J19">
        <v>16113.741067100331</v>
      </c>
      <c r="K19">
        <v>56.136366187967099</v>
      </c>
      <c r="L19">
        <v>16302.1152325116</v>
      </c>
      <c r="M19">
        <v>15676.58019810292</v>
      </c>
      <c r="N19">
        <v>55.723825876411269</v>
      </c>
      <c r="O19">
        <v>17746.73420164263</v>
      </c>
      <c r="P19">
        <v>16407.6266453606</v>
      </c>
      <c r="Q19">
        <v>56.136366187967099</v>
      </c>
      <c r="R19">
        <v>17748.057173290708</v>
      </c>
      <c r="S19">
        <v>16403.546463424282</v>
      </c>
      <c r="T19">
        <v>55.723825876411269</v>
      </c>
      <c r="U19">
        <v>10.00358557156885</v>
      </c>
      <c r="V19">
        <v>51.577356521200301</v>
      </c>
      <c r="W19">
        <v>0</v>
      </c>
      <c r="X19">
        <v>0</v>
      </c>
    </row>
    <row r="20" spans="1:24" x14ac:dyDescent="0.35">
      <c r="A20" t="s">
        <v>357</v>
      </c>
      <c r="B20">
        <v>3376</v>
      </c>
      <c r="C20">
        <v>5711</v>
      </c>
      <c r="D20">
        <v>13</v>
      </c>
      <c r="E20">
        <v>58380</v>
      </c>
      <c r="F20">
        <v>2.3553869799291638</v>
      </c>
      <c r="G20">
        <v>2</v>
      </c>
      <c r="H20">
        <v>5</v>
      </c>
      <c r="I20">
        <v>18086.101072066391</v>
      </c>
      <c r="J20">
        <v>17321.532836921138</v>
      </c>
      <c r="K20">
        <v>67.674765343069112</v>
      </c>
      <c r="L20">
        <v>18205.890205062238</v>
      </c>
      <c r="M20">
        <v>17389.01496736777</v>
      </c>
      <c r="N20">
        <v>62.913580236547872</v>
      </c>
      <c r="O20">
        <v>18094.382895950639</v>
      </c>
      <c r="P20">
        <v>17343.594246098619</v>
      </c>
      <c r="Q20">
        <v>67.674765343069112</v>
      </c>
      <c r="R20">
        <v>18094.680944394338</v>
      </c>
      <c r="S20">
        <v>17343.0705537102</v>
      </c>
      <c r="T20">
        <v>62.913580236547872</v>
      </c>
      <c r="U20">
        <v>10.00459171078735</v>
      </c>
      <c r="V20">
        <v>51.085523418344373</v>
      </c>
      <c r="W20">
        <v>0</v>
      </c>
      <c r="X20">
        <v>0</v>
      </c>
    </row>
    <row r="21" spans="1:24" x14ac:dyDescent="0.35">
      <c r="A21" t="s">
        <v>358</v>
      </c>
      <c r="B21">
        <v>3386</v>
      </c>
      <c r="C21">
        <v>6296</v>
      </c>
      <c r="D21">
        <v>9</v>
      </c>
      <c r="E21">
        <v>58140</v>
      </c>
      <c r="F21">
        <v>7.2169032984798864</v>
      </c>
      <c r="G21">
        <v>2</v>
      </c>
      <c r="H21">
        <v>5</v>
      </c>
      <c r="I21">
        <v>17772.144161390639</v>
      </c>
      <c r="J21">
        <v>16487.593590764449</v>
      </c>
      <c r="K21">
        <v>83.295948660058016</v>
      </c>
      <c r="L21">
        <v>18079.942234652059</v>
      </c>
      <c r="M21">
        <v>16584.910479236591</v>
      </c>
      <c r="N21">
        <v>85.734470364153069</v>
      </c>
      <c r="O21">
        <v>17746.778627633528</v>
      </c>
      <c r="P21">
        <v>16420.026607903568</v>
      </c>
      <c r="Q21">
        <v>83.295948660058016</v>
      </c>
      <c r="R21">
        <v>17747.513171512921</v>
      </c>
      <c r="S21">
        <v>16417.761621073321</v>
      </c>
      <c r="T21">
        <v>85.734470364153069</v>
      </c>
      <c r="U21">
        <v>10.00032462008337</v>
      </c>
      <c r="V21">
        <v>51.557539025038103</v>
      </c>
      <c r="W21">
        <v>0</v>
      </c>
      <c r="X21">
        <v>0</v>
      </c>
    </row>
    <row r="22" spans="1:24" x14ac:dyDescent="0.35">
      <c r="A22" t="s">
        <v>359</v>
      </c>
      <c r="B22">
        <v>3407</v>
      </c>
      <c r="C22">
        <v>5698</v>
      </c>
      <c r="D22">
        <v>1</v>
      </c>
      <c r="E22">
        <v>57660</v>
      </c>
      <c r="F22">
        <v>0.48189904157762481</v>
      </c>
      <c r="G22">
        <v>2</v>
      </c>
      <c r="H22">
        <v>5</v>
      </c>
      <c r="I22">
        <v>15882.901652734099</v>
      </c>
      <c r="J22">
        <v>17049.291389912731</v>
      </c>
      <c r="K22">
        <v>57.772280545998527</v>
      </c>
      <c r="L22">
        <v>15902.015551012521</v>
      </c>
      <c r="M22">
        <v>17069.743761737711</v>
      </c>
      <c r="N22">
        <v>62.215359076941112</v>
      </c>
      <c r="O22">
        <v>15883.244852708851</v>
      </c>
      <c r="P22">
        <v>17054.099983633481</v>
      </c>
      <c r="Q22">
        <v>57.772280545998527</v>
      </c>
      <c r="R22">
        <v>15882.18267767324</v>
      </c>
      <c r="S22">
        <v>17055.207816793081</v>
      </c>
      <c r="T22">
        <v>62.215359076941112</v>
      </c>
      <c r="U22">
        <v>10.00380830445107</v>
      </c>
      <c r="V22">
        <v>51.025954731393632</v>
      </c>
      <c r="W22">
        <v>0</v>
      </c>
      <c r="X22">
        <v>0</v>
      </c>
    </row>
    <row r="23" spans="1:24" x14ac:dyDescent="0.35">
      <c r="A23" t="s">
        <v>360</v>
      </c>
      <c r="B23">
        <v>3416</v>
      </c>
      <c r="C23">
        <v>5710</v>
      </c>
      <c r="D23">
        <v>11</v>
      </c>
      <c r="E23">
        <v>58260</v>
      </c>
      <c r="F23">
        <v>3.8552140232857339</v>
      </c>
      <c r="G23">
        <v>2</v>
      </c>
      <c r="H23">
        <v>5</v>
      </c>
      <c r="I23">
        <v>15819.05853757035</v>
      </c>
      <c r="J23">
        <v>15745.878683666249</v>
      </c>
      <c r="K23">
        <v>49.903003181382687</v>
      </c>
      <c r="L23">
        <v>15951.501657295001</v>
      </c>
      <c r="M23">
        <v>15923.055761492051</v>
      </c>
      <c r="N23">
        <v>53.166571743104427</v>
      </c>
      <c r="O23">
        <v>15820.973136608911</v>
      </c>
      <c r="P23">
        <v>15784.36973831192</v>
      </c>
      <c r="Q23">
        <v>49.903003181382687</v>
      </c>
      <c r="R23">
        <v>15818.843458870089</v>
      </c>
      <c r="S23">
        <v>15786.00235427696</v>
      </c>
      <c r="T23">
        <v>53.166571743104427</v>
      </c>
      <c r="U23">
        <v>9.9964988755631534</v>
      </c>
      <c r="V23">
        <v>49.475911177774023</v>
      </c>
      <c r="W23">
        <v>0</v>
      </c>
      <c r="X23">
        <v>0</v>
      </c>
    </row>
    <row r="24" spans="1:24" x14ac:dyDescent="0.35">
      <c r="A24" t="s">
        <v>361</v>
      </c>
      <c r="B24">
        <v>3418</v>
      </c>
      <c r="C24">
        <v>5709</v>
      </c>
      <c r="D24">
        <v>6</v>
      </c>
      <c r="E24">
        <v>57960</v>
      </c>
      <c r="F24">
        <v>16.457685116429449</v>
      </c>
      <c r="G24">
        <v>2</v>
      </c>
      <c r="H24">
        <v>5</v>
      </c>
      <c r="I24">
        <v>15823.888665248791</v>
      </c>
      <c r="J24">
        <v>15941.497960991081</v>
      </c>
      <c r="K24">
        <v>60.724604329999643</v>
      </c>
      <c r="L24">
        <v>16379.81876724983</v>
      </c>
      <c r="M24">
        <v>16366.18330493645</v>
      </c>
      <c r="N24">
        <v>60.74898248955936</v>
      </c>
      <c r="O24">
        <v>15815.7627765409</v>
      </c>
      <c r="P24">
        <v>15778.06497097831</v>
      </c>
      <c r="Q24">
        <v>60.724604329999643</v>
      </c>
      <c r="R24">
        <v>15813.521525873641</v>
      </c>
      <c r="S24">
        <v>15781.031406419999</v>
      </c>
      <c r="T24">
        <v>60.74898248955936</v>
      </c>
      <c r="U24">
        <v>9.9427637463978638</v>
      </c>
      <c r="V24">
        <v>49.478808101553071</v>
      </c>
      <c r="W24">
        <v>0</v>
      </c>
      <c r="X24">
        <v>0</v>
      </c>
    </row>
    <row r="25" spans="1:24" x14ac:dyDescent="0.35">
      <c r="A25" t="s">
        <v>362</v>
      </c>
      <c r="B25">
        <v>3427</v>
      </c>
      <c r="C25">
        <v>5902</v>
      </c>
      <c r="D25">
        <v>13</v>
      </c>
      <c r="E25">
        <v>58380</v>
      </c>
      <c r="F25">
        <v>5.6312512939558763</v>
      </c>
      <c r="G25">
        <v>2</v>
      </c>
      <c r="H25">
        <v>5</v>
      </c>
      <c r="I25">
        <v>17858.228056589989</v>
      </c>
      <c r="J25">
        <v>16721.618709005041</v>
      </c>
      <c r="K25">
        <v>57.946632063647478</v>
      </c>
      <c r="L25">
        <v>17878.12150375907</v>
      </c>
      <c r="M25">
        <v>16952.075350316751</v>
      </c>
      <c r="N25">
        <v>56.953306364951636</v>
      </c>
      <c r="O25">
        <v>17838.448363091771</v>
      </c>
      <c r="P25">
        <v>16668.917989863461</v>
      </c>
      <c r="Q25">
        <v>57.946632063647478</v>
      </c>
      <c r="R25">
        <v>17842.117294453921</v>
      </c>
      <c r="S25">
        <v>16668.65998008992</v>
      </c>
      <c r="T25">
        <v>56.953306364951636</v>
      </c>
      <c r="U25">
        <v>9.9960620398251496</v>
      </c>
      <c r="V25">
        <v>50.733510849852891</v>
      </c>
      <c r="W25">
        <v>0</v>
      </c>
      <c r="X25">
        <v>0</v>
      </c>
    </row>
    <row r="26" spans="1:24" x14ac:dyDescent="0.35">
      <c r="A26" t="s">
        <v>362</v>
      </c>
      <c r="B26">
        <v>3427</v>
      </c>
      <c r="C26">
        <v>5902</v>
      </c>
      <c r="D26">
        <v>13</v>
      </c>
      <c r="E26">
        <v>58380</v>
      </c>
      <c r="F26">
        <v>5.1849618951722256</v>
      </c>
      <c r="G26">
        <v>2</v>
      </c>
      <c r="H26">
        <v>5</v>
      </c>
      <c r="I26">
        <v>17873.59585910846</v>
      </c>
      <c r="J26">
        <v>16744.10178080932</v>
      </c>
      <c r="K26">
        <v>52.57384320858916</v>
      </c>
      <c r="L26">
        <v>17891.15204567054</v>
      </c>
      <c r="M26">
        <v>16956.346978120229</v>
      </c>
      <c r="N26">
        <v>55.017791452430941</v>
      </c>
      <c r="O26">
        <v>17855.38069426451</v>
      </c>
      <c r="P26">
        <v>16695.5777144192</v>
      </c>
      <c r="Q26">
        <v>52.57384320858916</v>
      </c>
      <c r="R26">
        <v>17858.010673017608</v>
      </c>
      <c r="S26">
        <v>16695.392921258332</v>
      </c>
      <c r="T26">
        <v>55.017791452430941</v>
      </c>
      <c r="U26">
        <v>9.9962689275099379</v>
      </c>
      <c r="V26">
        <v>50.733281040772013</v>
      </c>
      <c r="W26">
        <v>0</v>
      </c>
      <c r="X26">
        <v>0</v>
      </c>
    </row>
    <row r="27" spans="1:24" x14ac:dyDescent="0.35">
      <c r="A27" t="s">
        <v>363</v>
      </c>
      <c r="B27">
        <v>3439</v>
      </c>
      <c r="C27">
        <v>5710</v>
      </c>
      <c r="D27">
        <v>11</v>
      </c>
      <c r="E27">
        <v>58260</v>
      </c>
      <c r="F27">
        <v>7.8923121723737539</v>
      </c>
      <c r="G27">
        <v>2</v>
      </c>
      <c r="H27">
        <v>5</v>
      </c>
      <c r="I27">
        <v>15829.04980709496</v>
      </c>
      <c r="J27">
        <v>15872.66442959248</v>
      </c>
      <c r="K27">
        <v>45.79584597514917</v>
      </c>
      <c r="L27">
        <v>16095.820679798529</v>
      </c>
      <c r="M27">
        <v>16075.784262518069</v>
      </c>
      <c r="N27">
        <v>41.076277801959492</v>
      </c>
      <c r="O27">
        <v>15825.133585476349</v>
      </c>
      <c r="P27">
        <v>15793.89304291334</v>
      </c>
      <c r="Q27">
        <v>45.79584597514917</v>
      </c>
      <c r="R27">
        <v>15824.13997726394</v>
      </c>
      <c r="S27">
        <v>15795.211432827989</v>
      </c>
      <c r="T27">
        <v>41.076277801959492</v>
      </c>
      <c r="U27">
        <v>9.993101500955726</v>
      </c>
      <c r="V27">
        <v>49.485223901849388</v>
      </c>
      <c r="W27">
        <v>0</v>
      </c>
      <c r="X27">
        <v>0</v>
      </c>
    </row>
    <row r="28" spans="1:24" x14ac:dyDescent="0.35">
      <c r="A28" t="s">
        <v>364</v>
      </c>
      <c r="B28">
        <v>3445</v>
      </c>
      <c r="C28">
        <v>5710</v>
      </c>
      <c r="D28">
        <v>13</v>
      </c>
      <c r="E28">
        <v>58380</v>
      </c>
      <c r="F28">
        <v>34.567463562059672</v>
      </c>
      <c r="G28">
        <v>2</v>
      </c>
      <c r="H28">
        <v>5</v>
      </c>
      <c r="I28">
        <v>18171.122075497391</v>
      </c>
      <c r="J28">
        <v>17556.82130123975</v>
      </c>
      <c r="K28">
        <v>48.464973838096817</v>
      </c>
      <c r="L28">
        <v>16958.268185721419</v>
      </c>
      <c r="M28">
        <v>16700.281122212629</v>
      </c>
      <c r="N28">
        <v>52.422059505083773</v>
      </c>
      <c r="O28">
        <v>18292.6572117533</v>
      </c>
      <c r="P28">
        <v>17880.5785104836</v>
      </c>
      <c r="Q28">
        <v>48.464973838096817</v>
      </c>
      <c r="R28">
        <v>18291.823391918861</v>
      </c>
      <c r="S28">
        <v>17881.756760058699</v>
      </c>
      <c r="T28">
        <v>52.422059505083773</v>
      </c>
      <c r="U28">
        <v>10.00412356959181</v>
      </c>
      <c r="V28">
        <v>51.54105877365388</v>
      </c>
      <c r="W28">
        <v>0</v>
      </c>
      <c r="X28">
        <v>0</v>
      </c>
    </row>
    <row r="29" spans="1:24" x14ac:dyDescent="0.35">
      <c r="A29" t="s">
        <v>364</v>
      </c>
      <c r="B29">
        <v>3445</v>
      </c>
      <c r="C29">
        <v>5710</v>
      </c>
      <c r="D29">
        <v>14</v>
      </c>
      <c r="E29">
        <v>58440</v>
      </c>
      <c r="F29">
        <v>1.356247880799768</v>
      </c>
      <c r="G29">
        <v>2</v>
      </c>
      <c r="H29">
        <v>5</v>
      </c>
      <c r="I29">
        <v>18281.79489725778</v>
      </c>
      <c r="J29">
        <v>17854.521996688309</v>
      </c>
      <c r="K29">
        <v>53.880056791276203</v>
      </c>
      <c r="L29">
        <v>18235.216884463491</v>
      </c>
      <c r="M29">
        <v>17819.39666832532</v>
      </c>
      <c r="N29">
        <v>53.662888723539893</v>
      </c>
      <c r="O29">
        <v>18286.56547805552</v>
      </c>
      <c r="P29">
        <v>17867.2259795012</v>
      </c>
      <c r="Q29">
        <v>53.880056791276203</v>
      </c>
      <c r="R29">
        <v>18287.567407326042</v>
      </c>
      <c r="S29">
        <v>17865.811858179899</v>
      </c>
      <c r="T29">
        <v>53.662888723539893</v>
      </c>
      <c r="U29">
        <v>10.00567383066277</v>
      </c>
      <c r="V29">
        <v>51.586365213735853</v>
      </c>
      <c r="W29">
        <v>0</v>
      </c>
      <c r="X29">
        <v>0</v>
      </c>
    </row>
    <row r="30" spans="1:24" x14ac:dyDescent="0.35">
      <c r="A30" t="s">
        <v>365</v>
      </c>
      <c r="B30">
        <v>3445</v>
      </c>
      <c r="C30">
        <v>5902</v>
      </c>
      <c r="D30">
        <v>12</v>
      </c>
      <c r="E30">
        <v>58320</v>
      </c>
      <c r="F30">
        <v>12.00660487108928</v>
      </c>
      <c r="G30">
        <v>2</v>
      </c>
      <c r="H30">
        <v>5</v>
      </c>
      <c r="I30">
        <v>17815.254118612589</v>
      </c>
      <c r="J30">
        <v>16609.829020649999</v>
      </c>
      <c r="K30">
        <v>56.054343531921432</v>
      </c>
      <c r="L30">
        <v>17937.635188518288</v>
      </c>
      <c r="M30">
        <v>17325.225801436831</v>
      </c>
      <c r="N30">
        <v>58.725456547436387</v>
      </c>
      <c r="O30">
        <v>17857.447629881921</v>
      </c>
      <c r="P30">
        <v>16721.51595746326</v>
      </c>
      <c r="Q30">
        <v>56.054343531921432</v>
      </c>
      <c r="R30">
        <v>17860.893309025028</v>
      </c>
      <c r="S30">
        <v>16720.943568019178</v>
      </c>
      <c r="T30">
        <v>58.725456547436387</v>
      </c>
      <c r="U30">
        <v>9.9437955007477346</v>
      </c>
      <c r="V30">
        <v>50.733386612055881</v>
      </c>
      <c r="W30">
        <v>0</v>
      </c>
      <c r="X30">
        <v>0</v>
      </c>
    </row>
    <row r="31" spans="1:24" x14ac:dyDescent="0.35">
      <c r="A31" t="s">
        <v>366</v>
      </c>
      <c r="B31">
        <v>3573</v>
      </c>
      <c r="C31">
        <v>6297</v>
      </c>
      <c r="D31">
        <v>7</v>
      </c>
      <c r="E31">
        <v>58020</v>
      </c>
      <c r="F31">
        <v>18.55119381655912</v>
      </c>
      <c r="G31">
        <v>2</v>
      </c>
      <c r="H31">
        <v>5</v>
      </c>
      <c r="I31">
        <v>17340.90097052748</v>
      </c>
      <c r="J31">
        <v>17600.637255317779</v>
      </c>
      <c r="K31">
        <v>41.219503273141093</v>
      </c>
      <c r="L31">
        <v>16926.030647748779</v>
      </c>
      <c r="M31">
        <v>16738.47194709129</v>
      </c>
      <c r="N31">
        <v>39.749771825380961</v>
      </c>
      <c r="O31">
        <v>17460.504051004369</v>
      </c>
      <c r="P31">
        <v>17459.12174270242</v>
      </c>
      <c r="Q31">
        <v>41.219503273141093</v>
      </c>
      <c r="R31">
        <v>17458.047010379669</v>
      </c>
      <c r="S31">
        <v>17460.295460278179</v>
      </c>
      <c r="T31">
        <v>39.749771825380961</v>
      </c>
      <c r="U31">
        <v>9.9879132524616487</v>
      </c>
      <c r="V31">
        <v>48.336502975633373</v>
      </c>
      <c r="W31">
        <v>0</v>
      </c>
      <c r="X31">
        <v>0</v>
      </c>
    </row>
    <row r="32" spans="1:24" x14ac:dyDescent="0.35">
      <c r="A32" t="s">
        <v>366</v>
      </c>
      <c r="B32">
        <v>3573</v>
      </c>
      <c r="C32">
        <v>6297</v>
      </c>
      <c r="D32">
        <v>8</v>
      </c>
      <c r="E32">
        <v>58080</v>
      </c>
      <c r="F32">
        <v>0</v>
      </c>
      <c r="G32">
        <v>2</v>
      </c>
      <c r="H32">
        <v>5</v>
      </c>
      <c r="I32">
        <v>17464.305605396919</v>
      </c>
      <c r="J32">
        <v>17464.426070535679</v>
      </c>
      <c r="K32">
        <v>30.881776644592751</v>
      </c>
      <c r="L32">
        <v>17465.30861827622</v>
      </c>
      <c r="M32">
        <v>17461.3420523514</v>
      </c>
      <c r="N32">
        <v>31.688856377753481</v>
      </c>
      <c r="O32">
        <v>17464.305605396919</v>
      </c>
      <c r="P32">
        <v>17464.426070535679</v>
      </c>
      <c r="Q32">
        <v>30.881776644592751</v>
      </c>
      <c r="R32">
        <v>17465.30861827622</v>
      </c>
      <c r="S32">
        <v>17461.3420523514</v>
      </c>
      <c r="T32">
        <v>31.688856377753481</v>
      </c>
      <c r="U32">
        <v>9.9876522131097651</v>
      </c>
      <c r="V32">
        <v>51.608824672560949</v>
      </c>
      <c r="W32">
        <v>0</v>
      </c>
      <c r="X32">
        <v>0</v>
      </c>
    </row>
    <row r="33" spans="1:24" x14ac:dyDescent="0.35">
      <c r="A33" t="s">
        <v>367</v>
      </c>
      <c r="B33">
        <v>3607</v>
      </c>
      <c r="C33">
        <v>5902</v>
      </c>
      <c r="D33">
        <v>12</v>
      </c>
      <c r="E33">
        <v>58320</v>
      </c>
      <c r="F33">
        <v>24.95935364896302</v>
      </c>
      <c r="G33">
        <v>2</v>
      </c>
      <c r="H33">
        <v>5</v>
      </c>
      <c r="I33">
        <v>18157.896561134588</v>
      </c>
      <c r="J33">
        <v>17561.48794878327</v>
      </c>
      <c r="K33">
        <v>31.769253569383341</v>
      </c>
      <c r="L33">
        <v>18100.24682834799</v>
      </c>
      <c r="M33">
        <v>18685.39564611487</v>
      </c>
      <c r="N33">
        <v>31.296602201995491</v>
      </c>
      <c r="O33">
        <v>17945.572488839451</v>
      </c>
      <c r="P33">
        <v>17429.44048033822</v>
      </c>
      <c r="Q33">
        <v>31.769253569383341</v>
      </c>
      <c r="R33">
        <v>17940.678901096679</v>
      </c>
      <c r="S33">
        <v>17429.210822615711</v>
      </c>
      <c r="T33">
        <v>31.296602201995491</v>
      </c>
      <c r="U33">
        <v>10.01773091199791</v>
      </c>
      <c r="V33">
        <v>50.733641205161511</v>
      </c>
      <c r="W33">
        <v>0</v>
      </c>
      <c r="X33">
        <v>0</v>
      </c>
    </row>
  </sheetData>
  <pageMargins left="0.75" right="0.75" top="1" bottom="1" header="0.5" footer="0.5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24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29</v>
      </c>
      <c r="B3" s="3">
        <v>45058</v>
      </c>
      <c r="D3" t="s">
        <v>368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349</v>
      </c>
      <c r="K3">
        <v>335</v>
      </c>
      <c r="L3">
        <v>14</v>
      </c>
      <c r="M3" t="s">
        <v>80</v>
      </c>
      <c r="N3" t="s">
        <v>81</v>
      </c>
      <c r="O3">
        <v>0</v>
      </c>
      <c r="P3" t="s">
        <v>369</v>
      </c>
      <c r="Q3" t="s">
        <v>370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1394</v>
      </c>
      <c r="AA3">
        <v>176.15206170082089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64</v>
      </c>
      <c r="C7">
        <v>8.6049472222222203</v>
      </c>
      <c r="D7">
        <v>198.70400698254471</v>
      </c>
      <c r="E7">
        <v>13.10740757110829</v>
      </c>
      <c r="H7" t="s">
        <v>93</v>
      </c>
      <c r="I7">
        <v>1360</v>
      </c>
      <c r="K7" t="s">
        <v>94</v>
      </c>
      <c r="L7">
        <v>47.735291666666669</v>
      </c>
      <c r="M7">
        <v>1565.315284446433</v>
      </c>
      <c r="N7">
        <v>85.216953285553728</v>
      </c>
    </row>
    <row r="8" spans="1:27" x14ac:dyDescent="0.35">
      <c r="A8">
        <v>1</v>
      </c>
      <c r="B8">
        <v>5</v>
      </c>
      <c r="C8">
        <v>1.2117583333333339</v>
      </c>
      <c r="D8">
        <v>0.36584208058984158</v>
      </c>
      <c r="E8">
        <v>0.10803009461927569</v>
      </c>
      <c r="H8" t="s">
        <v>95</v>
      </c>
      <c r="I8">
        <v>25</v>
      </c>
      <c r="K8" t="s">
        <v>31</v>
      </c>
      <c r="L8">
        <v>0.7696500000000035</v>
      </c>
      <c r="M8">
        <v>141.69681067376871</v>
      </c>
      <c r="N8">
        <v>51.646494582518613</v>
      </c>
    </row>
    <row r="9" spans="1:27" x14ac:dyDescent="0.35">
      <c r="A9">
        <v>2</v>
      </c>
      <c r="B9">
        <v>266</v>
      </c>
      <c r="C9">
        <v>37.918586111111111</v>
      </c>
      <c r="D9">
        <v>1366.2454353832979</v>
      </c>
      <c r="E9">
        <v>85.216953285553728</v>
      </c>
      <c r="H9" t="s">
        <v>96</v>
      </c>
      <c r="I9">
        <v>9</v>
      </c>
      <c r="K9" t="s">
        <v>32</v>
      </c>
      <c r="L9">
        <v>48.504941666666667</v>
      </c>
      <c r="M9">
        <v>1707.0120951202009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14</v>
      </c>
      <c r="C12">
        <v>0.7696500000000035</v>
      </c>
      <c r="D12">
        <v>141.69681067376871</v>
      </c>
      <c r="E12">
        <v>51.646494582518613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371</v>
      </c>
      <c r="B16">
        <v>3347</v>
      </c>
      <c r="C16">
        <v>5902</v>
      </c>
      <c r="D16">
        <v>2</v>
      </c>
      <c r="E16">
        <v>58620</v>
      </c>
      <c r="F16">
        <v>22.820291056141141</v>
      </c>
      <c r="G16">
        <v>2</v>
      </c>
      <c r="H16">
        <v>5</v>
      </c>
      <c r="I16">
        <v>15963.14710094644</v>
      </c>
      <c r="J16">
        <v>18731.257830658171</v>
      </c>
      <c r="K16">
        <v>43.786000518264103</v>
      </c>
      <c r="L16">
        <v>16225.251576737201</v>
      </c>
      <c r="M16">
        <v>17813.051934727198</v>
      </c>
      <c r="N16">
        <v>47.591636909081657</v>
      </c>
      <c r="O16">
        <v>15974.480129722901</v>
      </c>
      <c r="P16">
        <v>18959.15312033705</v>
      </c>
      <c r="Q16">
        <v>43.786000518264103</v>
      </c>
      <c r="R16">
        <v>15977.01859687698</v>
      </c>
      <c r="S16">
        <v>18959.870155210319</v>
      </c>
      <c r="T16">
        <v>47.591636909081657</v>
      </c>
      <c r="U16">
        <v>9.9988604792694087</v>
      </c>
      <c r="V16">
        <v>51.418107245447032</v>
      </c>
      <c r="W16">
        <v>0</v>
      </c>
      <c r="X16">
        <v>0</v>
      </c>
    </row>
    <row r="17" spans="1:24" x14ac:dyDescent="0.35">
      <c r="A17" t="s">
        <v>372</v>
      </c>
      <c r="B17">
        <v>3354</v>
      </c>
      <c r="C17">
        <v>5704</v>
      </c>
      <c r="D17">
        <v>9</v>
      </c>
      <c r="E17">
        <v>59040</v>
      </c>
      <c r="F17">
        <v>23.501757319582161</v>
      </c>
      <c r="G17">
        <v>2</v>
      </c>
      <c r="H17">
        <v>5</v>
      </c>
      <c r="I17">
        <v>15798.9148149554</v>
      </c>
      <c r="J17">
        <v>15415.634444477229</v>
      </c>
      <c r="K17">
        <v>91.237260093628535</v>
      </c>
      <c r="L17">
        <v>16456.560935964619</v>
      </c>
      <c r="M17">
        <v>16098.836247271051</v>
      </c>
      <c r="N17">
        <v>92.016649165568481</v>
      </c>
      <c r="O17">
        <v>15787.25820900046</v>
      </c>
      <c r="P17">
        <v>15181.20283368436</v>
      </c>
      <c r="Q17">
        <v>91.237260093628535</v>
      </c>
      <c r="R17">
        <v>15783.79390534147</v>
      </c>
      <c r="S17">
        <v>15184.57173101895</v>
      </c>
      <c r="T17">
        <v>92.016649165568481</v>
      </c>
      <c r="U17">
        <v>9.9873906656470428</v>
      </c>
      <c r="V17">
        <v>48.299323225044219</v>
      </c>
      <c r="W17">
        <v>0</v>
      </c>
      <c r="X17">
        <v>0</v>
      </c>
    </row>
    <row r="18" spans="1:24" x14ac:dyDescent="0.35">
      <c r="A18" t="s">
        <v>373</v>
      </c>
      <c r="B18">
        <v>3399</v>
      </c>
      <c r="C18">
        <v>6294</v>
      </c>
      <c r="D18">
        <v>9</v>
      </c>
      <c r="E18">
        <v>59040</v>
      </c>
      <c r="F18">
        <v>23.85955327925889</v>
      </c>
      <c r="G18">
        <v>2</v>
      </c>
      <c r="H18">
        <v>5</v>
      </c>
      <c r="I18">
        <v>17830.17377645423</v>
      </c>
      <c r="J18">
        <v>16635.170579702091</v>
      </c>
      <c r="K18">
        <v>56.871224002058398</v>
      </c>
      <c r="L18">
        <v>18845.373975169579</v>
      </c>
      <c r="M18">
        <v>16965.07146021635</v>
      </c>
      <c r="N18">
        <v>56.371871351061401</v>
      </c>
      <c r="O18">
        <v>17746.33826749026</v>
      </c>
      <c r="P18">
        <v>16411.84281193274</v>
      </c>
      <c r="Q18">
        <v>56.871224002058398</v>
      </c>
      <c r="R18">
        <v>17746.191635403891</v>
      </c>
      <c r="S18">
        <v>16412.294725397569</v>
      </c>
      <c r="T18">
        <v>56.371871351061401</v>
      </c>
      <c r="U18">
        <v>9.9978792086665287</v>
      </c>
      <c r="V18">
        <v>51.566394743770601</v>
      </c>
      <c r="W18">
        <v>0</v>
      </c>
      <c r="X18">
        <v>0</v>
      </c>
    </row>
    <row r="19" spans="1:24" x14ac:dyDescent="0.35">
      <c r="A19" t="s">
        <v>373</v>
      </c>
      <c r="B19">
        <v>3399</v>
      </c>
      <c r="C19">
        <v>6294</v>
      </c>
      <c r="D19">
        <v>9</v>
      </c>
      <c r="E19">
        <v>59040</v>
      </c>
      <c r="F19">
        <v>7.1115828429183372</v>
      </c>
      <c r="G19">
        <v>2</v>
      </c>
      <c r="H19">
        <v>5</v>
      </c>
      <c r="I19">
        <v>17774.598968838851</v>
      </c>
      <c r="J19">
        <v>16491.209332707262</v>
      </c>
      <c r="K19">
        <v>56.557491652541053</v>
      </c>
      <c r="L19">
        <v>18077.701161006898</v>
      </c>
      <c r="M19">
        <v>16587.8601871951</v>
      </c>
      <c r="N19">
        <v>53.309416820841548</v>
      </c>
      <c r="O19">
        <v>17749.616987872141</v>
      </c>
      <c r="P19">
        <v>16424.644215365461</v>
      </c>
      <c r="Q19">
        <v>56.557491652541053</v>
      </c>
      <c r="R19">
        <v>17750.118289442242</v>
      </c>
      <c r="S19">
        <v>16423.099398777231</v>
      </c>
      <c r="T19">
        <v>53.309416820841548</v>
      </c>
      <c r="U19">
        <v>9.9975806739637711</v>
      </c>
      <c r="V19">
        <v>51.56142104226786</v>
      </c>
      <c r="W19">
        <v>0</v>
      </c>
      <c r="X19">
        <v>0</v>
      </c>
    </row>
    <row r="20" spans="1:24" x14ac:dyDescent="0.35">
      <c r="A20" t="s">
        <v>374</v>
      </c>
      <c r="B20">
        <v>3400</v>
      </c>
      <c r="C20">
        <v>5898</v>
      </c>
      <c r="D20">
        <v>6</v>
      </c>
      <c r="E20">
        <v>58860</v>
      </c>
      <c r="F20">
        <v>7.9623036349177454</v>
      </c>
      <c r="G20">
        <v>2</v>
      </c>
      <c r="H20">
        <v>5</v>
      </c>
      <c r="I20">
        <v>17796.562300466969</v>
      </c>
      <c r="J20">
        <v>16545.784971551569</v>
      </c>
      <c r="K20">
        <v>134.85579272672601</v>
      </c>
      <c r="L20">
        <v>17774.500089612069</v>
      </c>
      <c r="M20">
        <v>16214.14677482815</v>
      </c>
      <c r="N20">
        <v>138.27436633946789</v>
      </c>
      <c r="O20">
        <v>17824.55591742168</v>
      </c>
      <c r="P20">
        <v>16620.359245574949</v>
      </c>
      <c r="Q20">
        <v>134.85579272672601</v>
      </c>
      <c r="R20">
        <v>17826.090746339469</v>
      </c>
      <c r="S20">
        <v>16620.250001966881</v>
      </c>
      <c r="T20">
        <v>138.27436633946789</v>
      </c>
      <c r="U20">
        <v>10.00405056631298</v>
      </c>
      <c r="V20">
        <v>51.413149276136728</v>
      </c>
      <c r="W20">
        <v>0</v>
      </c>
      <c r="X20">
        <v>0</v>
      </c>
    </row>
    <row r="21" spans="1:24" x14ac:dyDescent="0.35">
      <c r="A21" t="s">
        <v>375</v>
      </c>
      <c r="B21">
        <v>3441</v>
      </c>
      <c r="C21">
        <v>5902</v>
      </c>
      <c r="D21">
        <v>1</v>
      </c>
      <c r="E21">
        <v>58560</v>
      </c>
      <c r="F21">
        <v>1.4611273845172641</v>
      </c>
      <c r="G21">
        <v>2</v>
      </c>
      <c r="H21">
        <v>5</v>
      </c>
      <c r="I21">
        <v>16979.957341875721</v>
      </c>
      <c r="J21">
        <v>14378.659656272381</v>
      </c>
      <c r="K21">
        <v>69.170867825937691</v>
      </c>
      <c r="L21">
        <v>17001.166578616368</v>
      </c>
      <c r="M21">
        <v>14319.002288499491</v>
      </c>
      <c r="N21">
        <v>69.79844822006956</v>
      </c>
      <c r="O21">
        <v>16985.02434119922</v>
      </c>
      <c r="P21">
        <v>14392.34189723965</v>
      </c>
      <c r="Q21">
        <v>69.170867825937691</v>
      </c>
      <c r="R21">
        <v>16985.275161805679</v>
      </c>
      <c r="S21">
        <v>14392.42988404101</v>
      </c>
      <c r="T21">
        <v>69.79844822006956</v>
      </c>
      <c r="U21">
        <v>9.985677004647755</v>
      </c>
      <c r="V21">
        <v>51.417523050684423</v>
      </c>
      <c r="W21">
        <v>0</v>
      </c>
      <c r="X21">
        <v>0</v>
      </c>
    </row>
    <row r="22" spans="1:24" x14ac:dyDescent="0.35">
      <c r="A22" t="s">
        <v>376</v>
      </c>
      <c r="B22">
        <v>5902</v>
      </c>
      <c r="C22">
        <v>599</v>
      </c>
      <c r="D22">
        <v>0</v>
      </c>
      <c r="E22">
        <v>58500</v>
      </c>
      <c r="F22">
        <v>57.051986356387687</v>
      </c>
      <c r="G22">
        <v>5</v>
      </c>
      <c r="H22">
        <v>2</v>
      </c>
      <c r="I22">
        <v>17274.481133592959</v>
      </c>
      <c r="J22">
        <v>13111.28191444022</v>
      </c>
      <c r="K22">
        <v>58.836759181926922</v>
      </c>
      <c r="L22">
        <v>17153.99644733388</v>
      </c>
      <c r="M22">
        <v>16259.11121892914</v>
      </c>
      <c r="N22">
        <v>57.289155635472021</v>
      </c>
      <c r="O22">
        <v>16653.74628260246</v>
      </c>
      <c r="P22">
        <v>15983.06397387837</v>
      </c>
      <c r="Q22">
        <v>58.836759181926922</v>
      </c>
      <c r="R22">
        <v>16654.014252062068</v>
      </c>
      <c r="S22">
        <v>15983.07425338416</v>
      </c>
      <c r="T22">
        <v>57.289155635472021</v>
      </c>
      <c r="U22">
        <v>51.498681956617368</v>
      </c>
      <c r="V22">
        <v>10.010527517571591</v>
      </c>
      <c r="W22">
        <v>0</v>
      </c>
      <c r="X22">
        <v>0</v>
      </c>
    </row>
    <row r="23" spans="1:24" x14ac:dyDescent="0.35">
      <c r="A23" t="s">
        <v>376</v>
      </c>
      <c r="B23">
        <v>5902</v>
      </c>
      <c r="C23">
        <v>599</v>
      </c>
      <c r="D23">
        <v>0</v>
      </c>
      <c r="E23">
        <v>58500</v>
      </c>
      <c r="F23">
        <v>33.818696417550463</v>
      </c>
      <c r="G23">
        <v>5</v>
      </c>
      <c r="H23">
        <v>2</v>
      </c>
      <c r="I23">
        <v>16998.248028857852</v>
      </c>
      <c r="J23">
        <v>14272.522728103389</v>
      </c>
      <c r="K23">
        <v>60.029484565941708</v>
      </c>
      <c r="L23">
        <v>16927.179144574759</v>
      </c>
      <c r="M23">
        <v>16135.694131465259</v>
      </c>
      <c r="N23">
        <v>56.258048141363062</v>
      </c>
      <c r="O23">
        <v>16630.256561728122</v>
      </c>
      <c r="P23">
        <v>15972.0497483211</v>
      </c>
      <c r="Q23">
        <v>60.029484565941708</v>
      </c>
      <c r="R23">
        <v>16630.725232715089</v>
      </c>
      <c r="S23">
        <v>15972.067743391441</v>
      </c>
      <c r="T23">
        <v>56.258048141363062</v>
      </c>
      <c r="U23">
        <v>51.418614811841927</v>
      </c>
      <c r="V23">
        <v>10.01258685550016</v>
      </c>
      <c r="W23">
        <v>0</v>
      </c>
      <c r="X23">
        <v>0</v>
      </c>
    </row>
    <row r="24" spans="1:24" x14ac:dyDescent="0.35">
      <c r="A24" t="s">
        <v>376</v>
      </c>
      <c r="B24">
        <v>5902</v>
      </c>
      <c r="C24">
        <v>599</v>
      </c>
      <c r="D24">
        <v>1</v>
      </c>
      <c r="E24">
        <v>58560</v>
      </c>
      <c r="F24">
        <v>12.16518489215955</v>
      </c>
      <c r="G24">
        <v>5</v>
      </c>
      <c r="H24">
        <v>2</v>
      </c>
      <c r="I24">
        <v>16779.884309974681</v>
      </c>
      <c r="J24">
        <v>15370.39933077089</v>
      </c>
      <c r="K24">
        <v>60.919897333197717</v>
      </c>
      <c r="L24">
        <v>16757.755429037948</v>
      </c>
      <c r="M24">
        <v>16041.34572760457</v>
      </c>
      <c r="N24">
        <v>59.592104421115501</v>
      </c>
      <c r="O24">
        <v>16647.560787156741</v>
      </c>
      <c r="P24">
        <v>15981.750786239039</v>
      </c>
      <c r="Q24">
        <v>60.919897333197717</v>
      </c>
      <c r="R24">
        <v>16651.143005815611</v>
      </c>
      <c r="S24">
        <v>15981.888087270419</v>
      </c>
      <c r="T24">
        <v>59.592104421115501</v>
      </c>
      <c r="U24">
        <v>51.417869323045991</v>
      </c>
      <c r="V24">
        <v>10.03448552111063</v>
      </c>
      <c r="W24">
        <v>0</v>
      </c>
      <c r="X24">
        <v>0</v>
      </c>
    </row>
  </sheetData>
  <pageMargins left="0.75" right="0.75" top="1" bottom="1" header="0.5" footer="0.5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29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30</v>
      </c>
      <c r="B3" s="3">
        <v>45058</v>
      </c>
      <c r="D3" t="s">
        <v>377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327</v>
      </c>
      <c r="K3">
        <v>300</v>
      </c>
      <c r="L3">
        <v>27</v>
      </c>
      <c r="M3" t="s">
        <v>80</v>
      </c>
      <c r="N3" t="s">
        <v>81</v>
      </c>
      <c r="O3">
        <v>0</v>
      </c>
      <c r="P3" t="s">
        <v>378</v>
      </c>
      <c r="Q3" t="s">
        <v>379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262</v>
      </c>
      <c r="AA3">
        <v>266.38054347038269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30</v>
      </c>
      <c r="C7">
        <v>1.765591666666668</v>
      </c>
      <c r="D7">
        <v>55.553235104835771</v>
      </c>
      <c r="E7">
        <v>12.903541021791231</v>
      </c>
      <c r="H7" t="s">
        <v>93</v>
      </c>
      <c r="I7">
        <v>158</v>
      </c>
      <c r="K7" t="s">
        <v>94</v>
      </c>
      <c r="L7">
        <v>56.325494444444431</v>
      </c>
      <c r="M7">
        <v>1947.9151356505181</v>
      </c>
      <c r="N7">
        <v>27.420417468443461</v>
      </c>
    </row>
    <row r="8" spans="1:27" x14ac:dyDescent="0.35">
      <c r="A8">
        <v>1</v>
      </c>
      <c r="B8">
        <v>5</v>
      </c>
      <c r="C8">
        <v>2.1025499999999981</v>
      </c>
      <c r="D8">
        <v>0.9343268244473808</v>
      </c>
      <c r="E8">
        <v>12.896881719728031</v>
      </c>
      <c r="H8" t="s">
        <v>95</v>
      </c>
      <c r="I8">
        <v>90</v>
      </c>
      <c r="K8" t="s">
        <v>31</v>
      </c>
      <c r="L8">
        <v>1.868258333333338</v>
      </c>
      <c r="M8">
        <v>343.08652709735759</v>
      </c>
      <c r="N8">
        <v>89.588639774894958</v>
      </c>
    </row>
    <row r="9" spans="1:27" x14ac:dyDescent="0.35">
      <c r="A9">
        <v>2</v>
      </c>
      <c r="B9">
        <v>265</v>
      </c>
      <c r="C9">
        <v>52.457352777777757</v>
      </c>
      <c r="D9">
        <v>1891.4275737212349</v>
      </c>
      <c r="E9">
        <v>27.420417468443461</v>
      </c>
      <c r="H9" t="s">
        <v>96</v>
      </c>
      <c r="I9">
        <v>14</v>
      </c>
      <c r="K9" t="s">
        <v>32</v>
      </c>
      <c r="L9">
        <v>58.193752777777767</v>
      </c>
      <c r="M9">
        <v>2291.0016627478749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27</v>
      </c>
      <c r="C12">
        <v>1.868258333333338</v>
      </c>
      <c r="D12">
        <v>343.08652709735759</v>
      </c>
      <c r="E12">
        <v>89.588639774894958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380</v>
      </c>
      <c r="B16">
        <v>3359</v>
      </c>
      <c r="C16">
        <v>5712</v>
      </c>
      <c r="D16">
        <v>0</v>
      </c>
      <c r="E16">
        <v>59400</v>
      </c>
      <c r="F16">
        <v>32.458217512719528</v>
      </c>
      <c r="G16">
        <v>2</v>
      </c>
      <c r="H16">
        <v>5</v>
      </c>
      <c r="I16">
        <v>15799.683061403101</v>
      </c>
      <c r="J16">
        <v>15295.56083192082</v>
      </c>
      <c r="K16">
        <v>107.9419668559088</v>
      </c>
      <c r="L16">
        <v>17303.587490624519</v>
      </c>
      <c r="M16">
        <v>16343.04646619362</v>
      </c>
      <c r="N16">
        <v>111.2125189240944</v>
      </c>
      <c r="O16">
        <v>15815.7959710224</v>
      </c>
      <c r="P16">
        <v>15619.7096099767</v>
      </c>
      <c r="Q16">
        <v>107.9419668559088</v>
      </c>
      <c r="R16">
        <v>15815.804263194261</v>
      </c>
      <c r="S16">
        <v>15619.697704874539</v>
      </c>
      <c r="T16">
        <v>111.2125189240944</v>
      </c>
      <c r="U16">
        <v>9.9989780443451171</v>
      </c>
      <c r="V16">
        <v>50.967284773737703</v>
      </c>
      <c r="W16">
        <v>0</v>
      </c>
      <c r="X16">
        <v>0</v>
      </c>
    </row>
    <row r="17" spans="1:24" x14ac:dyDescent="0.35">
      <c r="A17" t="s">
        <v>381</v>
      </c>
      <c r="B17">
        <v>3359</v>
      </c>
      <c r="C17">
        <v>5900</v>
      </c>
      <c r="D17">
        <v>5</v>
      </c>
      <c r="E17">
        <v>59700</v>
      </c>
      <c r="F17">
        <v>61.562776355145687</v>
      </c>
      <c r="G17">
        <v>2</v>
      </c>
      <c r="H17">
        <v>5</v>
      </c>
      <c r="I17">
        <v>15944.502563051819</v>
      </c>
      <c r="J17">
        <v>18374.456777733369</v>
      </c>
      <c r="K17">
        <v>114.7902801229521</v>
      </c>
      <c r="L17">
        <v>16646.585245286671</v>
      </c>
      <c r="M17">
        <v>15895.94890932053</v>
      </c>
      <c r="N17">
        <v>114.8525724490494</v>
      </c>
      <c r="O17">
        <v>15975.079337659939</v>
      </c>
      <c r="P17">
        <v>18989.282055924239</v>
      </c>
      <c r="Q17">
        <v>114.7902801229521</v>
      </c>
      <c r="R17">
        <v>15976.757812524729</v>
      </c>
      <c r="S17">
        <v>18989.756287205459</v>
      </c>
      <c r="T17">
        <v>114.8525724490494</v>
      </c>
      <c r="U17">
        <v>9.9993076046883491</v>
      </c>
      <c r="V17">
        <v>51.418860011712432</v>
      </c>
      <c r="W17">
        <v>0</v>
      </c>
      <c r="X17">
        <v>0</v>
      </c>
    </row>
    <row r="18" spans="1:24" x14ac:dyDescent="0.35">
      <c r="A18" t="s">
        <v>382</v>
      </c>
      <c r="B18">
        <v>3399</v>
      </c>
      <c r="C18">
        <v>6295</v>
      </c>
      <c r="D18">
        <v>18</v>
      </c>
      <c r="E18">
        <v>60480</v>
      </c>
      <c r="F18">
        <v>16.265980430043019</v>
      </c>
      <c r="G18">
        <v>2</v>
      </c>
      <c r="H18">
        <v>5</v>
      </c>
      <c r="I18">
        <v>18236.020632313179</v>
      </c>
      <c r="J18">
        <v>17718.66170040291</v>
      </c>
      <c r="K18">
        <v>56.176243610957613</v>
      </c>
      <c r="L18">
        <v>18919.37589705404</v>
      </c>
      <c r="M18">
        <v>18427.790140771642</v>
      </c>
      <c r="N18">
        <v>58.202585089399463</v>
      </c>
      <c r="O18">
        <v>18293.217792226031</v>
      </c>
      <c r="P18">
        <v>17871.00579790735</v>
      </c>
      <c r="Q18">
        <v>56.176243610957613</v>
      </c>
      <c r="R18">
        <v>18292.3589300452</v>
      </c>
      <c r="S18">
        <v>17871.835455746241</v>
      </c>
      <c r="T18">
        <v>58.202585089399463</v>
      </c>
      <c r="U18">
        <v>10.0041617757227</v>
      </c>
      <c r="V18">
        <v>51.518269305894101</v>
      </c>
      <c r="W18">
        <v>0</v>
      </c>
      <c r="X18">
        <v>0</v>
      </c>
    </row>
    <row r="19" spans="1:24" x14ac:dyDescent="0.35">
      <c r="A19" t="s">
        <v>382</v>
      </c>
      <c r="B19">
        <v>3399</v>
      </c>
      <c r="C19">
        <v>6295</v>
      </c>
      <c r="D19">
        <v>18</v>
      </c>
      <c r="E19">
        <v>60480</v>
      </c>
      <c r="F19">
        <v>13.27664256472363</v>
      </c>
      <c r="G19">
        <v>2</v>
      </c>
      <c r="H19">
        <v>5</v>
      </c>
      <c r="I19">
        <v>18259.178606815531</v>
      </c>
      <c r="J19">
        <v>17778.797108584458</v>
      </c>
      <c r="K19">
        <v>57.182476506099107</v>
      </c>
      <c r="L19">
        <v>18819.61078882953</v>
      </c>
      <c r="M19">
        <v>18354.86149748784</v>
      </c>
      <c r="N19">
        <v>57.565342235982939</v>
      </c>
      <c r="O19">
        <v>18305.850497453641</v>
      </c>
      <c r="P19">
        <v>17903.143636137102</v>
      </c>
      <c r="Q19">
        <v>57.182476506099107</v>
      </c>
      <c r="R19">
        <v>18307.988096316119</v>
      </c>
      <c r="S19">
        <v>17901.079372653621</v>
      </c>
      <c r="T19">
        <v>57.565342235982939</v>
      </c>
      <c r="U19">
        <v>10.00380042634257</v>
      </c>
      <c r="V19">
        <v>51.509137371549578</v>
      </c>
      <c r="W19">
        <v>0</v>
      </c>
      <c r="X19">
        <v>0</v>
      </c>
    </row>
    <row r="20" spans="1:24" x14ac:dyDescent="0.35">
      <c r="A20" t="s">
        <v>383</v>
      </c>
      <c r="B20">
        <v>3405</v>
      </c>
      <c r="C20">
        <v>5707</v>
      </c>
      <c r="D20">
        <v>12</v>
      </c>
      <c r="E20">
        <v>60120</v>
      </c>
      <c r="F20">
        <v>19.53482783341645</v>
      </c>
      <c r="G20">
        <v>2</v>
      </c>
      <c r="H20">
        <v>5</v>
      </c>
      <c r="I20">
        <v>18232.660677204411</v>
      </c>
      <c r="J20">
        <v>17715.10470791061</v>
      </c>
      <c r="K20">
        <v>32.501857383688453</v>
      </c>
      <c r="L20">
        <v>17409.228423795921</v>
      </c>
      <c r="M20">
        <v>17427.192493703689</v>
      </c>
      <c r="N20">
        <v>33.0568786367458</v>
      </c>
      <c r="O20">
        <v>18301.335120338121</v>
      </c>
      <c r="P20">
        <v>17898.063465269061</v>
      </c>
      <c r="Q20">
        <v>32.501857383688453</v>
      </c>
      <c r="R20">
        <v>18302.401832349398</v>
      </c>
      <c r="S20">
        <v>17894.975586743531</v>
      </c>
      <c r="T20">
        <v>33.0568786367458</v>
      </c>
      <c r="U20">
        <v>10.003816810975801</v>
      </c>
      <c r="V20">
        <v>51.6132422263885</v>
      </c>
      <c r="W20">
        <v>0</v>
      </c>
      <c r="X20">
        <v>0</v>
      </c>
    </row>
    <row r="21" spans="1:24" x14ac:dyDescent="0.35">
      <c r="A21" t="s">
        <v>384</v>
      </c>
      <c r="B21">
        <v>3421</v>
      </c>
      <c r="C21">
        <v>6290</v>
      </c>
      <c r="D21">
        <v>6</v>
      </c>
      <c r="E21">
        <v>59760</v>
      </c>
      <c r="F21">
        <v>5.3306849371591492</v>
      </c>
      <c r="G21">
        <v>2</v>
      </c>
      <c r="H21">
        <v>5</v>
      </c>
      <c r="I21">
        <v>18171.220215257072</v>
      </c>
      <c r="J21">
        <v>17544.745467798719</v>
      </c>
      <c r="K21">
        <v>85.673807415676961</v>
      </c>
      <c r="L21">
        <v>18389.952981959999</v>
      </c>
      <c r="M21">
        <v>17782.56270883029</v>
      </c>
      <c r="N21">
        <v>87.384879918708918</v>
      </c>
      <c r="O21">
        <v>18189.962021779291</v>
      </c>
      <c r="P21">
        <v>17594.671876125471</v>
      </c>
      <c r="Q21">
        <v>85.673807415676961</v>
      </c>
      <c r="R21">
        <v>18187.346018115521</v>
      </c>
      <c r="S21">
        <v>17597.132178324871</v>
      </c>
      <c r="T21">
        <v>87.384879918708918</v>
      </c>
      <c r="U21">
        <v>10.00401340140021</v>
      </c>
      <c r="V21">
        <v>51.522951826653603</v>
      </c>
      <c r="W21">
        <v>0</v>
      </c>
      <c r="X21">
        <v>0</v>
      </c>
    </row>
    <row r="22" spans="1:24" x14ac:dyDescent="0.35">
      <c r="A22" t="s">
        <v>385</v>
      </c>
      <c r="B22">
        <v>3443</v>
      </c>
      <c r="C22">
        <v>5713</v>
      </c>
      <c r="D22">
        <v>0</v>
      </c>
      <c r="E22">
        <v>59400</v>
      </c>
      <c r="F22">
        <v>12.59625315339343</v>
      </c>
      <c r="G22">
        <v>2</v>
      </c>
      <c r="H22">
        <v>5</v>
      </c>
      <c r="I22">
        <v>18147.245871463409</v>
      </c>
      <c r="J22">
        <v>17476.748982094079</v>
      </c>
      <c r="K22">
        <v>53.707605893431442</v>
      </c>
      <c r="L22">
        <v>18666.797024888579</v>
      </c>
      <c r="M22">
        <v>18025.543514276949</v>
      </c>
      <c r="N22">
        <v>50.338409096917943</v>
      </c>
      <c r="O22">
        <v>18191.528438875321</v>
      </c>
      <c r="P22">
        <v>17594.72268761797</v>
      </c>
      <c r="Q22">
        <v>53.707605893431442</v>
      </c>
      <c r="R22">
        <v>18193.831308347431</v>
      </c>
      <c r="S22">
        <v>17592.560710650941</v>
      </c>
      <c r="T22">
        <v>50.338409096917943</v>
      </c>
      <c r="U22">
        <v>10.003838035611601</v>
      </c>
      <c r="V22">
        <v>50.906083712351801</v>
      </c>
      <c r="W22">
        <v>0</v>
      </c>
      <c r="X22">
        <v>0</v>
      </c>
    </row>
    <row r="23" spans="1:24" x14ac:dyDescent="0.35">
      <c r="A23" t="s">
        <v>385</v>
      </c>
      <c r="B23">
        <v>3443</v>
      </c>
      <c r="C23">
        <v>5713</v>
      </c>
      <c r="D23">
        <v>0</v>
      </c>
      <c r="E23">
        <v>59400</v>
      </c>
      <c r="F23">
        <v>12.25002676712376</v>
      </c>
      <c r="G23">
        <v>2</v>
      </c>
      <c r="H23">
        <v>5</v>
      </c>
      <c r="I23">
        <v>18145.43789275645</v>
      </c>
      <c r="J23">
        <v>17474.495052605809</v>
      </c>
      <c r="K23">
        <v>53.343566474678937</v>
      </c>
      <c r="L23">
        <v>18645.732572838471</v>
      </c>
      <c r="M23">
        <v>18012.84896001119</v>
      </c>
      <c r="N23">
        <v>50.461371757695638</v>
      </c>
      <c r="O23">
        <v>18188.504853732338</v>
      </c>
      <c r="P23">
        <v>17589.226078798481</v>
      </c>
      <c r="Q23">
        <v>53.343566474678937</v>
      </c>
      <c r="R23">
        <v>18185.7978421236</v>
      </c>
      <c r="S23">
        <v>17591.767324116041</v>
      </c>
      <c r="T23">
        <v>50.461371757695638</v>
      </c>
      <c r="U23">
        <v>10.00388291743764</v>
      </c>
      <c r="V23">
        <v>50.904226986402563</v>
      </c>
      <c r="W23">
        <v>0</v>
      </c>
      <c r="X23">
        <v>0</v>
      </c>
    </row>
    <row r="24" spans="1:24" x14ac:dyDescent="0.35">
      <c r="A24" t="s">
        <v>386</v>
      </c>
      <c r="B24">
        <v>5706</v>
      </c>
      <c r="C24">
        <v>355</v>
      </c>
      <c r="D24">
        <v>13</v>
      </c>
      <c r="E24">
        <v>60180</v>
      </c>
      <c r="F24">
        <v>22.94096916147074</v>
      </c>
      <c r="G24">
        <v>5</v>
      </c>
      <c r="H24">
        <v>2</v>
      </c>
      <c r="I24">
        <v>14759.039552187851</v>
      </c>
      <c r="J24">
        <v>16254.23524880305</v>
      </c>
      <c r="K24">
        <v>70.382671467258334</v>
      </c>
      <c r="L24">
        <v>14007.659049790251</v>
      </c>
      <c r="M24">
        <v>15688.136698391259</v>
      </c>
      <c r="N24">
        <v>69.621385910293526</v>
      </c>
      <c r="O24">
        <v>13815.253906241011</v>
      </c>
      <c r="P24">
        <v>15562.288773400371</v>
      </c>
      <c r="Q24">
        <v>70.382671467258334</v>
      </c>
      <c r="R24">
        <v>13814.2987757429</v>
      </c>
      <c r="S24">
        <v>15563.55208383543</v>
      </c>
      <c r="T24">
        <v>69.621385910293526</v>
      </c>
      <c r="U24">
        <v>51.012032742883918</v>
      </c>
      <c r="V24">
        <v>10.026633876533831</v>
      </c>
      <c r="W24">
        <v>0</v>
      </c>
      <c r="X24">
        <v>0</v>
      </c>
    </row>
    <row r="25" spans="1:24" x14ac:dyDescent="0.35">
      <c r="A25" t="s">
        <v>386</v>
      </c>
      <c r="B25">
        <v>5706</v>
      </c>
      <c r="C25">
        <v>355</v>
      </c>
      <c r="D25">
        <v>13</v>
      </c>
      <c r="E25">
        <v>60180</v>
      </c>
      <c r="F25">
        <v>15.40530003276665</v>
      </c>
      <c r="G25">
        <v>5</v>
      </c>
      <c r="H25">
        <v>2</v>
      </c>
      <c r="I25">
        <v>14644.89722089032</v>
      </c>
      <c r="J25">
        <v>16158.28925824524</v>
      </c>
      <c r="K25">
        <v>66.659331349692508</v>
      </c>
      <c r="L25">
        <v>14140.306496542549</v>
      </c>
      <c r="M25">
        <v>15777.80815639813</v>
      </c>
      <c r="N25">
        <v>63.048328583625867</v>
      </c>
      <c r="O25">
        <v>14010.87471079538</v>
      </c>
      <c r="P25">
        <v>15693.63395270852</v>
      </c>
      <c r="Q25">
        <v>66.659331349692508</v>
      </c>
      <c r="R25">
        <v>14010.48688120362</v>
      </c>
      <c r="S25">
        <v>15694.14720127146</v>
      </c>
      <c r="T25">
        <v>63.048328583625867</v>
      </c>
      <c r="U25">
        <v>51.025245703967499</v>
      </c>
      <c r="V25">
        <v>10.025241902862099</v>
      </c>
      <c r="W25">
        <v>0</v>
      </c>
      <c r="X25">
        <v>0</v>
      </c>
    </row>
    <row r="26" spans="1:24" x14ac:dyDescent="0.35">
      <c r="A26" t="s">
        <v>386</v>
      </c>
      <c r="B26">
        <v>5706</v>
      </c>
      <c r="C26">
        <v>355</v>
      </c>
      <c r="D26">
        <v>13</v>
      </c>
      <c r="E26">
        <v>60180</v>
      </c>
      <c r="F26">
        <v>13.23262716695975</v>
      </c>
      <c r="G26">
        <v>5</v>
      </c>
      <c r="H26">
        <v>2</v>
      </c>
      <c r="I26">
        <v>14558.66900419454</v>
      </c>
      <c r="J26">
        <v>16088.35790634172</v>
      </c>
      <c r="K26">
        <v>72.003636980533827</v>
      </c>
      <c r="L26">
        <v>14122.69074578815</v>
      </c>
      <c r="M26">
        <v>15765.030322053521</v>
      </c>
      <c r="N26">
        <v>72.310236546957185</v>
      </c>
      <c r="O26">
        <v>14014.156226336811</v>
      </c>
      <c r="P26">
        <v>15689.23485882121</v>
      </c>
      <c r="Q26">
        <v>72.003636980533827</v>
      </c>
      <c r="R26">
        <v>14011.18328307292</v>
      </c>
      <c r="S26">
        <v>15693.16841546413</v>
      </c>
      <c r="T26">
        <v>72.310236546957185</v>
      </c>
      <c r="U26">
        <v>51.019703056163912</v>
      </c>
      <c r="V26">
        <v>10.0250413112521</v>
      </c>
      <c r="W26">
        <v>0</v>
      </c>
      <c r="X26">
        <v>0</v>
      </c>
    </row>
    <row r="27" spans="1:24" x14ac:dyDescent="0.35">
      <c r="A27" t="s">
        <v>386</v>
      </c>
      <c r="B27">
        <v>5706</v>
      </c>
      <c r="C27">
        <v>355</v>
      </c>
      <c r="D27">
        <v>13</v>
      </c>
      <c r="E27">
        <v>60180</v>
      </c>
      <c r="F27">
        <v>9.1767210932927679</v>
      </c>
      <c r="G27">
        <v>5</v>
      </c>
      <c r="H27">
        <v>2</v>
      </c>
      <c r="I27">
        <v>14428.2158107615</v>
      </c>
      <c r="J27">
        <v>15989.99223952697</v>
      </c>
      <c r="K27">
        <v>64.131385513624252</v>
      </c>
      <c r="L27">
        <v>14126.544433326389</v>
      </c>
      <c r="M27">
        <v>15764.727273625331</v>
      </c>
      <c r="N27">
        <v>67.400593020859304</v>
      </c>
      <c r="O27">
        <v>14050.488883090969</v>
      </c>
      <c r="P27">
        <v>15713.20301705487</v>
      </c>
      <c r="Q27">
        <v>64.131385513624252</v>
      </c>
      <c r="R27">
        <v>14049.21312001184</v>
      </c>
      <c r="S27">
        <v>15714.891616366231</v>
      </c>
      <c r="T27">
        <v>67.400593020859304</v>
      </c>
      <c r="U27">
        <v>51.029555786750528</v>
      </c>
      <c r="V27">
        <v>10.02520433465482</v>
      </c>
      <c r="W27">
        <v>0</v>
      </c>
      <c r="X27">
        <v>0</v>
      </c>
    </row>
    <row r="28" spans="1:24" x14ac:dyDescent="0.35">
      <c r="A28" t="s">
        <v>386</v>
      </c>
      <c r="B28">
        <v>5706</v>
      </c>
      <c r="C28">
        <v>355</v>
      </c>
      <c r="D28">
        <v>13</v>
      </c>
      <c r="E28">
        <v>60180</v>
      </c>
      <c r="F28">
        <v>7.443528342563142</v>
      </c>
      <c r="G28">
        <v>5</v>
      </c>
      <c r="H28">
        <v>2</v>
      </c>
      <c r="I28">
        <v>14303.009072790779</v>
      </c>
      <c r="J28">
        <v>15904.91761166461</v>
      </c>
      <c r="K28">
        <v>63.608138127871797</v>
      </c>
      <c r="L28">
        <v>14057.897275403149</v>
      </c>
      <c r="M28">
        <v>15722.82436080174</v>
      </c>
      <c r="N28">
        <v>62.364218893387772</v>
      </c>
      <c r="O28">
        <v>13996.67173002699</v>
      </c>
      <c r="P28">
        <v>15680.40512999073</v>
      </c>
      <c r="Q28">
        <v>63.608138127871797</v>
      </c>
      <c r="R28">
        <v>13995.163402339271</v>
      </c>
      <c r="S28">
        <v>15682.401085459789</v>
      </c>
      <c r="T28">
        <v>62.364218893387772</v>
      </c>
      <c r="U28">
        <v>51.02425696732967</v>
      </c>
      <c r="V28">
        <v>10.02610797964757</v>
      </c>
      <c r="W28">
        <v>0</v>
      </c>
      <c r="X28">
        <v>0</v>
      </c>
    </row>
    <row r="29" spans="1:24" x14ac:dyDescent="0.35">
      <c r="A29" t="s">
        <v>387</v>
      </c>
      <c r="B29">
        <v>5706</v>
      </c>
      <c r="C29">
        <v>1845</v>
      </c>
      <c r="D29">
        <v>12</v>
      </c>
      <c r="E29">
        <v>60120</v>
      </c>
      <c r="F29">
        <v>8.4817685718435758</v>
      </c>
      <c r="G29">
        <v>5</v>
      </c>
      <c r="H29">
        <v>2</v>
      </c>
      <c r="I29">
        <v>17589.551860969848</v>
      </c>
      <c r="J29">
        <v>18327.731924157139</v>
      </c>
      <c r="K29">
        <v>67.761427455312955</v>
      </c>
      <c r="L29">
        <v>17154.697683697261</v>
      </c>
      <c r="M29">
        <v>18083.54473075267</v>
      </c>
      <c r="N29">
        <v>66.126904485104006</v>
      </c>
      <c r="O29">
        <v>17240.407509045941</v>
      </c>
      <c r="P29">
        <v>18071.828869673791</v>
      </c>
      <c r="Q29">
        <v>67.761427455312955</v>
      </c>
      <c r="R29">
        <v>17239.285018813811</v>
      </c>
      <c r="S29">
        <v>18073.80664734032</v>
      </c>
      <c r="T29">
        <v>66.126904485104006</v>
      </c>
      <c r="U29">
        <v>51.036942089717307</v>
      </c>
      <c r="V29">
        <v>10.03871253653659</v>
      </c>
      <c r="W29">
        <v>0</v>
      </c>
      <c r="X29">
        <v>0</v>
      </c>
    </row>
  </sheetData>
  <pageMargins left="0.75" right="0.75" top="1" bottom="1" header="0.5" footer="0.5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2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31</v>
      </c>
      <c r="B3" s="3">
        <v>45058</v>
      </c>
      <c r="D3" t="s">
        <v>388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288</v>
      </c>
      <c r="K3">
        <v>254</v>
      </c>
      <c r="L3">
        <v>34</v>
      </c>
      <c r="M3" t="s">
        <v>80</v>
      </c>
      <c r="N3" t="s">
        <v>81</v>
      </c>
      <c r="O3">
        <v>0</v>
      </c>
      <c r="P3" t="s">
        <v>389</v>
      </c>
      <c r="Q3" t="s">
        <v>390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23</v>
      </c>
      <c r="AA3">
        <v>192.5644774436951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16.578413888888889</v>
      </c>
      <c r="D7">
        <v>335.31023478816837</v>
      </c>
      <c r="E7">
        <v>13.68972547499367</v>
      </c>
      <c r="H7" t="s">
        <v>93</v>
      </c>
      <c r="I7">
        <v>3</v>
      </c>
      <c r="K7" t="s">
        <v>94</v>
      </c>
      <c r="L7">
        <v>55.337811111111108</v>
      </c>
      <c r="M7">
        <v>1711.1464931545499</v>
      </c>
      <c r="N7">
        <v>13.68972547499367</v>
      </c>
    </row>
    <row r="8" spans="1:27" x14ac:dyDescent="0.35">
      <c r="A8">
        <v>1</v>
      </c>
      <c r="B8">
        <v>2</v>
      </c>
      <c r="C8">
        <v>0.61939722222222271</v>
      </c>
      <c r="D8">
        <v>0.27682385886635358</v>
      </c>
      <c r="E8">
        <v>12.85738238632343</v>
      </c>
      <c r="H8" t="s">
        <v>95</v>
      </c>
      <c r="I8">
        <v>10</v>
      </c>
      <c r="K8" t="s">
        <v>31</v>
      </c>
      <c r="L8">
        <v>2.6424805555555611</v>
      </c>
      <c r="M8">
        <v>486.23178059884009</v>
      </c>
      <c r="N8">
        <v>53.46743950583982</v>
      </c>
    </row>
    <row r="9" spans="1:27" x14ac:dyDescent="0.35">
      <c r="A9">
        <v>2</v>
      </c>
      <c r="B9">
        <v>176</v>
      </c>
      <c r="C9">
        <v>38.14</v>
      </c>
      <c r="D9">
        <v>1375.5594345075151</v>
      </c>
      <c r="E9">
        <v>11.37629129454012</v>
      </c>
      <c r="H9" t="s">
        <v>96</v>
      </c>
      <c r="I9">
        <v>10</v>
      </c>
      <c r="K9" t="s">
        <v>32</v>
      </c>
      <c r="L9">
        <v>57.980291666666673</v>
      </c>
      <c r="M9">
        <v>2197.3782737533902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34</v>
      </c>
      <c r="C12">
        <v>2.6424805555555611</v>
      </c>
      <c r="D12">
        <v>486.23178059884009</v>
      </c>
      <c r="E12">
        <v>53.46743950583982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391</v>
      </c>
      <c r="B16">
        <v>4095</v>
      </c>
      <c r="C16">
        <v>5715</v>
      </c>
      <c r="D16">
        <v>4</v>
      </c>
      <c r="E16">
        <v>61440</v>
      </c>
      <c r="F16">
        <v>30.027049096291861</v>
      </c>
      <c r="G16">
        <v>0</v>
      </c>
      <c r="H16">
        <v>5</v>
      </c>
      <c r="I16">
        <v>21500.122304045031</v>
      </c>
      <c r="J16">
        <v>18750.137712682859</v>
      </c>
      <c r="K16">
        <v>61.729000403677233</v>
      </c>
      <c r="L16">
        <v>20068.241677372622</v>
      </c>
      <c r="M16">
        <v>18159.098189759061</v>
      </c>
      <c r="N16">
        <v>61.70548097288421</v>
      </c>
      <c r="O16">
        <v>21500.122304045031</v>
      </c>
      <c r="P16">
        <v>18750.137712682859</v>
      </c>
      <c r="Q16">
        <v>61.729000403677233</v>
      </c>
      <c r="R16">
        <v>21499.951861205998</v>
      </c>
      <c r="S16">
        <v>18750.550298494629</v>
      </c>
      <c r="T16">
        <v>61.70548097288421</v>
      </c>
      <c r="U16">
        <v>0</v>
      </c>
      <c r="V16">
        <v>51.589063668516793</v>
      </c>
      <c r="W16">
        <v>0</v>
      </c>
      <c r="X16">
        <v>0</v>
      </c>
    </row>
    <row r="17" spans="1:24" x14ac:dyDescent="0.35">
      <c r="A17" t="s">
        <v>391</v>
      </c>
      <c r="B17">
        <v>4095</v>
      </c>
      <c r="C17">
        <v>5715</v>
      </c>
      <c r="D17">
        <v>4</v>
      </c>
      <c r="E17">
        <v>61440</v>
      </c>
      <c r="F17">
        <v>29.224296633058842</v>
      </c>
      <c r="G17">
        <v>0</v>
      </c>
      <c r="H17">
        <v>5</v>
      </c>
      <c r="I17">
        <v>21495.341634611999</v>
      </c>
      <c r="J17">
        <v>18749.757317595129</v>
      </c>
      <c r="K17">
        <v>59.976519524903608</v>
      </c>
      <c r="L17">
        <v>20101.537801424722</v>
      </c>
      <c r="M17">
        <v>18175.694833767371</v>
      </c>
      <c r="N17">
        <v>58.150277597700473</v>
      </c>
      <c r="O17">
        <v>21495.341634611999</v>
      </c>
      <c r="P17">
        <v>18749.757317595129</v>
      </c>
      <c r="Q17">
        <v>59.976519524903608</v>
      </c>
      <c r="R17">
        <v>21494.589691097419</v>
      </c>
      <c r="S17">
        <v>18751.576262055682</v>
      </c>
      <c r="T17">
        <v>58.150277597700473</v>
      </c>
      <c r="U17">
        <v>0</v>
      </c>
      <c r="V17">
        <v>51.580121732087747</v>
      </c>
      <c r="W17">
        <v>0</v>
      </c>
      <c r="X17">
        <v>0</v>
      </c>
    </row>
    <row r="18" spans="1:24" x14ac:dyDescent="0.35">
      <c r="A18" t="s">
        <v>391</v>
      </c>
      <c r="B18">
        <v>4095</v>
      </c>
      <c r="C18">
        <v>5715</v>
      </c>
      <c r="D18">
        <v>4</v>
      </c>
      <c r="E18">
        <v>61440</v>
      </c>
      <c r="F18">
        <v>11.12376873998678</v>
      </c>
      <c r="G18">
        <v>0</v>
      </c>
      <c r="H18">
        <v>5</v>
      </c>
      <c r="I18">
        <v>21400.43080462555</v>
      </c>
      <c r="J18">
        <v>18737.532868156301</v>
      </c>
      <c r="K18">
        <v>48.477253338267182</v>
      </c>
      <c r="L18">
        <v>21010.475722622072</v>
      </c>
      <c r="M18">
        <v>18543.272022775462</v>
      </c>
      <c r="N18">
        <v>48.27112994278724</v>
      </c>
      <c r="O18">
        <v>21542.302587218361</v>
      </c>
      <c r="P18">
        <v>18759.102690017589</v>
      </c>
      <c r="Q18">
        <v>48.477253338267182</v>
      </c>
      <c r="R18">
        <v>21540.58736288673</v>
      </c>
      <c r="S18">
        <v>18762.472204951078</v>
      </c>
      <c r="T18">
        <v>48.27112994278724</v>
      </c>
      <c r="U18">
        <v>12.900495188695579</v>
      </c>
      <c r="V18">
        <v>51.569184229814738</v>
      </c>
      <c r="W18">
        <v>0</v>
      </c>
      <c r="X18">
        <v>0</v>
      </c>
    </row>
    <row r="19" spans="1:24" x14ac:dyDescent="0.35">
      <c r="A19" t="s">
        <v>392</v>
      </c>
      <c r="B19">
        <v>4287</v>
      </c>
      <c r="C19">
        <v>5715</v>
      </c>
      <c r="D19">
        <v>0</v>
      </c>
      <c r="E19">
        <v>61200</v>
      </c>
      <c r="F19">
        <v>12.230085026438511</v>
      </c>
      <c r="G19">
        <v>0</v>
      </c>
      <c r="H19">
        <v>5</v>
      </c>
      <c r="I19">
        <v>16311.46124123588</v>
      </c>
      <c r="J19">
        <v>17229.274049009138</v>
      </c>
      <c r="K19">
        <v>49.786115040552637</v>
      </c>
      <c r="L19">
        <v>16799.871949732711</v>
      </c>
      <c r="M19">
        <v>17735.060543205669</v>
      </c>
      <c r="N19">
        <v>49.487469270745287</v>
      </c>
      <c r="O19">
        <v>16299.73726936089</v>
      </c>
      <c r="P19">
        <v>17363.251565295341</v>
      </c>
      <c r="Q19">
        <v>49.786115040552637</v>
      </c>
      <c r="R19">
        <v>16296.74475476638</v>
      </c>
      <c r="S19">
        <v>17366.175888102978</v>
      </c>
      <c r="T19">
        <v>49.487469270745287</v>
      </c>
      <c r="U19">
        <v>10.996612255441489</v>
      </c>
      <c r="V19">
        <v>51.011032734009277</v>
      </c>
      <c r="W19">
        <v>0</v>
      </c>
      <c r="X19">
        <v>0</v>
      </c>
    </row>
    <row r="20" spans="1:24" x14ac:dyDescent="0.35">
      <c r="A20" t="s">
        <v>393</v>
      </c>
      <c r="B20">
        <v>4480</v>
      </c>
      <c r="C20">
        <v>6304</v>
      </c>
      <c r="D20">
        <v>22</v>
      </c>
      <c r="E20">
        <v>62520</v>
      </c>
      <c r="F20">
        <v>6.6283536185281644</v>
      </c>
      <c r="G20">
        <v>0</v>
      </c>
      <c r="H20">
        <v>5</v>
      </c>
      <c r="I20">
        <v>15729.121091361099</v>
      </c>
      <c r="J20">
        <v>16299.89496607623</v>
      </c>
      <c r="K20">
        <v>129.77511909937169</v>
      </c>
      <c r="L20">
        <v>15337.52688993863</v>
      </c>
      <c r="M20">
        <v>16205.735716984789</v>
      </c>
      <c r="N20">
        <v>132.2290241062135</v>
      </c>
      <c r="O20">
        <v>15650.70511786546</v>
      </c>
      <c r="P20">
        <v>16333.869689207389</v>
      </c>
      <c r="Q20">
        <v>129.77511909937169</v>
      </c>
      <c r="R20">
        <v>15650.42245352871</v>
      </c>
      <c r="S20">
        <v>16335.03009848691</v>
      </c>
      <c r="T20">
        <v>132.2290241062135</v>
      </c>
      <c r="U20">
        <v>12.89303879555502</v>
      </c>
      <c r="V20">
        <v>51.077049638921693</v>
      </c>
      <c r="W20">
        <v>0</v>
      </c>
      <c r="X20">
        <v>0</v>
      </c>
    </row>
    <row r="21" spans="1:24" x14ac:dyDescent="0.35">
      <c r="A21" t="s">
        <v>394</v>
      </c>
      <c r="B21">
        <v>4575</v>
      </c>
      <c r="C21">
        <v>5705</v>
      </c>
      <c r="D21">
        <v>3</v>
      </c>
      <c r="E21">
        <v>61380</v>
      </c>
      <c r="F21">
        <v>27.885996096767869</v>
      </c>
      <c r="G21">
        <v>0</v>
      </c>
      <c r="H21">
        <v>5</v>
      </c>
      <c r="I21">
        <v>14436.30399117737</v>
      </c>
      <c r="J21">
        <v>15830.509949694821</v>
      </c>
      <c r="K21">
        <v>87.812603337936892</v>
      </c>
      <c r="L21">
        <v>15753.814093646821</v>
      </c>
      <c r="M21">
        <v>16372.451336172469</v>
      </c>
      <c r="N21">
        <v>84.504228530595753</v>
      </c>
      <c r="O21">
        <v>14436.30399117737</v>
      </c>
      <c r="P21">
        <v>15830.509949694821</v>
      </c>
      <c r="Q21">
        <v>87.812603337936892</v>
      </c>
      <c r="R21">
        <v>14437.13271762281</v>
      </c>
      <c r="S21">
        <v>15828.503930976631</v>
      </c>
      <c r="T21">
        <v>84.504228530595753</v>
      </c>
      <c r="U21">
        <v>0</v>
      </c>
      <c r="V21">
        <v>51.087120945594208</v>
      </c>
      <c r="W21">
        <v>0</v>
      </c>
      <c r="X21">
        <v>0</v>
      </c>
    </row>
    <row r="22" spans="1:24" x14ac:dyDescent="0.35">
      <c r="A22" t="s">
        <v>394</v>
      </c>
      <c r="B22">
        <v>4575</v>
      </c>
      <c r="C22">
        <v>5705</v>
      </c>
      <c r="D22">
        <v>4</v>
      </c>
      <c r="E22">
        <v>61440</v>
      </c>
      <c r="F22">
        <v>8.8218104202432382E-2</v>
      </c>
      <c r="G22">
        <v>0</v>
      </c>
      <c r="H22">
        <v>5</v>
      </c>
      <c r="I22">
        <v>14446.33433533463</v>
      </c>
      <c r="J22">
        <v>15829.60339805773</v>
      </c>
      <c r="K22">
        <v>84.791969430753809</v>
      </c>
      <c r="L22">
        <v>14451.736597633921</v>
      </c>
      <c r="M22">
        <v>15828.328094403891</v>
      </c>
      <c r="N22">
        <v>84.542367665522931</v>
      </c>
      <c r="O22">
        <v>14446.33433533463</v>
      </c>
      <c r="P22">
        <v>15829.60339805773</v>
      </c>
      <c r="Q22">
        <v>84.791969430753809</v>
      </c>
      <c r="R22">
        <v>14447.572439946051</v>
      </c>
      <c r="S22">
        <v>15826.607301258289</v>
      </c>
      <c r="T22">
        <v>84.542367665522931</v>
      </c>
      <c r="U22">
        <v>0</v>
      </c>
      <c r="V22">
        <v>51.074557602501677</v>
      </c>
      <c r="W22">
        <v>0</v>
      </c>
      <c r="X22">
        <v>0</v>
      </c>
    </row>
    <row r="23" spans="1:24" x14ac:dyDescent="0.35">
      <c r="A23" t="s">
        <v>395</v>
      </c>
      <c r="B23">
        <v>4866</v>
      </c>
      <c r="C23">
        <v>6300</v>
      </c>
      <c r="D23">
        <v>27</v>
      </c>
      <c r="E23">
        <v>62820</v>
      </c>
      <c r="F23">
        <v>4.3054087780156518</v>
      </c>
      <c r="G23">
        <v>0</v>
      </c>
      <c r="H23">
        <v>5</v>
      </c>
      <c r="I23">
        <v>18486.261340759291</v>
      </c>
      <c r="J23">
        <v>18920.46684908192</v>
      </c>
      <c r="K23">
        <v>113.3921525291147</v>
      </c>
      <c r="L23">
        <v>18659.560218973551</v>
      </c>
      <c r="M23">
        <v>19106.018385756051</v>
      </c>
      <c r="N23">
        <v>117.4276007840064</v>
      </c>
      <c r="O23">
        <v>18479.965247636621</v>
      </c>
      <c r="P23">
        <v>18975.445133356541</v>
      </c>
      <c r="Q23">
        <v>113.3921525291147</v>
      </c>
      <c r="R23">
        <v>18480.623454585169</v>
      </c>
      <c r="S23">
        <v>18974.834733124811</v>
      </c>
      <c r="T23">
        <v>117.4276007840064</v>
      </c>
      <c r="U23">
        <v>12.853047400020669</v>
      </c>
      <c r="V23">
        <v>51.533491842522857</v>
      </c>
      <c r="W23">
        <v>0</v>
      </c>
      <c r="X23">
        <v>0</v>
      </c>
    </row>
    <row r="24" spans="1:24" x14ac:dyDescent="0.35">
      <c r="A24" t="s">
        <v>396</v>
      </c>
      <c r="B24">
        <v>6110</v>
      </c>
      <c r="C24">
        <v>1856</v>
      </c>
      <c r="D24">
        <v>25</v>
      </c>
      <c r="E24">
        <v>62700</v>
      </c>
      <c r="F24">
        <v>15.34509401299132</v>
      </c>
      <c r="G24">
        <v>5</v>
      </c>
      <c r="H24">
        <v>2</v>
      </c>
      <c r="I24">
        <v>16830.151970066821</v>
      </c>
      <c r="J24">
        <v>20049.321279417942</v>
      </c>
      <c r="K24">
        <v>40.764427010852543</v>
      </c>
      <c r="L24">
        <v>16901.206705345059</v>
      </c>
      <c r="M24">
        <v>19232.659004612589</v>
      </c>
      <c r="N24">
        <v>39.281077543820992</v>
      </c>
      <c r="O24">
        <v>16750.698138568299</v>
      </c>
      <c r="P24">
        <v>19264.421591854822</v>
      </c>
      <c r="Q24">
        <v>40.764427010852543</v>
      </c>
      <c r="R24">
        <v>16750.565935072071</v>
      </c>
      <c r="S24">
        <v>19264.410067758159</v>
      </c>
      <c r="T24">
        <v>39.281077543820992</v>
      </c>
      <c r="U24">
        <v>51.411279314606602</v>
      </c>
      <c r="V24">
        <v>10.03255824503678</v>
      </c>
      <c r="W24">
        <v>0</v>
      </c>
      <c r="X24">
        <v>0</v>
      </c>
    </row>
    <row r="25" spans="1:24" x14ac:dyDescent="0.35">
      <c r="A25" t="s">
        <v>397</v>
      </c>
      <c r="B25">
        <v>6300</v>
      </c>
      <c r="C25">
        <v>611</v>
      </c>
      <c r="D25">
        <v>21</v>
      </c>
      <c r="E25">
        <v>62460</v>
      </c>
      <c r="F25">
        <v>12.235285900871521</v>
      </c>
      <c r="G25">
        <v>5</v>
      </c>
      <c r="H25">
        <v>2</v>
      </c>
      <c r="I25">
        <v>15424.106853547901</v>
      </c>
      <c r="J25">
        <v>15324.791275387999</v>
      </c>
      <c r="K25">
        <v>123.5728870335622</v>
      </c>
      <c r="L25">
        <v>15998.29261433327</v>
      </c>
      <c r="M25">
        <v>15798.164831747819</v>
      </c>
      <c r="N25">
        <v>118.65197832290841</v>
      </c>
      <c r="O25">
        <v>15890.79166468316</v>
      </c>
      <c r="P25">
        <v>15738.535238009301</v>
      </c>
      <c r="Q25">
        <v>123.5728870335622</v>
      </c>
      <c r="R25">
        <v>15891.5842881751</v>
      </c>
      <c r="S25">
        <v>15737.5770797064</v>
      </c>
      <c r="T25">
        <v>118.65197832290841</v>
      </c>
      <c r="U25">
        <v>50.974013866127677</v>
      </c>
      <c r="V25">
        <v>10.02912231256969</v>
      </c>
      <c r="W25">
        <v>0</v>
      </c>
      <c r="X25">
        <v>0</v>
      </c>
    </row>
  </sheetData>
  <pageMargins left="0.75" right="0.75" top="1" bottom="1" header="0.5" footer="0.5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32</v>
      </c>
      <c r="B3" s="3">
        <v>45058</v>
      </c>
      <c r="D3" t="s">
        <v>398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244</v>
      </c>
      <c r="K3">
        <v>219</v>
      </c>
      <c r="L3">
        <v>25</v>
      </c>
      <c r="M3" t="s">
        <v>80</v>
      </c>
      <c r="N3" t="s">
        <v>81</v>
      </c>
      <c r="O3">
        <v>0</v>
      </c>
      <c r="P3" t="s">
        <v>399</v>
      </c>
      <c r="Q3" t="s">
        <v>400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146</v>
      </c>
      <c r="AA3">
        <v>156.22911381721499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31</v>
      </c>
      <c r="C7">
        <v>1.770130555555556</v>
      </c>
      <c r="D7">
        <v>56.327373151918422</v>
      </c>
      <c r="E7">
        <v>12.90293214179477</v>
      </c>
      <c r="H7" t="s">
        <v>93</v>
      </c>
      <c r="I7">
        <v>0</v>
      </c>
      <c r="K7" t="s">
        <v>94</v>
      </c>
      <c r="L7">
        <v>40.162844444444431</v>
      </c>
      <c r="M7">
        <v>1423.3486122107161</v>
      </c>
      <c r="N7">
        <v>12.90293214179477</v>
      </c>
    </row>
    <row r="8" spans="1:27" x14ac:dyDescent="0.35">
      <c r="A8">
        <v>1</v>
      </c>
      <c r="B8">
        <v>1</v>
      </c>
      <c r="C8">
        <v>0.49930277777777721</v>
      </c>
      <c r="D8">
        <v>0.2741575591140028</v>
      </c>
      <c r="E8">
        <v>12.892098338330859</v>
      </c>
      <c r="H8" t="s">
        <v>95</v>
      </c>
      <c r="I8">
        <v>145</v>
      </c>
      <c r="K8" t="s">
        <v>31</v>
      </c>
      <c r="L8">
        <v>1.812244444444447</v>
      </c>
      <c r="M8">
        <v>333.56701009951348</v>
      </c>
      <c r="N8">
        <v>52.778113439706537</v>
      </c>
    </row>
    <row r="9" spans="1:27" x14ac:dyDescent="0.35">
      <c r="A9">
        <v>2</v>
      </c>
      <c r="B9">
        <v>187</v>
      </c>
      <c r="C9">
        <v>37.893411111111099</v>
      </c>
      <c r="D9">
        <v>1366.7470814996841</v>
      </c>
      <c r="E9">
        <v>10.475408718597061</v>
      </c>
      <c r="H9" t="s">
        <v>96</v>
      </c>
      <c r="I9">
        <v>1</v>
      </c>
      <c r="K9" t="s">
        <v>32</v>
      </c>
      <c r="L9">
        <v>41.975088888888877</v>
      </c>
      <c r="M9">
        <v>1756.91562231023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25</v>
      </c>
      <c r="C12">
        <v>1.812244444444447</v>
      </c>
      <c r="D12">
        <v>333.56701009951348</v>
      </c>
      <c r="E12">
        <v>52.778113439706537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401</v>
      </c>
      <c r="B16">
        <v>6305</v>
      </c>
      <c r="C16">
        <v>1688</v>
      </c>
      <c r="D16">
        <v>19</v>
      </c>
      <c r="E16">
        <v>64140</v>
      </c>
      <c r="F16">
        <v>5.0990514825276367</v>
      </c>
      <c r="G16">
        <v>5</v>
      </c>
      <c r="H16">
        <v>2</v>
      </c>
      <c r="I16">
        <v>15912.845297739441</v>
      </c>
      <c r="J16">
        <v>15471.688522715869</v>
      </c>
      <c r="K16">
        <v>97.579057406567543</v>
      </c>
      <c r="L16">
        <v>15687.867141639659</v>
      </c>
      <c r="M16">
        <v>15299.443468070651</v>
      </c>
      <c r="N16">
        <v>98.897154443474165</v>
      </c>
      <c r="O16">
        <v>15677.9637259428</v>
      </c>
      <c r="P16">
        <v>15353.557848531031</v>
      </c>
      <c r="Q16">
        <v>97.579057406567543</v>
      </c>
      <c r="R16">
        <v>15680.675283101709</v>
      </c>
      <c r="S16">
        <v>15349.895590674611</v>
      </c>
      <c r="T16">
        <v>98.897154443474165</v>
      </c>
      <c r="U16">
        <v>51.561517476172106</v>
      </c>
      <c r="V16">
        <v>9.9944348718613831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A18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33</v>
      </c>
      <c r="B3" s="3">
        <v>45058</v>
      </c>
      <c r="D3" t="s">
        <v>402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303</v>
      </c>
      <c r="K3">
        <v>272</v>
      </c>
      <c r="L3">
        <v>31</v>
      </c>
      <c r="M3" t="s">
        <v>80</v>
      </c>
      <c r="N3" t="s">
        <v>81</v>
      </c>
      <c r="O3">
        <v>0</v>
      </c>
      <c r="P3" t="s">
        <v>403</v>
      </c>
      <c r="Q3" t="s">
        <v>404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35</v>
      </c>
      <c r="AA3">
        <v>213.29611992836001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16.78725277777777</v>
      </c>
      <c r="D7">
        <v>341.65007829393937</v>
      </c>
      <c r="E7">
        <v>13.140141871971309</v>
      </c>
      <c r="H7" t="s">
        <v>93</v>
      </c>
      <c r="I7">
        <v>1</v>
      </c>
      <c r="K7" t="s">
        <v>94</v>
      </c>
      <c r="L7">
        <v>58.594152777777779</v>
      </c>
      <c r="M7">
        <v>1832.550519943881</v>
      </c>
      <c r="N7">
        <v>13.140141871971309</v>
      </c>
    </row>
    <row r="8" spans="1:27" x14ac:dyDescent="0.35">
      <c r="A8">
        <v>1</v>
      </c>
      <c r="B8">
        <v>1</v>
      </c>
      <c r="C8">
        <v>0.46859444444444509</v>
      </c>
      <c r="D8">
        <v>0.14351571922820131</v>
      </c>
      <c r="E8">
        <v>9.706693077842167E-2</v>
      </c>
      <c r="H8" t="s">
        <v>95</v>
      </c>
      <c r="I8">
        <v>31</v>
      </c>
      <c r="K8" t="s">
        <v>31</v>
      </c>
      <c r="L8">
        <v>1.969891666666661</v>
      </c>
      <c r="M8">
        <v>361.33342743556449</v>
      </c>
      <c r="N8">
        <v>51.887585702217841</v>
      </c>
    </row>
    <row r="9" spans="1:27" x14ac:dyDescent="0.35">
      <c r="A9">
        <v>2</v>
      </c>
      <c r="B9">
        <v>195</v>
      </c>
      <c r="C9">
        <v>41.338305555555557</v>
      </c>
      <c r="D9">
        <v>1490.756925930714</v>
      </c>
      <c r="E9">
        <v>10.798565405164551</v>
      </c>
      <c r="H9" t="s">
        <v>96</v>
      </c>
      <c r="I9">
        <v>3</v>
      </c>
      <c r="K9" t="s">
        <v>32</v>
      </c>
      <c r="L9">
        <v>60.564044444444441</v>
      </c>
      <c r="M9">
        <v>2193.883947379446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31</v>
      </c>
      <c r="C12">
        <v>1.969891666666661</v>
      </c>
      <c r="D12">
        <v>361.33342743556449</v>
      </c>
      <c r="E12">
        <v>51.887585702217841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405</v>
      </c>
      <c r="B16">
        <v>4294</v>
      </c>
      <c r="C16">
        <v>5917</v>
      </c>
      <c r="D16">
        <v>22</v>
      </c>
      <c r="E16">
        <v>66120</v>
      </c>
      <c r="F16">
        <v>3.5693067418885671</v>
      </c>
      <c r="G16">
        <v>0</v>
      </c>
      <c r="H16">
        <v>5</v>
      </c>
      <c r="I16">
        <v>16175.14245458223</v>
      </c>
      <c r="J16">
        <v>16052.72928532731</v>
      </c>
      <c r="K16">
        <v>87.104713302443301</v>
      </c>
      <c r="L16">
        <v>16156.932414593701</v>
      </c>
      <c r="M16">
        <v>16186.577243105559</v>
      </c>
      <c r="N16">
        <v>87.809733928864816</v>
      </c>
      <c r="O16">
        <v>16162.17674287929</v>
      </c>
      <c r="P16">
        <v>16008.7121695931</v>
      </c>
      <c r="Q16">
        <v>87.104713302443301</v>
      </c>
      <c r="R16">
        <v>16161.19795763225</v>
      </c>
      <c r="S16">
        <v>16008.586281604799</v>
      </c>
      <c r="T16">
        <v>87.809733928864816</v>
      </c>
      <c r="U16">
        <v>12.855996039404401</v>
      </c>
      <c r="V16">
        <v>49.881413614638177</v>
      </c>
      <c r="W16">
        <v>0</v>
      </c>
      <c r="X16">
        <v>0</v>
      </c>
    </row>
    <row r="17" spans="1:24" x14ac:dyDescent="0.35">
      <c r="A17" t="s">
        <v>406</v>
      </c>
      <c r="B17">
        <v>6120</v>
      </c>
      <c r="C17">
        <v>644</v>
      </c>
      <c r="D17">
        <v>28</v>
      </c>
      <c r="E17">
        <v>66480</v>
      </c>
      <c r="F17">
        <v>4.6430315946616263</v>
      </c>
      <c r="G17">
        <v>5</v>
      </c>
      <c r="H17">
        <v>2</v>
      </c>
      <c r="I17">
        <v>16383.33122505929</v>
      </c>
      <c r="J17">
        <v>15631.602733059981</v>
      </c>
      <c r="K17">
        <v>73.829119766887786</v>
      </c>
      <c r="L17">
        <v>16448.394405261341</v>
      </c>
      <c r="M17">
        <v>15887.197555419059</v>
      </c>
      <c r="N17">
        <v>69.845121841006488</v>
      </c>
      <c r="O17">
        <v>16406.933232865751</v>
      </c>
      <c r="P17">
        <v>15864.728033108529</v>
      </c>
      <c r="Q17">
        <v>73.829119766887786</v>
      </c>
      <c r="R17">
        <v>16407.715335635141</v>
      </c>
      <c r="S17">
        <v>15864.531488521119</v>
      </c>
      <c r="T17">
        <v>69.845121841006488</v>
      </c>
      <c r="U17">
        <v>50.466382436716842</v>
      </c>
      <c r="V17">
        <v>10.029558337425719</v>
      </c>
      <c r="W17">
        <v>0</v>
      </c>
      <c r="X17">
        <v>0</v>
      </c>
    </row>
    <row r="18" spans="1:24" x14ac:dyDescent="0.35">
      <c r="A18" t="s">
        <v>407</v>
      </c>
      <c r="B18">
        <v>6311</v>
      </c>
      <c r="C18">
        <v>653</v>
      </c>
      <c r="D18">
        <v>18</v>
      </c>
      <c r="E18">
        <v>65880</v>
      </c>
      <c r="F18">
        <v>54.81513881233635</v>
      </c>
      <c r="G18">
        <v>5</v>
      </c>
      <c r="H18">
        <v>2</v>
      </c>
      <c r="I18">
        <v>15645.617963330111</v>
      </c>
      <c r="J18">
        <v>15613.55696374264</v>
      </c>
      <c r="K18">
        <v>102.4519724497558</v>
      </c>
      <c r="L18">
        <v>14176.70582276377</v>
      </c>
      <c r="M18">
        <v>13829.593472995921</v>
      </c>
      <c r="N18">
        <v>99.938609822672589</v>
      </c>
      <c r="O18">
        <v>13682.26529924199</v>
      </c>
      <c r="P18">
        <v>13585.258650323331</v>
      </c>
      <c r="Q18">
        <v>102.4519724497558</v>
      </c>
      <c r="R18">
        <v>13685.40342854865</v>
      </c>
      <c r="S18">
        <v>13582.665430840951</v>
      </c>
      <c r="T18">
        <v>99.938609822672589</v>
      </c>
      <c r="U18">
        <v>51.498493063628999</v>
      </c>
      <c r="V18">
        <v>10.031261360535799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A18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34</v>
      </c>
      <c r="B3" s="3">
        <v>45058</v>
      </c>
      <c r="D3" t="s">
        <v>408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218</v>
      </c>
      <c r="L3">
        <v>29</v>
      </c>
      <c r="M3" t="s">
        <v>80</v>
      </c>
      <c r="N3" t="s">
        <v>81</v>
      </c>
      <c r="O3">
        <v>0</v>
      </c>
      <c r="P3" t="s">
        <v>409</v>
      </c>
      <c r="Q3" t="s">
        <v>410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25</v>
      </c>
      <c r="AA3">
        <v>161.2574322223663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30</v>
      </c>
      <c r="C7">
        <v>1.7156111111111101</v>
      </c>
      <c r="D7">
        <v>53.939521726375801</v>
      </c>
      <c r="E7">
        <v>12.902877598601989</v>
      </c>
      <c r="H7" t="s">
        <v>93</v>
      </c>
      <c r="I7">
        <v>22</v>
      </c>
      <c r="K7" t="s">
        <v>94</v>
      </c>
      <c r="L7">
        <v>41.401622222222201</v>
      </c>
      <c r="M7">
        <v>1471.1737423530751</v>
      </c>
      <c r="N7">
        <v>12.902877598601989</v>
      </c>
    </row>
    <row r="8" spans="1:27" x14ac:dyDescent="0.35">
      <c r="A8">
        <v>1</v>
      </c>
      <c r="B8">
        <v>1</v>
      </c>
      <c r="C8">
        <v>0.40609722222222139</v>
      </c>
      <c r="D8">
        <v>0.27725508360222673</v>
      </c>
      <c r="E8">
        <v>12.848862208525439</v>
      </c>
      <c r="H8" t="s">
        <v>95</v>
      </c>
      <c r="I8">
        <v>0</v>
      </c>
      <c r="K8" t="s">
        <v>31</v>
      </c>
      <c r="L8">
        <v>2.056561111111102</v>
      </c>
      <c r="M8">
        <v>378.68265657374229</v>
      </c>
      <c r="N8">
        <v>52.665616008377597</v>
      </c>
    </row>
    <row r="9" spans="1:27" x14ac:dyDescent="0.35">
      <c r="A9">
        <v>2</v>
      </c>
      <c r="B9">
        <v>187</v>
      </c>
      <c r="C9">
        <v>39.279913888888871</v>
      </c>
      <c r="D9">
        <v>1416.9569655430971</v>
      </c>
      <c r="E9">
        <v>10.81773970942357</v>
      </c>
      <c r="H9" t="s">
        <v>96</v>
      </c>
      <c r="I9">
        <v>3</v>
      </c>
      <c r="K9" t="s">
        <v>32</v>
      </c>
      <c r="L9">
        <v>43.458183333333302</v>
      </c>
      <c r="M9">
        <v>1849.8563989268171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29</v>
      </c>
      <c r="C12">
        <v>2.056561111111102</v>
      </c>
      <c r="D12">
        <v>378.68265657374229</v>
      </c>
      <c r="E12">
        <v>52.665616008377597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411</v>
      </c>
      <c r="B16">
        <v>6314</v>
      </c>
      <c r="C16">
        <v>1859</v>
      </c>
      <c r="D16">
        <v>2</v>
      </c>
      <c r="E16">
        <v>66720</v>
      </c>
      <c r="F16">
        <v>59.539169942493089</v>
      </c>
      <c r="G16">
        <v>5</v>
      </c>
      <c r="H16">
        <v>2</v>
      </c>
      <c r="I16">
        <v>14091.95184160689</v>
      </c>
      <c r="J16">
        <v>15746.728896121</v>
      </c>
      <c r="K16">
        <v>84.304537417397881</v>
      </c>
      <c r="L16">
        <v>17140.269945192169</v>
      </c>
      <c r="M16">
        <v>17500.666783860499</v>
      </c>
      <c r="N16">
        <v>86.165906589033966</v>
      </c>
      <c r="O16">
        <v>16542.101630803161</v>
      </c>
      <c r="P16">
        <v>17542.56526910024</v>
      </c>
      <c r="Q16">
        <v>84.304537417397881</v>
      </c>
      <c r="R16">
        <v>16544.213205499389</v>
      </c>
      <c r="S16">
        <v>17538.90556187015</v>
      </c>
      <c r="T16">
        <v>86.165906589033966</v>
      </c>
      <c r="U16">
        <v>51.021965958535063</v>
      </c>
      <c r="V16">
        <v>10.03174960966631</v>
      </c>
      <c r="W16">
        <v>0</v>
      </c>
      <c r="X16">
        <v>0</v>
      </c>
    </row>
    <row r="17" spans="1:24" x14ac:dyDescent="0.35">
      <c r="A17" t="s">
        <v>412</v>
      </c>
      <c r="B17">
        <v>6317</v>
      </c>
      <c r="C17">
        <v>371</v>
      </c>
      <c r="D17">
        <v>8</v>
      </c>
      <c r="E17">
        <v>67080</v>
      </c>
      <c r="F17">
        <v>17.77564969932693</v>
      </c>
      <c r="G17">
        <v>5</v>
      </c>
      <c r="H17">
        <v>2</v>
      </c>
      <c r="I17">
        <v>14708.84779961891</v>
      </c>
      <c r="J17">
        <v>16198.455344392371</v>
      </c>
      <c r="K17">
        <v>36.994203090224829</v>
      </c>
      <c r="L17">
        <v>13822.27275086493</v>
      </c>
      <c r="M17">
        <v>15556.996096742139</v>
      </c>
      <c r="N17">
        <v>37.298500148929612</v>
      </c>
      <c r="O17">
        <v>13969.725772684191</v>
      </c>
      <c r="P17">
        <v>15656.84912314951</v>
      </c>
      <c r="Q17">
        <v>36.994203090224829</v>
      </c>
      <c r="R17">
        <v>13971.897589645931</v>
      </c>
      <c r="S17">
        <v>15653.825804079819</v>
      </c>
      <c r="T17">
        <v>37.298500148929612</v>
      </c>
      <c r="U17">
        <v>51.549057918438272</v>
      </c>
      <c r="V17">
        <v>10.02626711632487</v>
      </c>
      <c r="W17">
        <v>0</v>
      </c>
      <c r="X17">
        <v>0</v>
      </c>
    </row>
    <row r="18" spans="1:24" x14ac:dyDescent="0.35">
      <c r="A18" t="s">
        <v>412</v>
      </c>
      <c r="B18">
        <v>6317</v>
      </c>
      <c r="C18">
        <v>371</v>
      </c>
      <c r="D18">
        <v>8</v>
      </c>
      <c r="E18">
        <v>67080</v>
      </c>
      <c r="F18">
        <v>11.043635848332769</v>
      </c>
      <c r="G18">
        <v>5</v>
      </c>
      <c r="H18">
        <v>2</v>
      </c>
      <c r="I18">
        <v>14506.84844972953</v>
      </c>
      <c r="J18">
        <v>16043.94568937479</v>
      </c>
      <c r="K18">
        <v>55.144522126663787</v>
      </c>
      <c r="L18">
        <v>13953.456355144401</v>
      </c>
      <c r="M18">
        <v>15649.17426617859</v>
      </c>
      <c r="N18">
        <v>51.719948954412878</v>
      </c>
      <c r="O18">
        <v>14047.762627678871</v>
      </c>
      <c r="P18">
        <v>15707.45741053555</v>
      </c>
      <c r="Q18">
        <v>55.144522126663787</v>
      </c>
      <c r="R18">
        <v>14046.415357242669</v>
      </c>
      <c r="S18">
        <v>15709.332514990479</v>
      </c>
      <c r="T18">
        <v>51.719948954412878</v>
      </c>
      <c r="U18">
        <v>51.540639967933487</v>
      </c>
      <c r="V18">
        <v>10.02628584456996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35</v>
      </c>
      <c r="B3" s="3">
        <v>45058</v>
      </c>
      <c r="D3" t="s">
        <v>413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407</v>
      </c>
      <c r="K3">
        <v>356</v>
      </c>
      <c r="L3">
        <v>51</v>
      </c>
      <c r="M3" t="s">
        <v>80</v>
      </c>
      <c r="N3" t="s">
        <v>81</v>
      </c>
      <c r="O3">
        <v>0</v>
      </c>
      <c r="P3" t="s">
        <v>414</v>
      </c>
      <c r="Q3" t="s">
        <v>415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161</v>
      </c>
      <c r="AA3">
        <v>921.98310399055481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96</v>
      </c>
      <c r="C7">
        <v>18.695052777777789</v>
      </c>
      <c r="D7">
        <v>399.81574903570441</v>
      </c>
      <c r="E7">
        <v>13.140127415737849</v>
      </c>
      <c r="H7" t="s">
        <v>93</v>
      </c>
      <c r="I7">
        <v>0</v>
      </c>
      <c r="K7" t="s">
        <v>94</v>
      </c>
      <c r="L7">
        <v>97.162672222222241</v>
      </c>
      <c r="M7">
        <v>3229.8061570958089</v>
      </c>
      <c r="N7">
        <v>13.140127415737849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160</v>
      </c>
      <c r="K8" t="s">
        <v>31</v>
      </c>
      <c r="L8">
        <v>3.7903000000000051</v>
      </c>
      <c r="M8">
        <v>696.53584856949431</v>
      </c>
      <c r="N8">
        <v>52.92287445700596</v>
      </c>
    </row>
    <row r="9" spans="1:27" x14ac:dyDescent="0.35">
      <c r="A9">
        <v>2</v>
      </c>
      <c r="B9">
        <v>260</v>
      </c>
      <c r="C9">
        <v>78.467619444444452</v>
      </c>
      <c r="D9">
        <v>2829.990408060105</v>
      </c>
      <c r="E9">
        <v>10.873372872326581</v>
      </c>
      <c r="H9" t="s">
        <v>96</v>
      </c>
      <c r="I9">
        <v>1</v>
      </c>
      <c r="K9" t="s">
        <v>32</v>
      </c>
      <c r="L9">
        <v>100.9529722222222</v>
      </c>
      <c r="M9">
        <v>3926.3420056653031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51</v>
      </c>
      <c r="C12">
        <v>3.7903000000000051</v>
      </c>
      <c r="D12">
        <v>696.53584856949431</v>
      </c>
      <c r="E12">
        <v>52.92287445700596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416</v>
      </c>
      <c r="B16">
        <v>4873</v>
      </c>
      <c r="C16">
        <v>6328</v>
      </c>
      <c r="D16">
        <v>10</v>
      </c>
      <c r="E16">
        <v>69000</v>
      </c>
      <c r="F16">
        <v>83.263367923882896</v>
      </c>
      <c r="G16">
        <v>0</v>
      </c>
      <c r="H16">
        <v>5</v>
      </c>
      <c r="I16">
        <v>18461.10067713894</v>
      </c>
      <c r="J16">
        <v>19101.213919171121</v>
      </c>
      <c r="K16">
        <v>137.0285503242531</v>
      </c>
      <c r="L16">
        <v>15457.30771799254</v>
      </c>
      <c r="M16">
        <v>15336.431977857879</v>
      </c>
      <c r="N16">
        <v>137.7290186514023</v>
      </c>
      <c r="O16">
        <v>18631.855139087769</v>
      </c>
      <c r="P16">
        <v>18152.701768283448</v>
      </c>
      <c r="Q16">
        <v>137.0285503242531</v>
      </c>
      <c r="R16">
        <v>18632.68806191488</v>
      </c>
      <c r="S16">
        <v>18152.036905466532</v>
      </c>
      <c r="T16">
        <v>137.7290186514023</v>
      </c>
      <c r="U16">
        <v>11.574832134227311</v>
      </c>
      <c r="V16">
        <v>50.969570982982397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A2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36</v>
      </c>
      <c r="B3" s="3">
        <v>45058</v>
      </c>
      <c r="D3" t="s">
        <v>417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387</v>
      </c>
      <c r="K3">
        <v>342</v>
      </c>
      <c r="L3">
        <v>45</v>
      </c>
      <c r="M3" t="s">
        <v>80</v>
      </c>
      <c r="N3" t="s">
        <v>81</v>
      </c>
      <c r="O3">
        <v>0</v>
      </c>
      <c r="P3" t="s">
        <v>418</v>
      </c>
      <c r="Q3" t="s">
        <v>419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13</v>
      </c>
      <c r="AA3">
        <v>832.70415878295898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95</v>
      </c>
      <c r="C7">
        <v>18.695069444444439</v>
      </c>
      <c r="D7">
        <v>399.82965311187638</v>
      </c>
      <c r="E7">
        <v>13.140038613895079</v>
      </c>
      <c r="H7" t="s">
        <v>93</v>
      </c>
      <c r="I7">
        <v>1</v>
      </c>
      <c r="K7" t="s">
        <v>94</v>
      </c>
      <c r="L7">
        <v>91.281230555555538</v>
      </c>
      <c r="M7">
        <v>2917.2691696540969</v>
      </c>
      <c r="N7">
        <v>17.217721357923281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</v>
      </c>
      <c r="K8" t="s">
        <v>31</v>
      </c>
      <c r="L8">
        <v>3.563747222222224</v>
      </c>
      <c r="M8">
        <v>654.8391621175108</v>
      </c>
      <c r="N8">
        <v>51.888400208755563</v>
      </c>
    </row>
    <row r="9" spans="1:27" x14ac:dyDescent="0.35">
      <c r="A9">
        <v>2</v>
      </c>
      <c r="B9">
        <v>247</v>
      </c>
      <c r="C9">
        <v>72.58616111111111</v>
      </c>
      <c r="D9">
        <v>2517.4395165422211</v>
      </c>
      <c r="E9">
        <v>17.217721357923281</v>
      </c>
      <c r="H9" t="s">
        <v>96</v>
      </c>
      <c r="I9">
        <v>11</v>
      </c>
      <c r="K9" t="s">
        <v>32</v>
      </c>
      <c r="L9">
        <v>94.844977777777757</v>
      </c>
      <c r="M9">
        <v>3572.108331771607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45</v>
      </c>
      <c r="C12">
        <v>3.563747222222224</v>
      </c>
      <c r="D12">
        <v>654.8391621175108</v>
      </c>
      <c r="E12">
        <v>51.888400208755563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420</v>
      </c>
      <c r="B16">
        <v>2553</v>
      </c>
      <c r="C16">
        <v>6329</v>
      </c>
      <c r="D16">
        <v>0</v>
      </c>
      <c r="E16">
        <v>72000</v>
      </c>
      <c r="F16">
        <v>32.522957395960248</v>
      </c>
      <c r="G16">
        <v>2</v>
      </c>
      <c r="H16">
        <v>5</v>
      </c>
      <c r="I16">
        <v>15354.71859911926</v>
      </c>
      <c r="J16">
        <v>16474.674287166112</v>
      </c>
      <c r="K16">
        <v>97.542660480089964</v>
      </c>
      <c r="L16">
        <v>14238.991573664511</v>
      </c>
      <c r="M16">
        <v>15785.725303099491</v>
      </c>
      <c r="N16">
        <v>97.150566070465857</v>
      </c>
      <c r="O16">
        <v>15674.572683429111</v>
      </c>
      <c r="P16">
        <v>16539.145116724219</v>
      </c>
      <c r="Q16">
        <v>97.542660480089964</v>
      </c>
      <c r="R16">
        <v>15674.752129417049</v>
      </c>
      <c r="S16">
        <v>16538.85434121799</v>
      </c>
      <c r="T16">
        <v>97.150566070465857</v>
      </c>
      <c r="U16">
        <v>10.03250929635621</v>
      </c>
      <c r="V16">
        <v>49.85092140269051</v>
      </c>
      <c r="W16">
        <v>0</v>
      </c>
      <c r="X16">
        <v>0</v>
      </c>
    </row>
    <row r="17" spans="1:24" x14ac:dyDescent="0.35">
      <c r="A17" t="s">
        <v>420</v>
      </c>
      <c r="B17">
        <v>2553</v>
      </c>
      <c r="C17">
        <v>6329</v>
      </c>
      <c r="D17">
        <v>2</v>
      </c>
      <c r="E17">
        <v>72120</v>
      </c>
      <c r="F17">
        <v>12.52932246373363</v>
      </c>
      <c r="G17">
        <v>2</v>
      </c>
      <c r="H17">
        <v>5</v>
      </c>
      <c r="I17">
        <v>16831.486033936821</v>
      </c>
      <c r="J17">
        <v>16773.830252411179</v>
      </c>
      <c r="K17">
        <v>107.4725333403909</v>
      </c>
      <c r="L17">
        <v>17334.739111640429</v>
      </c>
      <c r="M17">
        <v>17319.983132273421</v>
      </c>
      <c r="N17">
        <v>110.5094185015278</v>
      </c>
      <c r="O17">
        <v>16954.736401677659</v>
      </c>
      <c r="P17">
        <v>16798.36460607349</v>
      </c>
      <c r="Q17">
        <v>107.4725333403909</v>
      </c>
      <c r="R17">
        <v>16952.40366586448</v>
      </c>
      <c r="S17">
        <v>16800.532677895339</v>
      </c>
      <c r="T17">
        <v>110.5094185015278</v>
      </c>
      <c r="U17">
        <v>10.02995677466143</v>
      </c>
      <c r="V17">
        <v>51.478260585186938</v>
      </c>
      <c r="W17">
        <v>0</v>
      </c>
      <c r="X17">
        <v>0</v>
      </c>
    </row>
    <row r="18" spans="1:24" x14ac:dyDescent="0.35">
      <c r="A18" t="s">
        <v>421</v>
      </c>
      <c r="B18">
        <v>2703</v>
      </c>
      <c r="C18">
        <v>6145</v>
      </c>
      <c r="D18">
        <v>24</v>
      </c>
      <c r="E18">
        <v>73440</v>
      </c>
      <c r="F18">
        <v>12.349040675956511</v>
      </c>
      <c r="G18">
        <v>2</v>
      </c>
      <c r="H18">
        <v>5</v>
      </c>
      <c r="I18">
        <v>17088.308851815371</v>
      </c>
      <c r="J18">
        <v>20125.017685111819</v>
      </c>
      <c r="K18">
        <v>37.897932831372977</v>
      </c>
      <c r="L18">
        <v>17050.22758077893</v>
      </c>
      <c r="M18">
        <v>19397.255085440629</v>
      </c>
      <c r="N18">
        <v>35.824730816222647</v>
      </c>
      <c r="O18">
        <v>17020.433390680231</v>
      </c>
      <c r="P18">
        <v>20021.697605721482</v>
      </c>
      <c r="Q18">
        <v>37.897932831372977</v>
      </c>
      <c r="R18">
        <v>17020.903290729912</v>
      </c>
      <c r="S18">
        <v>20021.672713240259</v>
      </c>
      <c r="T18">
        <v>35.824730816222647</v>
      </c>
      <c r="U18">
        <v>10.010563836782289</v>
      </c>
      <c r="V18">
        <v>50.619788027225887</v>
      </c>
      <c r="W18">
        <v>0</v>
      </c>
      <c r="X18">
        <v>0</v>
      </c>
    </row>
    <row r="19" spans="1:24" x14ac:dyDescent="0.35">
      <c r="A19" t="s">
        <v>422</v>
      </c>
      <c r="B19">
        <v>2736</v>
      </c>
      <c r="C19">
        <v>6145</v>
      </c>
      <c r="D19">
        <v>27</v>
      </c>
      <c r="E19">
        <v>73620</v>
      </c>
      <c r="F19">
        <v>11.9167122133895</v>
      </c>
      <c r="G19">
        <v>2</v>
      </c>
      <c r="H19">
        <v>5</v>
      </c>
      <c r="I19">
        <v>16417.717266921751</v>
      </c>
      <c r="J19">
        <v>17093.310130250531</v>
      </c>
      <c r="K19">
        <v>53.453918141398738</v>
      </c>
      <c r="L19">
        <v>16592.959202938669</v>
      </c>
      <c r="M19">
        <v>17661.972700657181</v>
      </c>
      <c r="N19">
        <v>54.512651312090611</v>
      </c>
      <c r="O19">
        <v>16529.893256810181</v>
      </c>
      <c r="P19">
        <v>17053.528904905492</v>
      </c>
      <c r="Q19">
        <v>53.453918141398738</v>
      </c>
      <c r="R19">
        <v>16531.257317992779</v>
      </c>
      <c r="S19">
        <v>17053.112126366588</v>
      </c>
      <c r="T19">
        <v>54.512651312090611</v>
      </c>
      <c r="U19">
        <v>9.9877381047516014</v>
      </c>
      <c r="V19">
        <v>51.354686556224671</v>
      </c>
      <c r="W19">
        <v>0</v>
      </c>
      <c r="X19">
        <v>0</v>
      </c>
    </row>
    <row r="20" spans="1:24" x14ac:dyDescent="0.35">
      <c r="A20" t="s">
        <v>423</v>
      </c>
      <c r="B20">
        <v>2911</v>
      </c>
      <c r="C20">
        <v>6334</v>
      </c>
      <c r="D20">
        <v>59</v>
      </c>
      <c r="E20">
        <v>75540</v>
      </c>
      <c r="F20">
        <v>37.385772845572959</v>
      </c>
      <c r="G20">
        <v>2</v>
      </c>
      <c r="H20">
        <v>5</v>
      </c>
      <c r="I20">
        <v>14564.85217230433</v>
      </c>
      <c r="J20">
        <v>15053.30100752376</v>
      </c>
      <c r="K20">
        <v>96.410328608252698</v>
      </c>
      <c r="L20">
        <v>16305.22496243485</v>
      </c>
      <c r="M20">
        <v>16106.643795296721</v>
      </c>
      <c r="N20">
        <v>94.252595910811607</v>
      </c>
      <c r="O20">
        <v>14863.90804871304</v>
      </c>
      <c r="P20">
        <v>14828.38872992231</v>
      </c>
      <c r="Q20">
        <v>96.410328608252698</v>
      </c>
      <c r="R20">
        <v>14863.63544784737</v>
      </c>
      <c r="S20">
        <v>14828.83939474358</v>
      </c>
      <c r="T20">
        <v>94.252595910811607</v>
      </c>
      <c r="U20">
        <v>10.00895175701484</v>
      </c>
      <c r="V20">
        <v>51.527257967424781</v>
      </c>
      <c r="W20">
        <v>0</v>
      </c>
      <c r="X20">
        <v>0</v>
      </c>
    </row>
    <row r="21" spans="1:24" x14ac:dyDescent="0.35">
      <c r="A21" t="s">
        <v>424</v>
      </c>
      <c r="B21">
        <v>4302</v>
      </c>
      <c r="C21">
        <v>5936</v>
      </c>
      <c r="D21">
        <v>21</v>
      </c>
      <c r="E21">
        <v>73260</v>
      </c>
      <c r="F21">
        <v>21.94455734889868</v>
      </c>
      <c r="G21">
        <v>0</v>
      </c>
      <c r="H21">
        <v>5</v>
      </c>
      <c r="I21">
        <v>16251.91057272772</v>
      </c>
      <c r="J21">
        <v>16307.3822921431</v>
      </c>
      <c r="K21">
        <v>53.812477456354372</v>
      </c>
      <c r="L21">
        <v>16198.761666769329</v>
      </c>
      <c r="M21">
        <v>14908.94747912714</v>
      </c>
      <c r="N21">
        <v>54.918067542832787</v>
      </c>
      <c r="O21">
        <v>16172.145208824129</v>
      </c>
      <c r="P21">
        <v>16036.76017678369</v>
      </c>
      <c r="Q21">
        <v>53.812477456354372</v>
      </c>
      <c r="R21">
        <v>16171.730008593309</v>
      </c>
      <c r="S21">
        <v>16036.77583343172</v>
      </c>
      <c r="T21">
        <v>54.918067542832787</v>
      </c>
      <c r="U21">
        <v>12.856612414318469</v>
      </c>
      <c r="V21">
        <v>51.409205283559068</v>
      </c>
      <c r="W21">
        <v>0</v>
      </c>
      <c r="X21">
        <v>0</v>
      </c>
    </row>
    <row r="22" spans="1:24" x14ac:dyDescent="0.35">
      <c r="A22" t="s">
        <v>425</v>
      </c>
      <c r="B22">
        <v>5743</v>
      </c>
      <c r="C22">
        <v>159</v>
      </c>
      <c r="D22">
        <v>6</v>
      </c>
      <c r="E22">
        <v>72360</v>
      </c>
      <c r="F22">
        <v>20.713377094344409</v>
      </c>
      <c r="G22">
        <v>5</v>
      </c>
      <c r="H22">
        <v>2</v>
      </c>
      <c r="I22">
        <v>18364.049929473422</v>
      </c>
      <c r="J22">
        <v>16703.868373394329</v>
      </c>
      <c r="K22">
        <v>70.779598107988718</v>
      </c>
      <c r="L22">
        <v>19111.769670581591</v>
      </c>
      <c r="M22">
        <v>17156.81519645482</v>
      </c>
      <c r="N22">
        <v>68.202105377701656</v>
      </c>
      <c r="O22">
        <v>19318.324244838841</v>
      </c>
      <c r="P22">
        <v>17183.755803842188</v>
      </c>
      <c r="Q22">
        <v>70.779598107988718</v>
      </c>
      <c r="R22">
        <v>19317.828570464491</v>
      </c>
      <c r="S22">
        <v>17184.576085719429</v>
      </c>
      <c r="T22">
        <v>68.202105377701656</v>
      </c>
      <c r="U22">
        <v>51.567830115645862</v>
      </c>
      <c r="V22">
        <v>10.037982023065201</v>
      </c>
      <c r="W22">
        <v>0</v>
      </c>
      <c r="X22">
        <v>0</v>
      </c>
    </row>
    <row r="23" spans="1:24" x14ac:dyDescent="0.35">
      <c r="A23" t="s">
        <v>426</v>
      </c>
      <c r="B23">
        <v>5757</v>
      </c>
      <c r="C23">
        <v>385</v>
      </c>
      <c r="D23">
        <v>43</v>
      </c>
      <c r="E23">
        <v>74580</v>
      </c>
      <c r="F23">
        <v>0</v>
      </c>
      <c r="G23">
        <v>5</v>
      </c>
      <c r="H23">
        <v>2</v>
      </c>
      <c r="I23">
        <v>14780.72023083661</v>
      </c>
      <c r="J23">
        <v>16268.33441389341</v>
      </c>
      <c r="K23">
        <v>51.341460542122562</v>
      </c>
      <c r="L23">
        <v>14780.18102748504</v>
      </c>
      <c r="M23">
        <v>16269.423819693209</v>
      </c>
      <c r="N23">
        <v>54.55965401465447</v>
      </c>
      <c r="O23">
        <v>14780.72023083661</v>
      </c>
      <c r="P23">
        <v>16268.33441389341</v>
      </c>
      <c r="Q23">
        <v>51.341460542122562</v>
      </c>
      <c r="R23">
        <v>14780.18102748504</v>
      </c>
      <c r="S23">
        <v>16269.423819693209</v>
      </c>
      <c r="T23">
        <v>54.55965401465447</v>
      </c>
      <c r="U23">
        <v>51.545783359266473</v>
      </c>
      <c r="V23">
        <v>10.020954735238471</v>
      </c>
      <c r="W23">
        <v>0</v>
      </c>
      <c r="X23">
        <v>0</v>
      </c>
    </row>
    <row r="24" spans="1:24" x14ac:dyDescent="0.35">
      <c r="A24" t="s">
        <v>427</v>
      </c>
      <c r="B24">
        <v>5944</v>
      </c>
      <c r="C24">
        <v>1874</v>
      </c>
      <c r="D24">
        <v>7</v>
      </c>
      <c r="E24">
        <v>72420</v>
      </c>
      <c r="F24">
        <v>4.6160648624316938</v>
      </c>
      <c r="G24">
        <v>5</v>
      </c>
      <c r="H24">
        <v>2</v>
      </c>
      <c r="I24">
        <v>18209.90786743888</v>
      </c>
      <c r="J24">
        <v>19436.874960845322</v>
      </c>
      <c r="K24">
        <v>129.30849449677001</v>
      </c>
      <c r="L24">
        <v>18224.182543871309</v>
      </c>
      <c r="M24">
        <v>19193.93440523043</v>
      </c>
      <c r="N24">
        <v>130.47614660977399</v>
      </c>
      <c r="O24">
        <v>18180.608806686399</v>
      </c>
      <c r="P24">
        <v>19204.570414808892</v>
      </c>
      <c r="Q24">
        <v>129.30849449677001</v>
      </c>
      <c r="R24">
        <v>18179.08812938632</v>
      </c>
      <c r="S24">
        <v>19204.47150411391</v>
      </c>
      <c r="T24">
        <v>130.47614660977399</v>
      </c>
      <c r="U24">
        <v>50.7239202904574</v>
      </c>
      <c r="V24">
        <v>10.032168911996861</v>
      </c>
      <c r="W24">
        <v>0</v>
      </c>
      <c r="X24">
        <v>0</v>
      </c>
    </row>
    <row r="25" spans="1:24" x14ac:dyDescent="0.35">
      <c r="A25" t="s">
        <v>428</v>
      </c>
      <c r="B25">
        <v>6142</v>
      </c>
      <c r="C25">
        <v>1097</v>
      </c>
      <c r="D25">
        <v>59</v>
      </c>
      <c r="E25">
        <v>75540</v>
      </c>
      <c r="F25">
        <v>0</v>
      </c>
      <c r="G25">
        <v>5</v>
      </c>
      <c r="H25">
        <v>2</v>
      </c>
      <c r="I25">
        <v>16206.65451445454</v>
      </c>
      <c r="J25">
        <v>14222.38215054694</v>
      </c>
      <c r="K25">
        <v>49.057831105892006</v>
      </c>
      <c r="L25">
        <v>16206.30273720771</v>
      </c>
      <c r="M25">
        <v>14225.718920476371</v>
      </c>
      <c r="N25">
        <v>49.662158204594952</v>
      </c>
      <c r="O25">
        <v>16206.65451445454</v>
      </c>
      <c r="P25">
        <v>14222.38215054694</v>
      </c>
      <c r="Q25">
        <v>49.057831105892006</v>
      </c>
      <c r="R25">
        <v>16206.30273720771</v>
      </c>
      <c r="S25">
        <v>14225.718920476371</v>
      </c>
      <c r="T25">
        <v>49.662158204594952</v>
      </c>
      <c r="U25">
        <v>51.408391799851877</v>
      </c>
      <c r="V25">
        <v>10.03825310386395</v>
      </c>
      <c r="W25">
        <v>0</v>
      </c>
      <c r="X25">
        <v>0</v>
      </c>
    </row>
    <row r="26" spans="1:24" x14ac:dyDescent="0.35">
      <c r="A26" t="s">
        <v>429</v>
      </c>
      <c r="B26">
        <v>6147</v>
      </c>
      <c r="C26">
        <v>1711</v>
      </c>
      <c r="D26">
        <v>25</v>
      </c>
      <c r="E26">
        <v>73500</v>
      </c>
      <c r="F26">
        <v>46.214919530191267</v>
      </c>
      <c r="G26">
        <v>5</v>
      </c>
      <c r="H26">
        <v>2</v>
      </c>
      <c r="I26">
        <v>16607.102311750132</v>
      </c>
      <c r="J26">
        <v>15536.077314640281</v>
      </c>
      <c r="K26">
        <v>79.328783953542228</v>
      </c>
      <c r="L26">
        <v>15908.8020054683</v>
      </c>
      <c r="M26">
        <v>13702.56010157068</v>
      </c>
      <c r="N26">
        <v>82.765922518298964</v>
      </c>
      <c r="O26">
        <v>15972.26651485892</v>
      </c>
      <c r="P26">
        <v>13245.92669067769</v>
      </c>
      <c r="Q26">
        <v>79.328783953542228</v>
      </c>
      <c r="R26">
        <v>15974.430727056209</v>
      </c>
      <c r="S26">
        <v>13245.099516511589</v>
      </c>
      <c r="T26">
        <v>82.765922518298964</v>
      </c>
      <c r="U26">
        <v>51.423034174004691</v>
      </c>
      <c r="V26">
        <v>9.9998931846950985</v>
      </c>
      <c r="W26">
        <v>0</v>
      </c>
      <c r="X26">
        <v>0</v>
      </c>
    </row>
  </sheetData>
  <pageMargins left="0.75" right="0.75" top="1" bottom="1" header="0.5" footer="0.5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A20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37</v>
      </c>
      <c r="B3" s="3">
        <v>45058</v>
      </c>
      <c r="D3" t="s">
        <v>430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235</v>
      </c>
      <c r="K3">
        <v>220</v>
      </c>
      <c r="L3">
        <v>15</v>
      </c>
      <c r="M3" t="s">
        <v>80</v>
      </c>
      <c r="N3" t="s">
        <v>81</v>
      </c>
      <c r="O3">
        <v>0</v>
      </c>
      <c r="P3" t="s">
        <v>431</v>
      </c>
      <c r="Q3" t="s">
        <v>432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40</v>
      </c>
      <c r="AA3">
        <v>77.434973955154419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7.4245694444444439</v>
      </c>
      <c r="D7">
        <v>133.62443506461881</v>
      </c>
      <c r="E7">
        <v>13.107450831577991</v>
      </c>
      <c r="H7" t="s">
        <v>93</v>
      </c>
      <c r="I7">
        <v>0</v>
      </c>
      <c r="K7" t="s">
        <v>94</v>
      </c>
      <c r="L7">
        <v>22.032463888888891</v>
      </c>
      <c r="M7">
        <v>636.09433570738975</v>
      </c>
      <c r="N7">
        <v>13.51934695961771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35</v>
      </c>
      <c r="K8" t="s">
        <v>31</v>
      </c>
      <c r="L8">
        <v>0.65175000000000083</v>
      </c>
      <c r="M8">
        <v>119.74220518845441</v>
      </c>
      <c r="N8">
        <v>51.649680745683902</v>
      </c>
    </row>
    <row r="9" spans="1:27" x14ac:dyDescent="0.35">
      <c r="A9">
        <v>2</v>
      </c>
      <c r="B9">
        <v>144</v>
      </c>
      <c r="C9">
        <v>14.607894444444449</v>
      </c>
      <c r="D9">
        <v>502.46990064277088</v>
      </c>
      <c r="E9">
        <v>13.51934695961771</v>
      </c>
      <c r="H9" t="s">
        <v>96</v>
      </c>
      <c r="I9">
        <v>5</v>
      </c>
      <c r="K9" t="s">
        <v>32</v>
      </c>
      <c r="L9">
        <v>22.684213888888891</v>
      </c>
      <c r="M9">
        <v>755.83654089584411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0.65175000000000083</v>
      </c>
      <c r="D12">
        <v>119.74220518845441</v>
      </c>
      <c r="E12">
        <v>51.649680745683902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433</v>
      </c>
      <c r="B16">
        <v>4208</v>
      </c>
      <c r="C16">
        <v>5950</v>
      </c>
      <c r="D16">
        <v>11</v>
      </c>
      <c r="E16">
        <v>76260</v>
      </c>
      <c r="F16">
        <v>60.726811694397348</v>
      </c>
      <c r="G16">
        <v>0</v>
      </c>
      <c r="H16">
        <v>5</v>
      </c>
      <c r="I16">
        <v>16180.198799212971</v>
      </c>
      <c r="J16">
        <v>19044.178178783292</v>
      </c>
      <c r="K16">
        <v>39.296924214237968</v>
      </c>
      <c r="L16">
        <v>16200.330724136769</v>
      </c>
      <c r="M16">
        <v>15144.45216038885</v>
      </c>
      <c r="N16">
        <v>38.526610740348247</v>
      </c>
      <c r="O16">
        <v>16122.018762573251</v>
      </c>
      <c r="P16">
        <v>18265.4463173644</v>
      </c>
      <c r="Q16">
        <v>39.296924214237968</v>
      </c>
      <c r="R16">
        <v>16125.519350363429</v>
      </c>
      <c r="S16">
        <v>18265.461246421612</v>
      </c>
      <c r="T16">
        <v>38.526610740348247</v>
      </c>
      <c r="U16">
        <v>12.859265407261709</v>
      </c>
      <c r="V16">
        <v>51.409015126980357</v>
      </c>
      <c r="W16">
        <v>0</v>
      </c>
      <c r="X16">
        <v>0</v>
      </c>
    </row>
    <row r="17" spans="1:24" x14ac:dyDescent="0.35">
      <c r="A17" t="s">
        <v>434</v>
      </c>
      <c r="B17">
        <v>3823</v>
      </c>
      <c r="C17">
        <v>6153</v>
      </c>
      <c r="D17">
        <v>10</v>
      </c>
      <c r="E17">
        <v>76200</v>
      </c>
      <c r="F17">
        <v>26.732227268299219</v>
      </c>
      <c r="G17">
        <v>0</v>
      </c>
      <c r="H17">
        <v>5</v>
      </c>
      <c r="I17">
        <v>18168.441951984019</v>
      </c>
      <c r="J17">
        <v>20303.612101008421</v>
      </c>
      <c r="K17">
        <v>103.1405320603122</v>
      </c>
      <c r="L17">
        <v>17686.645832342401</v>
      </c>
      <c r="M17">
        <v>19323.635454654799</v>
      </c>
      <c r="N17">
        <v>104.7507314803681</v>
      </c>
      <c r="O17">
        <v>18052.109736049832</v>
      </c>
      <c r="P17">
        <v>20627.071473845379</v>
      </c>
      <c r="Q17">
        <v>103.1405320603122</v>
      </c>
      <c r="R17">
        <v>18048.528301409871</v>
      </c>
      <c r="S17">
        <v>20628.81605732402</v>
      </c>
      <c r="T17">
        <v>104.7507314803681</v>
      </c>
      <c r="U17">
        <v>12.858743550101339</v>
      </c>
      <c r="V17">
        <v>50.666210766052473</v>
      </c>
      <c r="W17">
        <v>0</v>
      </c>
      <c r="X17">
        <v>0</v>
      </c>
    </row>
    <row r="18" spans="1:24" x14ac:dyDescent="0.35">
      <c r="A18" t="s">
        <v>435</v>
      </c>
      <c r="B18">
        <v>4880</v>
      </c>
      <c r="C18">
        <v>6340</v>
      </c>
      <c r="D18">
        <v>13</v>
      </c>
      <c r="E18">
        <v>76380</v>
      </c>
      <c r="F18">
        <v>13.2105061405454</v>
      </c>
      <c r="G18">
        <v>0</v>
      </c>
      <c r="H18">
        <v>5</v>
      </c>
      <c r="I18">
        <v>18709.9953589295</v>
      </c>
      <c r="J18">
        <v>16883.231991073641</v>
      </c>
      <c r="K18">
        <v>55.556298167929143</v>
      </c>
      <c r="L18">
        <v>18107.724396210189</v>
      </c>
      <c r="M18">
        <v>16580.232817853979</v>
      </c>
      <c r="N18">
        <v>57.691409947380713</v>
      </c>
      <c r="O18">
        <v>18709.9953589295</v>
      </c>
      <c r="P18">
        <v>16883.231991073641</v>
      </c>
      <c r="Q18">
        <v>55.556298167929143</v>
      </c>
      <c r="R18">
        <v>18710.062858983369</v>
      </c>
      <c r="S18">
        <v>16883.097746812251</v>
      </c>
      <c r="T18">
        <v>57.691409947380713</v>
      </c>
      <c r="U18">
        <v>0</v>
      </c>
      <c r="V18">
        <v>51.03475309112644</v>
      </c>
      <c r="W18">
        <v>0</v>
      </c>
      <c r="X18">
        <v>0</v>
      </c>
    </row>
    <row r="19" spans="1:24" x14ac:dyDescent="0.35">
      <c r="A19" t="s">
        <v>436</v>
      </c>
      <c r="B19">
        <v>5756</v>
      </c>
      <c r="C19">
        <v>1886</v>
      </c>
      <c r="D19">
        <v>2</v>
      </c>
      <c r="E19">
        <v>75720</v>
      </c>
      <c r="F19">
        <v>69.907555814036101</v>
      </c>
      <c r="G19">
        <v>5</v>
      </c>
      <c r="H19">
        <v>2</v>
      </c>
      <c r="I19">
        <v>16275.557707129479</v>
      </c>
      <c r="J19">
        <v>16082.611521614081</v>
      </c>
      <c r="K19">
        <v>91.539980968368724</v>
      </c>
      <c r="L19">
        <v>18278.85977499044</v>
      </c>
      <c r="M19">
        <v>18595.645947562109</v>
      </c>
      <c r="N19">
        <v>87.436953529011234</v>
      </c>
      <c r="O19">
        <v>18970.886713432581</v>
      </c>
      <c r="P19">
        <v>18471.972744254668</v>
      </c>
      <c r="Q19">
        <v>91.539980968368724</v>
      </c>
      <c r="R19">
        <v>18969.563361890239</v>
      </c>
      <c r="S19">
        <v>18473.028813919431</v>
      </c>
      <c r="T19">
        <v>87.436953529011234</v>
      </c>
      <c r="U19">
        <v>51.524079643044359</v>
      </c>
      <c r="V19">
        <v>10.03472306172856</v>
      </c>
      <c r="W19">
        <v>0</v>
      </c>
      <c r="X19">
        <v>0</v>
      </c>
    </row>
    <row r="20" spans="1:24" x14ac:dyDescent="0.35">
      <c r="A20" t="s">
        <v>437</v>
      </c>
      <c r="B20">
        <v>5951</v>
      </c>
      <c r="C20">
        <v>701</v>
      </c>
      <c r="D20">
        <v>11</v>
      </c>
      <c r="E20">
        <v>76260</v>
      </c>
      <c r="F20">
        <v>28.871699269725731</v>
      </c>
      <c r="G20">
        <v>5</v>
      </c>
      <c r="H20">
        <v>2</v>
      </c>
      <c r="I20">
        <v>18056.995342456499</v>
      </c>
      <c r="J20">
        <v>18411.773475129059</v>
      </c>
      <c r="K20">
        <v>139.04468611441141</v>
      </c>
      <c r="L20">
        <v>18121.773049470779</v>
      </c>
      <c r="M20">
        <v>17105.16058081017</v>
      </c>
      <c r="N20">
        <v>136.2230584326154</v>
      </c>
      <c r="O20">
        <v>17872.694058490641</v>
      </c>
      <c r="P20">
        <v>16960.687447811131</v>
      </c>
      <c r="Q20">
        <v>139.04468611441141</v>
      </c>
      <c r="R20">
        <v>17870.944417056791</v>
      </c>
      <c r="S20">
        <v>16960.59835719908</v>
      </c>
      <c r="T20">
        <v>136.2230584326154</v>
      </c>
      <c r="U20">
        <v>50.663564004374699</v>
      </c>
      <c r="V20">
        <v>10.02729905764016</v>
      </c>
      <c r="W20">
        <v>0</v>
      </c>
      <c r="X20">
        <v>0</v>
      </c>
    </row>
  </sheetData>
  <pageMargins left="0.75" right="0.75" top="1" bottom="1" header="0.5" footer="0.5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38</v>
      </c>
      <c r="B3" s="3">
        <v>45058</v>
      </c>
      <c r="D3" t="s">
        <v>438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239</v>
      </c>
      <c r="K3">
        <v>224</v>
      </c>
      <c r="L3">
        <v>15</v>
      </c>
      <c r="M3" t="s">
        <v>80</v>
      </c>
      <c r="N3" t="s">
        <v>81</v>
      </c>
      <c r="O3">
        <v>0</v>
      </c>
      <c r="P3" t="s">
        <v>439</v>
      </c>
      <c r="Q3" t="s">
        <v>440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</v>
      </c>
      <c r="AA3">
        <v>78.311573028564453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62</v>
      </c>
      <c r="C7">
        <v>8.6029638888888638</v>
      </c>
      <c r="D7">
        <v>199.79803032234241</v>
      </c>
      <c r="E7">
        <v>13.140003505863319</v>
      </c>
      <c r="H7" t="s">
        <v>93</v>
      </c>
      <c r="I7">
        <v>0</v>
      </c>
      <c r="K7" t="s">
        <v>94</v>
      </c>
      <c r="L7">
        <v>24.285649999999979</v>
      </c>
      <c r="M7">
        <v>740.00575896391058</v>
      </c>
      <c r="N7">
        <v>13.140003505863319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3</v>
      </c>
      <c r="K8" t="s">
        <v>31</v>
      </c>
      <c r="L8">
        <v>0.8593972222222227</v>
      </c>
      <c r="M8">
        <v>158.01984884198279</v>
      </c>
      <c r="N8">
        <v>52.35249032532785</v>
      </c>
    </row>
    <row r="9" spans="1:27" x14ac:dyDescent="0.35">
      <c r="A9">
        <v>2</v>
      </c>
      <c r="B9">
        <v>162</v>
      </c>
      <c r="C9">
        <v>15.682686111111121</v>
      </c>
      <c r="D9">
        <v>540.20772864156822</v>
      </c>
      <c r="E9">
        <v>11.672795682911129</v>
      </c>
      <c r="H9" t="s">
        <v>96</v>
      </c>
      <c r="I9">
        <v>2</v>
      </c>
      <c r="K9" t="s">
        <v>32</v>
      </c>
      <c r="L9">
        <v>25.1450472222222</v>
      </c>
      <c r="M9">
        <v>898.0256078058934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0.8593972222222227</v>
      </c>
      <c r="D12">
        <v>158.01984884198279</v>
      </c>
      <c r="E12">
        <v>52.35249032532785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441</v>
      </c>
      <c r="B16">
        <v>2526</v>
      </c>
      <c r="C16">
        <v>5768</v>
      </c>
      <c r="D16">
        <v>10</v>
      </c>
      <c r="E16">
        <v>77100</v>
      </c>
      <c r="F16">
        <v>2.51314758092014</v>
      </c>
      <c r="G16">
        <v>2</v>
      </c>
      <c r="H16">
        <v>5</v>
      </c>
      <c r="I16">
        <v>16935.235394641881</v>
      </c>
      <c r="J16">
        <v>16440.285057417539</v>
      </c>
      <c r="K16">
        <v>77.374238985882428</v>
      </c>
      <c r="L16">
        <v>17004.19323461254</v>
      </c>
      <c r="M16">
        <v>16527.30581052581</v>
      </c>
      <c r="N16">
        <v>81.160876192943832</v>
      </c>
      <c r="O16">
        <v>16910.01097017328</v>
      </c>
      <c r="P16">
        <v>16440.766566364811</v>
      </c>
      <c r="Q16">
        <v>77.374238985882428</v>
      </c>
      <c r="R16">
        <v>16909.806696092321</v>
      </c>
      <c r="S16">
        <v>16440.929222787461</v>
      </c>
      <c r="T16">
        <v>81.160876192943832</v>
      </c>
      <c r="U16">
        <v>10.038813479487271</v>
      </c>
      <c r="V16">
        <v>50.909966675141312</v>
      </c>
      <c r="W16">
        <v>0</v>
      </c>
      <c r="X16">
        <v>0</v>
      </c>
    </row>
    <row r="17" spans="1:24" x14ac:dyDescent="0.35">
      <c r="A17" t="s">
        <v>442</v>
      </c>
      <c r="B17">
        <v>4306</v>
      </c>
      <c r="C17">
        <v>5767</v>
      </c>
      <c r="D17">
        <v>8</v>
      </c>
      <c r="E17">
        <v>76980</v>
      </c>
      <c r="F17">
        <v>19.786884444038471</v>
      </c>
      <c r="G17">
        <v>0</v>
      </c>
      <c r="H17">
        <v>5</v>
      </c>
      <c r="I17">
        <v>16034.484468222639</v>
      </c>
      <c r="J17">
        <v>15553.455023899231</v>
      </c>
      <c r="K17">
        <v>25.924407847903399</v>
      </c>
      <c r="L17">
        <v>16600.128380755759</v>
      </c>
      <c r="M17">
        <v>16325.107905452551</v>
      </c>
      <c r="N17">
        <v>24.58497731539871</v>
      </c>
      <c r="O17">
        <v>16034.484468222639</v>
      </c>
      <c r="P17">
        <v>15553.455023899231</v>
      </c>
      <c r="Q17">
        <v>25.924407847903399</v>
      </c>
      <c r="R17">
        <v>16033.371531670969</v>
      </c>
      <c r="S17">
        <v>15554.27331152958</v>
      </c>
      <c r="T17">
        <v>24.58497731539871</v>
      </c>
      <c r="U17">
        <v>0</v>
      </c>
      <c r="V17">
        <v>48.353494932551747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39</v>
      </c>
      <c r="B3" s="3">
        <v>45058</v>
      </c>
      <c r="D3" t="s">
        <v>443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227</v>
      </c>
      <c r="K3">
        <v>212</v>
      </c>
      <c r="L3">
        <v>15</v>
      </c>
      <c r="M3" t="s">
        <v>80</v>
      </c>
      <c r="N3" t="s">
        <v>81</v>
      </c>
      <c r="O3">
        <v>0</v>
      </c>
      <c r="P3" t="s">
        <v>444</v>
      </c>
      <c r="Q3" t="s">
        <v>445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33</v>
      </c>
      <c r="AA3">
        <v>79.901645660400391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10</v>
      </c>
      <c r="C7">
        <v>1.079527777777775</v>
      </c>
      <c r="D7">
        <v>33.263905015573769</v>
      </c>
      <c r="E7">
        <v>12.905259833453419</v>
      </c>
      <c r="H7" t="s">
        <v>93</v>
      </c>
      <c r="I7">
        <v>30</v>
      </c>
      <c r="K7" t="s">
        <v>94</v>
      </c>
      <c r="L7">
        <v>21.434225000000001</v>
      </c>
      <c r="M7">
        <v>741.81059110711305</v>
      </c>
      <c r="N7">
        <v>12.905259833453419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</v>
      </c>
      <c r="K8" t="s">
        <v>31</v>
      </c>
      <c r="L8">
        <v>0.6859111111111067</v>
      </c>
      <c r="M8">
        <v>126.0480204727356</v>
      </c>
      <c r="N8">
        <v>51.740258147845132</v>
      </c>
    </row>
    <row r="9" spans="1:27" x14ac:dyDescent="0.35">
      <c r="A9">
        <v>2</v>
      </c>
      <c r="B9">
        <v>202</v>
      </c>
      <c r="C9">
        <v>20.354697222222232</v>
      </c>
      <c r="D9">
        <v>708.5466860915393</v>
      </c>
      <c r="E9">
        <v>10.74593573473282</v>
      </c>
      <c r="H9" t="s">
        <v>96</v>
      </c>
      <c r="I9">
        <v>2</v>
      </c>
      <c r="K9" t="s">
        <v>32</v>
      </c>
      <c r="L9">
        <v>22.120136111111108</v>
      </c>
      <c r="M9">
        <v>867.85861157984868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0.6859111111111067</v>
      </c>
      <c r="D12">
        <v>126.0480204727356</v>
      </c>
      <c r="E12">
        <v>51.740258147845132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446</v>
      </c>
      <c r="B16">
        <v>2766</v>
      </c>
      <c r="C16">
        <v>6154</v>
      </c>
      <c r="D16">
        <v>13</v>
      </c>
      <c r="E16">
        <v>78180</v>
      </c>
      <c r="F16">
        <v>4.3644583416727887</v>
      </c>
      <c r="G16">
        <v>2</v>
      </c>
      <c r="H16">
        <v>5</v>
      </c>
      <c r="I16">
        <v>16703.791323426649</v>
      </c>
      <c r="J16">
        <v>19219.783021285311</v>
      </c>
      <c r="K16">
        <v>32.049696259383957</v>
      </c>
      <c r="L16">
        <v>16751.3391333662</v>
      </c>
      <c r="M16">
        <v>19479.408005974969</v>
      </c>
      <c r="N16">
        <v>31.069324680197539</v>
      </c>
      <c r="O16">
        <v>16727.490090460698</v>
      </c>
      <c r="P16">
        <v>19256.390183444069</v>
      </c>
      <c r="Q16">
        <v>32.049696259383957</v>
      </c>
      <c r="R16">
        <v>16728.744717868369</v>
      </c>
      <c r="S16">
        <v>19256.16666591329</v>
      </c>
      <c r="T16">
        <v>31.069324680197539</v>
      </c>
      <c r="U16">
        <v>9.9917708169191073</v>
      </c>
      <c r="V16">
        <v>51.411150647471572</v>
      </c>
      <c r="W16">
        <v>0</v>
      </c>
      <c r="X16">
        <v>0</v>
      </c>
    </row>
    <row r="17" spans="1:24" x14ac:dyDescent="0.35">
      <c r="A17" t="s">
        <v>447</v>
      </c>
      <c r="B17">
        <v>6148</v>
      </c>
      <c r="C17">
        <v>716</v>
      </c>
      <c r="D17">
        <v>7</v>
      </c>
      <c r="E17">
        <v>77820</v>
      </c>
      <c r="F17">
        <v>11.6551634187511</v>
      </c>
      <c r="G17">
        <v>5</v>
      </c>
      <c r="H17">
        <v>2</v>
      </c>
      <c r="I17">
        <v>16205.70086705512</v>
      </c>
      <c r="J17">
        <v>15433.483782705171</v>
      </c>
      <c r="K17">
        <v>83.0715437975622</v>
      </c>
      <c r="L17">
        <v>16320.344219543989</v>
      </c>
      <c r="M17">
        <v>14885.95730868819</v>
      </c>
      <c r="N17">
        <v>84.354426902989573</v>
      </c>
      <c r="O17">
        <v>16219.686719104669</v>
      </c>
      <c r="P17">
        <v>14834.47215494292</v>
      </c>
      <c r="Q17">
        <v>83.0715437975622</v>
      </c>
      <c r="R17">
        <v>16215.96756961043</v>
      </c>
      <c r="S17">
        <v>14833.66697716327</v>
      </c>
      <c r="T17">
        <v>84.354426902989573</v>
      </c>
      <c r="U17">
        <v>51.408535112473842</v>
      </c>
      <c r="V17">
        <v>10.01635862451494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A24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40</v>
      </c>
      <c r="B3" s="3">
        <v>45058</v>
      </c>
      <c r="D3" t="s">
        <v>448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277</v>
      </c>
      <c r="K3">
        <v>265</v>
      </c>
      <c r="L3">
        <v>12</v>
      </c>
      <c r="M3" t="s">
        <v>80</v>
      </c>
      <c r="N3" t="s">
        <v>81</v>
      </c>
      <c r="O3">
        <v>0</v>
      </c>
      <c r="P3" t="s">
        <v>449</v>
      </c>
      <c r="Q3" t="s">
        <v>450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185</v>
      </c>
      <c r="AA3">
        <v>98.603293657302856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0.47322222222221982</v>
      </c>
      <c r="D7">
        <v>16.734138890426589</v>
      </c>
      <c r="E7">
        <v>12.899461268865229</v>
      </c>
      <c r="H7" t="s">
        <v>93</v>
      </c>
      <c r="I7">
        <v>112</v>
      </c>
      <c r="K7" t="s">
        <v>94</v>
      </c>
      <c r="L7">
        <v>23.651741666666659</v>
      </c>
      <c r="M7">
        <v>827.51224493702478</v>
      </c>
      <c r="N7">
        <v>12.899461268865229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64</v>
      </c>
      <c r="K8" t="s">
        <v>31</v>
      </c>
      <c r="L8">
        <v>0.68137500000000728</v>
      </c>
      <c r="M8">
        <v>125.3788017000231</v>
      </c>
      <c r="N8">
        <v>52.979924666681917</v>
      </c>
    </row>
    <row r="9" spans="1:27" x14ac:dyDescent="0.35">
      <c r="A9">
        <v>2</v>
      </c>
      <c r="B9">
        <v>243</v>
      </c>
      <c r="C9">
        <v>23.17851944444444</v>
      </c>
      <c r="D9">
        <v>810.77810604659817</v>
      </c>
      <c r="E9">
        <v>10.620908842536499</v>
      </c>
      <c r="H9" t="s">
        <v>96</v>
      </c>
      <c r="I9">
        <v>9</v>
      </c>
      <c r="K9" t="s">
        <v>32</v>
      </c>
      <c r="L9">
        <v>24.333116666666658</v>
      </c>
      <c r="M9">
        <v>952.89104663704791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12</v>
      </c>
      <c r="C12">
        <v>0.68137500000000728</v>
      </c>
      <c r="D12">
        <v>125.3788017000231</v>
      </c>
      <c r="E12">
        <v>52.979924666681917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451</v>
      </c>
      <c r="B16">
        <v>2525</v>
      </c>
      <c r="C16">
        <v>5952</v>
      </c>
      <c r="D16">
        <v>9</v>
      </c>
      <c r="E16">
        <v>78840</v>
      </c>
      <c r="F16">
        <v>18.38279540198328</v>
      </c>
      <c r="G16">
        <v>2</v>
      </c>
      <c r="H16">
        <v>5</v>
      </c>
      <c r="I16">
        <v>16261.002300197861</v>
      </c>
      <c r="J16">
        <v>16775.797321540402</v>
      </c>
      <c r="K16">
        <v>119.15308538756339</v>
      </c>
      <c r="L16">
        <v>16245.937865783801</v>
      </c>
      <c r="M16">
        <v>17735.670126175741</v>
      </c>
      <c r="N16">
        <v>118.9403212795429</v>
      </c>
      <c r="O16">
        <v>16436.475763645471</v>
      </c>
      <c r="P16">
        <v>16832.52902075653</v>
      </c>
      <c r="Q16">
        <v>119.15308538756339</v>
      </c>
      <c r="R16">
        <v>16441.393909031802</v>
      </c>
      <c r="S16">
        <v>16832.631417362871</v>
      </c>
      <c r="T16">
        <v>118.9403212795429</v>
      </c>
      <c r="U16">
        <v>10.03201267916617</v>
      </c>
      <c r="V16">
        <v>50.261622281687472</v>
      </c>
      <c r="W16">
        <v>0</v>
      </c>
      <c r="X16">
        <v>0</v>
      </c>
    </row>
    <row r="17" spans="1:24" x14ac:dyDescent="0.35">
      <c r="A17" t="s">
        <v>452</v>
      </c>
      <c r="B17">
        <v>2554</v>
      </c>
      <c r="C17">
        <v>5769</v>
      </c>
      <c r="D17">
        <v>4</v>
      </c>
      <c r="E17">
        <v>78540</v>
      </c>
      <c r="F17">
        <v>27.819240569117088</v>
      </c>
      <c r="G17">
        <v>2</v>
      </c>
      <c r="H17">
        <v>5</v>
      </c>
      <c r="I17">
        <v>16437.60506978814</v>
      </c>
      <c r="J17">
        <v>16344.74017112309</v>
      </c>
      <c r="K17">
        <v>101.0091355351442</v>
      </c>
      <c r="L17">
        <v>17736.63019985209</v>
      </c>
      <c r="M17">
        <v>17178.170435816181</v>
      </c>
      <c r="N17">
        <v>101.95209784279101</v>
      </c>
      <c r="O17">
        <v>16689.586422026761</v>
      </c>
      <c r="P17">
        <v>16225.616739048461</v>
      </c>
      <c r="Q17">
        <v>101.0091355351442</v>
      </c>
      <c r="R17">
        <v>16691.9785655331</v>
      </c>
      <c r="S17">
        <v>16221.911565385069</v>
      </c>
      <c r="T17">
        <v>101.95209784279101</v>
      </c>
      <c r="U17">
        <v>10.01897511696373</v>
      </c>
      <c r="V17">
        <v>50.908553289287639</v>
      </c>
      <c r="W17">
        <v>0</v>
      </c>
      <c r="X17">
        <v>0</v>
      </c>
    </row>
    <row r="18" spans="1:24" x14ac:dyDescent="0.35">
      <c r="A18" t="s">
        <v>453</v>
      </c>
      <c r="B18">
        <v>2563</v>
      </c>
      <c r="C18">
        <v>6344</v>
      </c>
      <c r="D18">
        <v>9</v>
      </c>
      <c r="E18">
        <v>78840</v>
      </c>
      <c r="F18">
        <v>0</v>
      </c>
      <c r="G18">
        <v>2</v>
      </c>
      <c r="H18">
        <v>5</v>
      </c>
      <c r="I18">
        <v>16830.64186921126</v>
      </c>
      <c r="J18">
        <v>15936.88197035478</v>
      </c>
      <c r="K18">
        <v>30.100211649331779</v>
      </c>
      <c r="L18">
        <v>16833.71092594232</v>
      </c>
      <c r="M18">
        <v>15938.8247011968</v>
      </c>
      <c r="N18">
        <v>28.18609252110685</v>
      </c>
      <c r="O18">
        <v>16830.64186921126</v>
      </c>
      <c r="P18">
        <v>15936.88197035478</v>
      </c>
      <c r="Q18">
        <v>30.100211649331779</v>
      </c>
      <c r="R18">
        <v>16833.71092594232</v>
      </c>
      <c r="S18">
        <v>15938.8247011968</v>
      </c>
      <c r="T18">
        <v>28.18609252110685</v>
      </c>
      <c r="U18">
        <v>10.01858622945581</v>
      </c>
      <c r="V18">
        <v>51.571604865297857</v>
      </c>
      <c r="W18">
        <v>0</v>
      </c>
      <c r="X18">
        <v>0</v>
      </c>
    </row>
    <row r="19" spans="1:24" x14ac:dyDescent="0.35">
      <c r="A19" t="s">
        <v>454</v>
      </c>
      <c r="B19">
        <v>2590</v>
      </c>
      <c r="C19">
        <v>5769</v>
      </c>
      <c r="D19">
        <v>4</v>
      </c>
      <c r="E19">
        <v>78540</v>
      </c>
      <c r="F19">
        <v>11.604816303770241</v>
      </c>
      <c r="G19">
        <v>2</v>
      </c>
      <c r="H19">
        <v>5</v>
      </c>
      <c r="I19">
        <v>16683.396758066428</v>
      </c>
      <c r="J19">
        <v>16375.105875794419</v>
      </c>
      <c r="K19">
        <v>89.293647749806752</v>
      </c>
      <c r="L19">
        <v>17226.353808728669</v>
      </c>
      <c r="M19">
        <v>16734.47987026488</v>
      </c>
      <c r="N19">
        <v>87.370078819063551</v>
      </c>
      <c r="O19">
        <v>16791.594329608579</v>
      </c>
      <c r="P19">
        <v>16334.143741099349</v>
      </c>
      <c r="Q19">
        <v>89.293647749806752</v>
      </c>
      <c r="R19">
        <v>16790.651542388339</v>
      </c>
      <c r="S19">
        <v>16335.576327003</v>
      </c>
      <c r="T19">
        <v>87.370078819063551</v>
      </c>
      <c r="U19">
        <v>9.9692986431782362</v>
      </c>
      <c r="V19">
        <v>50.903760401797122</v>
      </c>
      <c r="W19">
        <v>0</v>
      </c>
      <c r="X19">
        <v>0</v>
      </c>
    </row>
    <row r="20" spans="1:24" x14ac:dyDescent="0.35">
      <c r="A20" t="s">
        <v>454</v>
      </c>
      <c r="B20">
        <v>2590</v>
      </c>
      <c r="C20">
        <v>5769</v>
      </c>
      <c r="D20">
        <v>4</v>
      </c>
      <c r="E20">
        <v>78540</v>
      </c>
      <c r="F20">
        <v>6.0716016962537429</v>
      </c>
      <c r="G20">
        <v>2</v>
      </c>
      <c r="H20">
        <v>5</v>
      </c>
      <c r="I20">
        <v>16763.827296486841</v>
      </c>
      <c r="J20">
        <v>16344.776033674711</v>
      </c>
      <c r="K20">
        <v>93.973679146616831</v>
      </c>
      <c r="L20">
        <v>17049.475087991301</v>
      </c>
      <c r="M20">
        <v>16530.881862411821</v>
      </c>
      <c r="N20">
        <v>98.841006627175432</v>
      </c>
      <c r="O20">
        <v>16820.674116841939</v>
      </c>
      <c r="P20">
        <v>16323.258250228389</v>
      </c>
      <c r="Q20">
        <v>93.973679146616831</v>
      </c>
      <c r="R20">
        <v>16821.425328502679</v>
      </c>
      <c r="S20">
        <v>16322.11529151662</v>
      </c>
      <c r="T20">
        <v>98.841006627175432</v>
      </c>
      <c r="U20">
        <v>10.011036114615671</v>
      </c>
      <c r="V20">
        <v>50.921753737612029</v>
      </c>
      <c r="W20">
        <v>0</v>
      </c>
      <c r="X20">
        <v>0</v>
      </c>
    </row>
    <row r="21" spans="1:24" x14ac:dyDescent="0.35">
      <c r="A21" t="s">
        <v>455</v>
      </c>
      <c r="B21">
        <v>2686</v>
      </c>
      <c r="C21">
        <v>6150</v>
      </c>
      <c r="D21">
        <v>13</v>
      </c>
      <c r="E21">
        <v>79080</v>
      </c>
      <c r="F21">
        <v>14.06416135298095</v>
      </c>
      <c r="G21">
        <v>2</v>
      </c>
      <c r="H21">
        <v>5</v>
      </c>
      <c r="I21">
        <v>17074.33469179145</v>
      </c>
      <c r="J21">
        <v>20108.89454471934</v>
      </c>
      <c r="K21">
        <v>51.261048858956372</v>
      </c>
      <c r="L21">
        <v>17031.216564958071</v>
      </c>
      <c r="M21">
        <v>19280.040922508459</v>
      </c>
      <c r="N21">
        <v>52.77192559442588</v>
      </c>
      <c r="O21">
        <v>16997.026516227608</v>
      </c>
      <c r="P21">
        <v>19991.224191029251</v>
      </c>
      <c r="Q21">
        <v>51.261048858956372</v>
      </c>
      <c r="R21">
        <v>16997.811958717051</v>
      </c>
      <c r="S21">
        <v>19991.182584816841</v>
      </c>
      <c r="T21">
        <v>52.77192559442588</v>
      </c>
      <c r="U21">
        <v>10.010813807521551</v>
      </c>
      <c r="V21">
        <v>50.619853748827282</v>
      </c>
      <c r="W21">
        <v>0</v>
      </c>
      <c r="X21">
        <v>0</v>
      </c>
    </row>
    <row r="22" spans="1:24" x14ac:dyDescent="0.35">
      <c r="A22" t="s">
        <v>455</v>
      </c>
      <c r="B22">
        <v>2686</v>
      </c>
      <c r="C22">
        <v>6150</v>
      </c>
      <c r="D22">
        <v>13</v>
      </c>
      <c r="E22">
        <v>79080</v>
      </c>
      <c r="F22">
        <v>1.6669006348642661</v>
      </c>
      <c r="G22">
        <v>2</v>
      </c>
      <c r="H22">
        <v>5</v>
      </c>
      <c r="I22">
        <v>17028.971482076078</v>
      </c>
      <c r="J22">
        <v>20035.987176848379</v>
      </c>
      <c r="K22">
        <v>64.81730653560696</v>
      </c>
      <c r="L22">
        <v>17022.894614888279</v>
      </c>
      <c r="M22">
        <v>19937.80174714942</v>
      </c>
      <c r="N22">
        <v>62.840915280204193</v>
      </c>
      <c r="O22">
        <v>17019.810215676091</v>
      </c>
      <c r="P22">
        <v>20022.04075035558</v>
      </c>
      <c r="Q22">
        <v>64.81730653560696</v>
      </c>
      <c r="R22">
        <v>17018.93541484587</v>
      </c>
      <c r="S22">
        <v>20022.08707724747</v>
      </c>
      <c r="T22">
        <v>62.840915280204193</v>
      </c>
      <c r="U22">
        <v>10.01035687098932</v>
      </c>
      <c r="V22">
        <v>50.619854823731401</v>
      </c>
      <c r="W22">
        <v>0</v>
      </c>
      <c r="X22">
        <v>0</v>
      </c>
    </row>
    <row r="23" spans="1:24" x14ac:dyDescent="0.35">
      <c r="A23" t="s">
        <v>456</v>
      </c>
      <c r="B23">
        <v>2894</v>
      </c>
      <c r="C23">
        <v>6341</v>
      </c>
      <c r="D23">
        <v>11</v>
      </c>
      <c r="E23">
        <v>78960</v>
      </c>
      <c r="F23">
        <v>0</v>
      </c>
      <c r="G23">
        <v>2</v>
      </c>
      <c r="H23">
        <v>5</v>
      </c>
      <c r="I23">
        <v>13911.048550416759</v>
      </c>
      <c r="J23">
        <v>15594.45067521541</v>
      </c>
      <c r="K23">
        <v>87.980967855536591</v>
      </c>
      <c r="L23">
        <v>13909.31132857591</v>
      </c>
      <c r="M23">
        <v>15592.915106613709</v>
      </c>
      <c r="N23">
        <v>84.595114183286015</v>
      </c>
      <c r="O23">
        <v>13911.048550416759</v>
      </c>
      <c r="P23">
        <v>15594.45067521541</v>
      </c>
      <c r="Q23">
        <v>87.980967855536591</v>
      </c>
      <c r="R23">
        <v>13909.31132857591</v>
      </c>
      <c r="S23">
        <v>15592.915106613709</v>
      </c>
      <c r="T23">
        <v>84.595114183286015</v>
      </c>
      <c r="U23">
        <v>9.983175907635351</v>
      </c>
      <c r="V23">
        <v>51.604440453659997</v>
      </c>
      <c r="W23">
        <v>0</v>
      </c>
      <c r="X23">
        <v>0</v>
      </c>
    </row>
    <row r="24" spans="1:24" x14ac:dyDescent="0.35">
      <c r="A24" t="s">
        <v>457</v>
      </c>
      <c r="B24">
        <v>6342</v>
      </c>
      <c r="C24">
        <v>1888</v>
      </c>
      <c r="D24">
        <v>3</v>
      </c>
      <c r="E24">
        <v>78480</v>
      </c>
      <c r="F24">
        <v>3.3458427652509348</v>
      </c>
      <c r="G24">
        <v>5</v>
      </c>
      <c r="H24">
        <v>2</v>
      </c>
      <c r="I24">
        <v>20395.4023632721</v>
      </c>
      <c r="J24">
        <v>18285.872524419261</v>
      </c>
      <c r="K24">
        <v>77.204823034840487</v>
      </c>
      <c r="L24">
        <v>20202.108727897808</v>
      </c>
      <c r="M24">
        <v>18228.71034713789</v>
      </c>
      <c r="N24">
        <v>80.84581918017669</v>
      </c>
      <c r="O24">
        <v>20235.977390119559</v>
      </c>
      <c r="P24">
        <v>18219.99383756641</v>
      </c>
      <c r="Q24">
        <v>77.204823034840487</v>
      </c>
      <c r="R24">
        <v>20235.151347885221</v>
      </c>
      <c r="S24">
        <v>18222.651586749209</v>
      </c>
      <c r="T24">
        <v>80.84581918017669</v>
      </c>
      <c r="U24">
        <v>51.556580804927087</v>
      </c>
      <c r="V24">
        <v>10.040370516841881</v>
      </c>
      <c r="W24">
        <v>0</v>
      </c>
      <c r="X24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General</vt:lpstr>
      <vt:lpstr>Simu1</vt:lpstr>
      <vt:lpstr>Simu2</vt:lpstr>
      <vt:lpstr>Simu3</vt:lpstr>
      <vt:lpstr>Simu4</vt:lpstr>
      <vt:lpstr>Simu5</vt:lpstr>
      <vt:lpstr>Simu6</vt:lpstr>
      <vt:lpstr>Simu7</vt:lpstr>
      <vt:lpstr>Simu8</vt:lpstr>
      <vt:lpstr>Simu9</vt:lpstr>
      <vt:lpstr>Simu10</vt:lpstr>
      <vt:lpstr>Simu11</vt:lpstr>
      <vt:lpstr>Simu12</vt:lpstr>
      <vt:lpstr>Simu13</vt:lpstr>
      <vt:lpstr>Simu14</vt:lpstr>
      <vt:lpstr>Simu15</vt:lpstr>
      <vt:lpstr>Simu16</vt:lpstr>
      <vt:lpstr>Simu17</vt:lpstr>
      <vt:lpstr>Simu18</vt:lpstr>
      <vt:lpstr>Simu19</vt:lpstr>
      <vt:lpstr>Simu20</vt:lpstr>
      <vt:lpstr>Simu21</vt:lpstr>
      <vt:lpstr>Simu22</vt:lpstr>
      <vt:lpstr>Simu23</vt:lpstr>
      <vt:lpstr>Simu24</vt:lpstr>
      <vt:lpstr>Simu25</vt:lpstr>
      <vt:lpstr>Simu26</vt:lpstr>
      <vt:lpstr>Simu27</vt:lpstr>
      <vt:lpstr>Simu28</vt:lpstr>
      <vt:lpstr>Simu29</vt:lpstr>
      <vt:lpstr>Simu30</vt:lpstr>
      <vt:lpstr>Simu31</vt:lpstr>
      <vt:lpstr>Simu32</vt:lpstr>
      <vt:lpstr>Simu33</vt:lpstr>
      <vt:lpstr>Simu34</vt:lpstr>
      <vt:lpstr>Simu35</vt:lpstr>
      <vt:lpstr>Simu36</vt:lpstr>
      <vt:lpstr>Simu37</vt:lpstr>
      <vt:lpstr>Simu38</vt:lpstr>
      <vt:lpstr>Simu39</vt:lpstr>
      <vt:lpstr>Simu40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Becerra, Inés Marie</cp:lastModifiedBy>
  <dcterms:created xsi:type="dcterms:W3CDTF">2022-12-10T17:12:58Z</dcterms:created>
  <dcterms:modified xsi:type="dcterms:W3CDTF">2023-05-16T15:26:44Z</dcterms:modified>
</cp:coreProperties>
</file>