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1\"/>
    </mc:Choice>
  </mc:AlternateContent>
  <xr:revisionPtr revIDLastSave="0" documentId="13_ncr:1_{DEDD0BA7-EBC0-43D5-A312-F129B05543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F15" i="1" a="1"/>
  <c r="G16" i="1" a="1"/>
  <c r="F16" i="1" a="1"/>
  <c r="E15" i="1" a="1"/>
  <c r="C15" i="1" a="1"/>
  <c r="D15" i="1" a="1"/>
  <c r="E16" i="1" a="1"/>
  <c r="C16" i="1" a="1"/>
  <c r="H16" i="1" a="1"/>
  <c r="I15" i="1" a="1"/>
  <c r="H15" i="1" a="1"/>
  <c r="I16" i="1" a="1"/>
  <c r="G15" i="1" a="1"/>
  <c r="C17" i="1" a="1"/>
  <c r="C17" i="1" l="1"/>
  <c r="G15" i="1"/>
  <c r="I16" i="1"/>
  <c r="H15" i="1"/>
  <c r="I15" i="1"/>
  <c r="H16" i="1"/>
  <c r="C16" i="1"/>
  <c r="E16" i="1"/>
  <c r="D15" i="1"/>
  <c r="C15" i="1"/>
  <c r="E15" i="1"/>
  <c r="F16" i="1"/>
  <c r="G16" i="1"/>
  <c r="F15" i="1"/>
  <c r="B18" i="1"/>
  <c r="E17" i="1" a="1"/>
  <c r="D16" i="1" a="1"/>
  <c r="D17" i="1" a="1"/>
  <c r="F17" i="1" a="1"/>
  <c r="H17" i="1" a="1"/>
  <c r="I17" i="1" a="1"/>
  <c r="G17" i="1" a="1"/>
  <c r="G17" i="1" l="1"/>
  <c r="I17" i="1"/>
  <c r="H17" i="1"/>
  <c r="F17" i="1"/>
  <c r="P15" i="1" s="1"/>
  <c r="D17" i="1"/>
  <c r="D16" i="1"/>
  <c r="E17" i="1"/>
  <c r="J15" i="1" a="1"/>
  <c r="J15" i="1" s="1"/>
  <c r="L15" i="1" a="1"/>
  <c r="L15" i="1" s="1"/>
  <c r="K15" i="1" a="1"/>
  <c r="K15" i="1" s="1"/>
  <c r="S15" i="1"/>
  <c r="R15" i="1"/>
  <c r="L16" i="1" a="1"/>
  <c r="L16" i="1" s="1"/>
  <c r="K16" i="1" a="1"/>
  <c r="K16" i="1" s="1"/>
  <c r="J16" i="1" a="1"/>
  <c r="J16" i="1" s="1"/>
  <c r="B19" i="1"/>
  <c r="Q15" i="1"/>
  <c r="D18" i="1" a="1"/>
  <c r="G18" i="1" a="1"/>
  <c r="E18" i="1" a="1"/>
  <c r="C18" i="1" a="1"/>
  <c r="F18" i="1" a="1"/>
  <c r="H18" i="1" a="1"/>
  <c r="I18" i="1" a="1"/>
  <c r="I18" i="1" l="1"/>
  <c r="H18" i="1"/>
  <c r="F18" i="1"/>
  <c r="C18" i="1"/>
  <c r="E18" i="1"/>
  <c r="G18" i="1"/>
  <c r="D18" i="1"/>
  <c r="B20" i="1"/>
  <c r="J17" i="1" a="1"/>
  <c r="J17" i="1" s="1"/>
  <c r="T15" i="1" s="1"/>
  <c r="L17" i="1" a="1"/>
  <c r="L17" i="1" s="1"/>
  <c r="V15" i="1" s="1"/>
  <c r="K17" i="1" a="1"/>
  <c r="K17" i="1" s="1"/>
  <c r="U15" i="1" s="1"/>
  <c r="I19" i="1" a="1"/>
  <c r="C19" i="1" a="1"/>
  <c r="E19" i="1" a="1"/>
  <c r="H19" i="1" a="1"/>
  <c r="F19" i="1" a="1"/>
  <c r="D19" i="1" a="1"/>
  <c r="G19" i="1" a="1"/>
  <c r="G19" i="1" l="1"/>
  <c r="D19" i="1"/>
  <c r="F19" i="1"/>
  <c r="H19" i="1"/>
  <c r="E19" i="1"/>
  <c r="C19" i="1"/>
  <c r="I19" i="1"/>
  <c r="B21" i="1"/>
  <c r="J18" i="1" a="1"/>
  <c r="E20" i="1" a="1"/>
  <c r="H20" i="1" a="1"/>
  <c r="L18" i="1" a="1"/>
  <c r="D20" i="1" a="1"/>
  <c r="G20" i="1" a="1"/>
  <c r="K18" i="1" a="1"/>
  <c r="C20" i="1" a="1"/>
  <c r="F20" i="1" a="1"/>
  <c r="I20" i="1" a="1"/>
  <c r="I20" i="1" l="1"/>
  <c r="F20" i="1"/>
  <c r="P16" i="1" s="1"/>
  <c r="C20" i="1"/>
  <c r="K18" i="1"/>
  <c r="G20" i="1"/>
  <c r="Q16" i="1" s="1"/>
  <c r="D20" i="1"/>
  <c r="L18" i="1"/>
  <c r="H20" i="1"/>
  <c r="R16" i="1" s="1"/>
  <c r="E20" i="1"/>
  <c r="J18" i="1"/>
  <c r="B22" i="1"/>
  <c r="D21" i="1" a="1"/>
  <c r="C21" i="1" a="1"/>
  <c r="E21" i="1" a="1"/>
  <c r="H21" i="1" a="1"/>
  <c r="J19" i="1" a="1"/>
  <c r="G21" i="1" a="1"/>
  <c r="L19" i="1" a="1"/>
  <c r="F21" i="1" a="1"/>
  <c r="K19" i="1" a="1"/>
  <c r="I21" i="1" a="1"/>
  <c r="I21" i="1" l="1"/>
  <c r="K19" i="1"/>
  <c r="F21" i="1"/>
  <c r="L19" i="1"/>
  <c r="G21" i="1"/>
  <c r="J19" i="1"/>
  <c r="H21" i="1"/>
  <c r="E21" i="1"/>
  <c r="C21" i="1"/>
  <c r="D21" i="1"/>
  <c r="B23" i="1"/>
  <c r="L20" i="1" a="1"/>
  <c r="L20" i="1" s="1"/>
  <c r="K20" i="1" a="1"/>
  <c r="K20" i="1" s="1"/>
  <c r="U16" i="1" s="1"/>
  <c r="J20" i="1" a="1"/>
  <c r="J20" i="1" s="1"/>
  <c r="S16" i="1"/>
  <c r="H22" i="1" a="1"/>
  <c r="I22" i="1" a="1"/>
  <c r="D22" i="1" a="1"/>
  <c r="G22" i="1" a="1"/>
  <c r="C22" i="1" a="1"/>
  <c r="F22" i="1" a="1"/>
  <c r="E22" i="1" a="1"/>
  <c r="T16" i="1" l="1"/>
  <c r="V16" i="1"/>
  <c r="E22" i="1"/>
  <c r="F22" i="1"/>
  <c r="P17" i="1" s="1"/>
  <c r="C22" i="1"/>
  <c r="G22" i="1"/>
  <c r="Q17" i="1" s="1"/>
  <c r="D22" i="1"/>
  <c r="I22" i="1"/>
  <c r="H22" i="1"/>
  <c r="R17" i="1" s="1"/>
  <c r="B24" i="1"/>
  <c r="F23" i="1" a="1"/>
  <c r="K21" i="1" a="1"/>
  <c r="J21" i="1" a="1"/>
  <c r="I23" i="1" a="1"/>
  <c r="E23" i="1" a="1"/>
  <c r="H23" i="1" a="1"/>
  <c r="G23" i="1" a="1"/>
  <c r="D23" i="1" a="1"/>
  <c r="C23" i="1" a="1"/>
  <c r="L21" i="1" a="1"/>
  <c r="L21" i="1" l="1"/>
  <c r="C23" i="1"/>
  <c r="D23" i="1"/>
  <c r="G23" i="1"/>
  <c r="H23" i="1"/>
  <c r="E23" i="1"/>
  <c r="I23" i="1"/>
  <c r="J21" i="1"/>
  <c r="K21" i="1"/>
  <c r="F23" i="1"/>
  <c r="B25" i="1"/>
  <c r="L22" i="1" a="1"/>
  <c r="L22" i="1" s="1"/>
  <c r="K22" i="1" a="1"/>
  <c r="K22" i="1" s="1"/>
  <c r="J22" i="1" a="1"/>
  <c r="J22" i="1" s="1"/>
  <c r="S17" i="1"/>
  <c r="C24" i="1" a="1"/>
  <c r="F24" i="1" a="1"/>
  <c r="I24" i="1" a="1"/>
  <c r="E24" i="1" a="1"/>
  <c r="G24" i="1" a="1"/>
  <c r="H24" i="1" a="1"/>
  <c r="D24" i="1" a="1"/>
  <c r="T17" i="1" l="1"/>
  <c r="D24" i="1"/>
  <c r="H24" i="1"/>
  <c r="G24" i="1"/>
  <c r="E24" i="1"/>
  <c r="I24" i="1"/>
  <c r="F24" i="1"/>
  <c r="C24" i="1"/>
  <c r="J23" i="1" a="1"/>
  <c r="J23" i="1" s="1"/>
  <c r="L23" i="1" a="1"/>
  <c r="L23" i="1" s="1"/>
  <c r="K23" i="1" a="1"/>
  <c r="K23" i="1" s="1"/>
  <c r="B26" i="1"/>
  <c r="U17" i="1"/>
  <c r="V17" i="1"/>
  <c r="D25" i="1" a="1"/>
  <c r="I25" i="1" a="1"/>
  <c r="C25" i="1" a="1"/>
  <c r="H25" i="1" a="1"/>
  <c r="G25" i="1" a="1"/>
  <c r="F25" i="1" a="1"/>
  <c r="E25" i="1" a="1"/>
  <c r="E25" i="1" l="1"/>
  <c r="F25" i="1"/>
  <c r="G25" i="1"/>
  <c r="H25" i="1"/>
  <c r="C25" i="1"/>
  <c r="I25" i="1"/>
  <c r="D25" i="1"/>
  <c r="L24" i="1" a="1"/>
  <c r="L24" i="1" s="1"/>
  <c r="K24" i="1" a="1"/>
  <c r="K24" i="1" s="1"/>
  <c r="J24" i="1" a="1"/>
  <c r="J24" i="1" s="1"/>
  <c r="B27" i="1"/>
  <c r="I26" i="1" a="1"/>
  <c r="E26" i="1" a="1"/>
  <c r="C26" i="1" a="1"/>
  <c r="G26" i="1" a="1"/>
  <c r="F26" i="1" a="1"/>
  <c r="D26" i="1" a="1"/>
  <c r="H26" i="1" a="1"/>
  <c r="H26" i="1" l="1"/>
  <c r="D26" i="1"/>
  <c r="F26" i="1"/>
  <c r="G26" i="1"/>
  <c r="C26" i="1"/>
  <c r="E26" i="1"/>
  <c r="I26" i="1"/>
  <c r="B28" i="1"/>
  <c r="L25" i="1" a="1"/>
  <c r="L25" i="1" s="1"/>
  <c r="K25" i="1" a="1"/>
  <c r="K25" i="1" s="1"/>
  <c r="J25" i="1" a="1"/>
  <c r="J25" i="1" s="1"/>
  <c r="R18" i="1"/>
  <c r="Q18" i="1"/>
  <c r="P18" i="1"/>
  <c r="C27" i="1" a="1"/>
  <c r="F27" i="1" a="1"/>
  <c r="G27" i="1" a="1"/>
  <c r="I27" i="1" a="1"/>
  <c r="E27" i="1" a="1"/>
  <c r="D27" i="1" a="1"/>
  <c r="H27" i="1" a="1"/>
  <c r="H27" i="1" l="1"/>
  <c r="D27" i="1"/>
  <c r="E27" i="1"/>
  <c r="I27" i="1"/>
  <c r="G27" i="1"/>
  <c r="F27" i="1"/>
  <c r="C27" i="1"/>
  <c r="T18" i="1"/>
  <c r="B29" i="1"/>
  <c r="L26" i="1" a="1"/>
  <c r="L26" i="1" s="1"/>
  <c r="V18" i="1" s="1"/>
  <c r="K26" i="1" a="1"/>
  <c r="K26" i="1" s="1"/>
  <c r="J26" i="1" a="1"/>
  <c r="J26" i="1" s="1"/>
  <c r="S18" i="1"/>
  <c r="U18" i="1"/>
  <c r="H28" i="1" a="1"/>
  <c r="D28" i="1" a="1"/>
  <c r="G28" i="1" a="1"/>
  <c r="C28" i="1" a="1"/>
  <c r="I28" i="1" a="1"/>
  <c r="E28" i="1" a="1"/>
  <c r="F28" i="1" a="1"/>
  <c r="F28" i="1" l="1"/>
  <c r="E28" i="1"/>
  <c r="I28" i="1"/>
  <c r="C28" i="1"/>
  <c r="G28" i="1"/>
  <c r="Q19" i="1" s="1"/>
  <c r="D28" i="1"/>
  <c r="H28" i="1"/>
  <c r="R19" i="1" s="1"/>
  <c r="B30" i="1"/>
  <c r="J27" i="1" a="1"/>
  <c r="J27" i="1" s="1"/>
  <c r="L27" i="1" a="1"/>
  <c r="L27" i="1" s="1"/>
  <c r="S19" i="1"/>
  <c r="K27" i="1" a="1"/>
  <c r="K27" i="1" s="1"/>
  <c r="P19" i="1"/>
  <c r="I29" i="1" a="1"/>
  <c r="E29" i="1" a="1"/>
  <c r="D29" i="1" a="1"/>
  <c r="G29" i="1" a="1"/>
  <c r="H29" i="1" a="1"/>
  <c r="F29" i="1" a="1"/>
  <c r="C29" i="1" a="1"/>
  <c r="C29" i="1" l="1"/>
  <c r="F29" i="1"/>
  <c r="H29" i="1"/>
  <c r="G29" i="1"/>
  <c r="D29" i="1"/>
  <c r="E29" i="1"/>
  <c r="I29" i="1"/>
  <c r="U19" i="1"/>
  <c r="B31" i="1"/>
  <c r="L28" i="1" a="1"/>
  <c r="L28" i="1" s="1"/>
  <c r="K28" i="1" a="1"/>
  <c r="K28" i="1" s="1"/>
  <c r="J28" i="1" a="1"/>
  <c r="J28" i="1" s="1"/>
  <c r="T19" i="1" s="1"/>
  <c r="V19" i="1"/>
  <c r="H30" i="1" a="1"/>
  <c r="D30" i="1" a="1"/>
  <c r="F30" i="1" a="1"/>
  <c r="G30" i="1" a="1"/>
  <c r="E30" i="1" a="1"/>
  <c r="C30" i="1" a="1"/>
  <c r="I30" i="1" a="1"/>
  <c r="I30" i="1" l="1"/>
  <c r="C30" i="1"/>
  <c r="E30" i="1"/>
  <c r="G30" i="1"/>
  <c r="F30" i="1"/>
  <c r="D30" i="1"/>
  <c r="H30" i="1"/>
  <c r="R20" i="1" s="1"/>
  <c r="B32" i="1"/>
  <c r="J29" i="1" a="1"/>
  <c r="J29" i="1" s="1"/>
  <c r="L29" i="1" a="1"/>
  <c r="L29" i="1" s="1"/>
  <c r="S20" i="1"/>
  <c r="K29" i="1" a="1"/>
  <c r="K29" i="1" s="1"/>
  <c r="Q20" i="1"/>
  <c r="P20" i="1"/>
  <c r="D31" i="1" a="1"/>
  <c r="H31" i="1" a="1"/>
  <c r="I31" i="1" a="1"/>
  <c r="E31" i="1" a="1"/>
  <c r="F31" i="1" a="1"/>
  <c r="G31" i="1" a="1"/>
  <c r="C31" i="1" a="1"/>
  <c r="C31" i="1" l="1"/>
  <c r="G31" i="1"/>
  <c r="F31" i="1"/>
  <c r="E31" i="1"/>
  <c r="I31" i="1"/>
  <c r="H31" i="1"/>
  <c r="D31" i="1"/>
  <c r="B33" i="1"/>
  <c r="L30" i="1" a="1"/>
  <c r="L30" i="1" s="1"/>
  <c r="V20" i="1" s="1"/>
  <c r="K30" i="1" a="1"/>
  <c r="K30" i="1" s="1"/>
  <c r="U20" i="1" s="1"/>
  <c r="J30" i="1" a="1"/>
  <c r="J30" i="1" s="1"/>
  <c r="T20" i="1" s="1"/>
  <c r="E32" i="1" a="1"/>
  <c r="F32" i="1" a="1"/>
  <c r="D32" i="1" a="1"/>
  <c r="G32" i="1" a="1"/>
  <c r="I32" i="1" a="1"/>
  <c r="C32" i="1" a="1"/>
  <c r="H32" i="1" a="1"/>
  <c r="H32" i="1" l="1"/>
  <c r="C32" i="1"/>
  <c r="I32" i="1"/>
  <c r="G32" i="1"/>
  <c r="D32" i="1"/>
  <c r="F32" i="1"/>
  <c r="E32" i="1"/>
  <c r="B34" i="1"/>
  <c r="J31" i="1" a="1"/>
  <c r="J31" i="1" s="1"/>
  <c r="L31" i="1" a="1"/>
  <c r="L31" i="1" s="1"/>
  <c r="K31" i="1" a="1"/>
  <c r="K31" i="1" s="1"/>
  <c r="G33" i="1" a="1"/>
  <c r="I33" i="1" a="1"/>
  <c r="E33" i="1" a="1"/>
  <c r="H33" i="1" a="1"/>
  <c r="C33" i="1" a="1"/>
  <c r="D33" i="1" a="1"/>
  <c r="F33" i="1" a="1"/>
  <c r="F33" i="1" l="1"/>
  <c r="P21" i="1" s="1"/>
  <c r="D33" i="1"/>
  <c r="C33" i="1"/>
  <c r="H33" i="1"/>
  <c r="R21" i="1" s="1"/>
  <c r="E33" i="1"/>
  <c r="I33" i="1"/>
  <c r="G33" i="1"/>
  <c r="Q21" i="1" s="1"/>
  <c r="K32" i="1" a="1"/>
  <c r="K32" i="1" s="1"/>
  <c r="J32" i="1" a="1"/>
  <c r="J32" i="1" s="1"/>
  <c r="L32" i="1" a="1"/>
  <c r="L32" i="1" s="1"/>
  <c r="B35" i="1"/>
  <c r="D34" i="1" a="1"/>
  <c r="F34" i="1" a="1"/>
  <c r="C34" i="1" a="1"/>
  <c r="E34" i="1" a="1"/>
  <c r="H34" i="1" a="1"/>
  <c r="I34" i="1" a="1"/>
  <c r="G34" i="1" a="1"/>
  <c r="G34" i="1" l="1"/>
  <c r="I34" i="1"/>
  <c r="H34" i="1"/>
  <c r="E34" i="1"/>
  <c r="C34" i="1"/>
  <c r="F34" i="1"/>
  <c r="D34" i="1"/>
  <c r="L33" i="1" a="1"/>
  <c r="L33" i="1" s="1"/>
  <c r="V21" i="1" s="1"/>
  <c r="K33" i="1" a="1"/>
  <c r="K33" i="1" s="1"/>
  <c r="U21" i="1" s="1"/>
  <c r="J33" i="1" a="1"/>
  <c r="J33" i="1" s="1"/>
  <c r="T21" i="1" s="1"/>
  <c r="S21" i="1"/>
  <c r="B36" i="1"/>
  <c r="F35" i="1" a="1"/>
  <c r="E35" i="1" a="1"/>
  <c r="G35" i="1" a="1"/>
  <c r="H35" i="1" a="1"/>
  <c r="D35" i="1" a="1"/>
  <c r="I35" i="1" a="1"/>
  <c r="C35" i="1" a="1"/>
  <c r="C35" i="1" l="1"/>
  <c r="I35" i="1"/>
  <c r="D35" i="1"/>
  <c r="H35" i="1"/>
  <c r="G35" i="1"/>
  <c r="E35" i="1"/>
  <c r="F35" i="1"/>
  <c r="B37" i="1"/>
  <c r="J34" i="1" a="1"/>
  <c r="J34" i="1" s="1"/>
  <c r="L34" i="1" a="1"/>
  <c r="L34" i="1" s="1"/>
  <c r="K34" i="1" a="1"/>
  <c r="K34" i="1" s="1"/>
  <c r="C36" i="1" a="1"/>
  <c r="I36" i="1" a="1"/>
  <c r="E36" i="1" a="1"/>
  <c r="H36" i="1" a="1"/>
  <c r="F36" i="1" a="1"/>
  <c r="D36" i="1" a="1"/>
  <c r="G36" i="1" a="1"/>
  <c r="G36" i="1" l="1"/>
  <c r="D36" i="1"/>
  <c r="F36" i="1"/>
  <c r="H36" i="1"/>
  <c r="E36" i="1"/>
  <c r="I36" i="1"/>
  <c r="C36" i="1"/>
  <c r="B38" i="1"/>
  <c r="L35" i="1" a="1"/>
  <c r="L35" i="1" s="1"/>
  <c r="K35" i="1" a="1"/>
  <c r="K35" i="1" s="1"/>
  <c r="J35" i="1" a="1"/>
  <c r="J35" i="1" s="1"/>
  <c r="I37" i="1" a="1"/>
  <c r="D37" i="1" a="1"/>
  <c r="H37" i="1" a="1"/>
  <c r="G37" i="1" a="1"/>
  <c r="C37" i="1" a="1"/>
  <c r="F37" i="1" a="1"/>
  <c r="E37" i="1" a="1"/>
  <c r="E37" i="1" l="1"/>
  <c r="F37" i="1"/>
  <c r="C37" i="1"/>
  <c r="G37" i="1"/>
  <c r="H37" i="1"/>
  <c r="R22" i="1" s="1"/>
  <c r="D37" i="1"/>
  <c r="I37" i="1"/>
  <c r="L36" i="1" a="1"/>
  <c r="L36" i="1" s="1"/>
  <c r="K36" i="1" a="1"/>
  <c r="K36" i="1" s="1"/>
  <c r="J36" i="1" a="1"/>
  <c r="J36" i="1" s="1"/>
  <c r="B39" i="1"/>
  <c r="P22" i="1"/>
  <c r="Q22" i="1"/>
  <c r="C38" i="1" a="1"/>
  <c r="F38" i="1" a="1"/>
  <c r="I38" i="1" a="1"/>
  <c r="G38" i="1" a="1"/>
  <c r="D38" i="1" a="1"/>
  <c r="E38" i="1" a="1"/>
  <c r="H38" i="1" a="1"/>
  <c r="H38" i="1" l="1"/>
  <c r="E38" i="1"/>
  <c r="D38" i="1"/>
  <c r="G38" i="1"/>
  <c r="I38" i="1"/>
  <c r="F38" i="1"/>
  <c r="C38" i="1"/>
  <c r="K37" i="1" a="1"/>
  <c r="K37" i="1" s="1"/>
  <c r="U22" i="1" s="1"/>
  <c r="J37" i="1" a="1"/>
  <c r="J37" i="1" s="1"/>
  <c r="T22" i="1" s="1"/>
  <c r="L37" i="1" a="1"/>
  <c r="L37" i="1" s="1"/>
  <c r="V22" i="1" s="1"/>
  <c r="S22" i="1"/>
  <c r="B40" i="1"/>
  <c r="H39" i="1" a="1"/>
  <c r="G39" i="1" a="1"/>
  <c r="C39" i="1" a="1"/>
  <c r="D39" i="1" a="1"/>
  <c r="F39" i="1" a="1"/>
  <c r="I39" i="1" a="1"/>
  <c r="E39" i="1" a="1"/>
  <c r="E39" i="1" l="1"/>
  <c r="I39" i="1"/>
  <c r="F39" i="1"/>
  <c r="D39" i="1"/>
  <c r="C39" i="1"/>
  <c r="G39" i="1"/>
  <c r="H39" i="1"/>
  <c r="B41" i="1"/>
  <c r="L38" i="1" a="1"/>
  <c r="L38" i="1" s="1"/>
  <c r="K38" i="1" a="1"/>
  <c r="K38" i="1" s="1"/>
  <c r="J38" i="1" a="1"/>
  <c r="J38" i="1" s="1"/>
  <c r="C40" i="1" a="1"/>
  <c r="F40" i="1" a="1"/>
  <c r="E40" i="1" a="1"/>
  <c r="D40" i="1" a="1"/>
  <c r="I40" i="1" a="1"/>
  <c r="H40" i="1" a="1"/>
  <c r="G40" i="1" a="1"/>
  <c r="G40" i="1" l="1"/>
  <c r="H40" i="1"/>
  <c r="I40" i="1"/>
  <c r="D40" i="1"/>
  <c r="E40" i="1"/>
  <c r="F40" i="1"/>
  <c r="C40" i="1"/>
  <c r="B42" i="1"/>
  <c r="J39" i="1" a="1"/>
  <c r="J39" i="1" s="1"/>
  <c r="L39" i="1" a="1"/>
  <c r="L39" i="1" s="1"/>
  <c r="K39" i="1" a="1"/>
  <c r="K39" i="1" s="1"/>
  <c r="E41" i="1" a="1"/>
  <c r="H41" i="1" a="1"/>
  <c r="F41" i="1" a="1"/>
  <c r="D41" i="1" a="1"/>
  <c r="C41" i="1" a="1"/>
  <c r="I41" i="1" a="1"/>
  <c r="G41" i="1" a="1"/>
  <c r="G41" i="1" l="1"/>
  <c r="Q23" i="1" s="1"/>
  <c r="I41" i="1"/>
  <c r="C41" i="1"/>
  <c r="D41" i="1"/>
  <c r="F41" i="1"/>
  <c r="P23" i="1" s="1"/>
  <c r="H41" i="1"/>
  <c r="R23" i="1" s="1"/>
  <c r="E41" i="1"/>
  <c r="B43" i="1"/>
  <c r="K40" i="1" a="1"/>
  <c r="K40" i="1" s="1"/>
  <c r="J40" i="1" a="1"/>
  <c r="J40" i="1" s="1"/>
  <c r="L40" i="1" a="1"/>
  <c r="L40" i="1" s="1"/>
  <c r="I42" i="1" a="1"/>
  <c r="D42" i="1" a="1"/>
  <c r="E42" i="1" a="1"/>
  <c r="H42" i="1" a="1"/>
  <c r="F42" i="1" a="1"/>
  <c r="G42" i="1" a="1"/>
  <c r="C42" i="1" a="1"/>
  <c r="C42" i="1" l="1"/>
  <c r="G42" i="1"/>
  <c r="F42" i="1"/>
  <c r="H42" i="1"/>
  <c r="E42" i="1"/>
  <c r="D42" i="1"/>
  <c r="I42" i="1"/>
  <c r="L41" i="1" a="1"/>
  <c r="L41" i="1" s="1"/>
  <c r="V23" i="1" s="1"/>
  <c r="K41" i="1" a="1"/>
  <c r="K41" i="1" s="1"/>
  <c r="U23" i="1" s="1"/>
  <c r="J41" i="1" a="1"/>
  <c r="J41" i="1" s="1"/>
  <c r="T23" i="1" s="1"/>
  <c r="S23" i="1"/>
  <c r="B44" i="1"/>
  <c r="C43" i="1" a="1"/>
  <c r="F43" i="1" a="1"/>
  <c r="E43" i="1" a="1"/>
  <c r="I43" i="1" a="1"/>
  <c r="H43" i="1" a="1"/>
  <c r="D43" i="1" a="1"/>
  <c r="G43" i="1" a="1"/>
  <c r="G43" i="1" l="1"/>
  <c r="D43" i="1"/>
  <c r="H43" i="1"/>
  <c r="I43" i="1"/>
  <c r="E43" i="1"/>
  <c r="F43" i="1"/>
  <c r="C43" i="1"/>
  <c r="J42" i="1" a="1"/>
  <c r="J42" i="1" s="1"/>
  <c r="L42" i="1" a="1"/>
  <c r="L42" i="1" s="1"/>
  <c r="K42" i="1" a="1"/>
  <c r="K42" i="1" s="1"/>
  <c r="B45" i="1"/>
  <c r="D44" i="1" a="1"/>
  <c r="C44" i="1" a="1"/>
  <c r="G44" i="1" a="1"/>
  <c r="F44" i="1" a="1"/>
  <c r="E44" i="1" a="1"/>
  <c r="I44" i="1" a="1"/>
  <c r="H44" i="1" a="1"/>
  <c r="H44" i="1" l="1"/>
  <c r="R24" i="1" s="1"/>
  <c r="I44" i="1"/>
  <c r="E44" i="1"/>
  <c r="F44" i="1"/>
  <c r="G44" i="1"/>
  <c r="Q24" i="1" s="1"/>
  <c r="C44" i="1"/>
  <c r="D44" i="1"/>
  <c r="P24" i="1"/>
  <c r="B46" i="1"/>
  <c r="L43" i="1" a="1"/>
  <c r="L43" i="1" s="1"/>
  <c r="K43" i="1" a="1"/>
  <c r="K43" i="1" s="1"/>
  <c r="J43" i="1" a="1"/>
  <c r="J43" i="1" s="1"/>
  <c r="S24" i="1"/>
  <c r="G45" i="1" a="1"/>
  <c r="C45" i="1" a="1"/>
  <c r="F45" i="1" a="1"/>
  <c r="E45" i="1" a="1"/>
  <c r="I45" i="1" a="1"/>
  <c r="H45" i="1" a="1"/>
  <c r="D45" i="1" a="1"/>
  <c r="D45" i="1" l="1"/>
  <c r="H45" i="1"/>
  <c r="I45" i="1"/>
  <c r="E45" i="1"/>
  <c r="F45" i="1"/>
  <c r="C45" i="1"/>
  <c r="G45" i="1"/>
  <c r="B47" i="1"/>
  <c r="L44" i="1" a="1"/>
  <c r="L44" i="1" s="1"/>
  <c r="V24" i="1" s="1"/>
  <c r="K44" i="1" a="1"/>
  <c r="K44" i="1" s="1"/>
  <c r="U24" i="1" s="1"/>
  <c r="J44" i="1" a="1"/>
  <c r="J44" i="1" s="1"/>
  <c r="T24" i="1" s="1"/>
  <c r="D46" i="1" a="1"/>
  <c r="G46" i="1" a="1"/>
  <c r="C46" i="1" a="1"/>
  <c r="F46" i="1" a="1"/>
  <c r="I46" i="1" a="1"/>
  <c r="E46" i="1" a="1"/>
  <c r="H46" i="1" a="1"/>
  <c r="H46" i="1" l="1"/>
  <c r="R25" i="1" s="1"/>
  <c r="E46" i="1"/>
  <c r="I46" i="1"/>
  <c r="F46" i="1"/>
  <c r="P25" i="1" s="1"/>
  <c r="C46" i="1"/>
  <c r="G46" i="1"/>
  <c r="Q25" i="1" s="1"/>
  <c r="D46" i="1"/>
  <c r="B48" i="1"/>
  <c r="K45" i="1" a="1"/>
  <c r="K45" i="1" s="1"/>
  <c r="J45" i="1" a="1"/>
  <c r="J45" i="1" s="1"/>
  <c r="L45" i="1" a="1"/>
  <c r="L45" i="1" s="1"/>
  <c r="S25" i="1"/>
  <c r="F47" i="1" a="1"/>
  <c r="I47" i="1" a="1"/>
  <c r="G47" i="1" a="1"/>
  <c r="E47" i="1" a="1"/>
  <c r="H47" i="1" a="1"/>
  <c r="D47" i="1" a="1"/>
  <c r="C47" i="1" a="1"/>
  <c r="C47" i="1" l="1"/>
  <c r="D47" i="1"/>
  <c r="H47" i="1"/>
  <c r="E47" i="1"/>
  <c r="G47" i="1"/>
  <c r="I47" i="1"/>
  <c r="F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C48" i="1" a="1"/>
  <c r="E48" i="1" a="1"/>
  <c r="G48" i="1" a="1"/>
  <c r="F48" i="1" a="1"/>
  <c r="I48" i="1" a="1"/>
  <c r="H48" i="1" a="1"/>
  <c r="D48" i="1" a="1"/>
  <c r="D48" i="1" l="1"/>
  <c r="H48" i="1"/>
  <c r="R26" i="1" s="1"/>
  <c r="I48" i="1"/>
  <c r="F48" i="1"/>
  <c r="G48" i="1"/>
  <c r="Q26" i="1" s="1"/>
  <c r="E48" i="1"/>
  <c r="C48" i="1"/>
  <c r="J47" i="1" a="1"/>
  <c r="J47" i="1" s="1"/>
  <c r="L47" i="1" a="1"/>
  <c r="L47" i="1" s="1"/>
  <c r="K47" i="1" a="1"/>
  <c r="K47" i="1" s="1"/>
  <c r="B50" i="1"/>
  <c r="P26" i="1"/>
  <c r="G49" i="1" a="1"/>
  <c r="F49" i="1" a="1"/>
  <c r="C49" i="1" a="1"/>
  <c r="I49" i="1" a="1"/>
  <c r="D49" i="1" a="1"/>
  <c r="E49" i="1" a="1"/>
  <c r="H49" i="1" a="1"/>
  <c r="H49" i="1" l="1"/>
  <c r="R27" i="1" s="1"/>
  <c r="E49" i="1"/>
  <c r="D49" i="1"/>
  <c r="I49" i="1"/>
  <c r="C49" i="1"/>
  <c r="F49" i="1"/>
  <c r="P27" i="1" s="1"/>
  <c r="G49" i="1"/>
  <c r="Q27" i="1" s="1"/>
  <c r="B51" i="1"/>
  <c r="K48" i="1" a="1"/>
  <c r="K48" i="1" s="1"/>
  <c r="U26" i="1" s="1"/>
  <c r="J48" i="1" a="1"/>
  <c r="J48" i="1" s="1"/>
  <c r="T26" i="1" s="1"/>
  <c r="L48" i="1" a="1"/>
  <c r="L48" i="1" s="1"/>
  <c r="V26" i="1" s="1"/>
  <c r="S26" i="1"/>
  <c r="I50" i="1" a="1"/>
  <c r="E50" i="1" a="1"/>
  <c r="D50" i="1" a="1"/>
  <c r="C50" i="1" a="1"/>
  <c r="G50" i="1" a="1"/>
  <c r="H50" i="1" a="1"/>
  <c r="F50" i="1" a="1"/>
  <c r="F50" i="1" l="1"/>
  <c r="P28" i="1" s="1"/>
  <c r="H50" i="1"/>
  <c r="R28" i="1" s="1"/>
  <c r="G50" i="1"/>
  <c r="Q28" i="1" s="1"/>
  <c r="C50" i="1"/>
  <c r="D50" i="1"/>
  <c r="E50" i="1"/>
  <c r="I50" i="1"/>
  <c r="L49" i="1" a="1"/>
  <c r="L49" i="1" s="1"/>
  <c r="V27" i="1" s="1"/>
  <c r="K49" i="1" a="1"/>
  <c r="K49" i="1" s="1"/>
  <c r="U27" i="1" s="1"/>
  <c r="J49" i="1" a="1"/>
  <c r="J49" i="1" s="1"/>
  <c r="T27" i="1" s="1"/>
  <c r="S27" i="1"/>
  <c r="B52" i="1"/>
  <c r="E51" i="1" a="1"/>
  <c r="F51" i="1" a="1"/>
  <c r="H51" i="1" a="1"/>
  <c r="I51" i="1" a="1"/>
  <c r="D51" i="1" a="1"/>
  <c r="G51" i="1" a="1"/>
  <c r="C51" i="1" a="1"/>
  <c r="C51" i="1" l="1"/>
  <c r="G51" i="1"/>
  <c r="D51" i="1"/>
  <c r="I51" i="1"/>
  <c r="H51" i="1"/>
  <c r="F51" i="1"/>
  <c r="E51" i="1"/>
  <c r="S28" i="1"/>
  <c r="B53" i="1"/>
  <c r="G52" i="1" a="1"/>
  <c r="L50" i="1" a="1"/>
  <c r="F52" i="1" a="1"/>
  <c r="K50" i="1" a="1"/>
  <c r="C52" i="1" a="1"/>
  <c r="D52" i="1" a="1"/>
  <c r="J50" i="1" a="1"/>
  <c r="I52" i="1" a="1"/>
  <c r="H52" i="1" a="1"/>
  <c r="E52" i="1" a="1"/>
  <c r="E52" i="1" l="1"/>
  <c r="H52" i="1"/>
  <c r="I52" i="1"/>
  <c r="J50" i="1"/>
  <c r="T28" i="1" s="1"/>
  <c r="D52" i="1"/>
  <c r="C52" i="1"/>
  <c r="K50" i="1"/>
  <c r="U28" i="1" s="1"/>
  <c r="F52" i="1"/>
  <c r="L50" i="1"/>
  <c r="V28" i="1" s="1"/>
  <c r="G52" i="1"/>
  <c r="B54" i="1"/>
  <c r="L51" i="1" a="1"/>
  <c r="L51" i="1" s="1"/>
  <c r="K51" i="1" a="1"/>
  <c r="K51" i="1" s="1"/>
  <c r="J51" i="1" a="1"/>
  <c r="J51" i="1" s="1"/>
  <c r="E53" i="1" a="1"/>
  <c r="F53" i="1" a="1"/>
  <c r="D53" i="1" a="1"/>
  <c r="I53" i="1" a="1"/>
  <c r="H53" i="1" a="1"/>
  <c r="G53" i="1" a="1"/>
  <c r="C53" i="1" a="1"/>
  <c r="C53" i="1" l="1"/>
  <c r="G53" i="1"/>
  <c r="H53" i="1"/>
  <c r="I53" i="1"/>
  <c r="D53" i="1"/>
  <c r="F53" i="1"/>
  <c r="E53" i="1"/>
  <c r="L52" i="1" a="1"/>
  <c r="L52" i="1" s="1"/>
  <c r="K52" i="1" a="1"/>
  <c r="K52" i="1" s="1"/>
  <c r="J52" i="1" a="1"/>
  <c r="J52" i="1" s="1"/>
  <c r="H54" i="1" a="1"/>
  <c r="I54" i="1" a="1"/>
  <c r="D54" i="1" a="1"/>
  <c r="F54" i="1" a="1"/>
  <c r="G54" i="1" a="1"/>
  <c r="E54" i="1" a="1"/>
  <c r="C54" i="1" a="1"/>
  <c r="C54" i="1" l="1"/>
  <c r="E54" i="1"/>
  <c r="G54" i="1"/>
  <c r="F54" i="1"/>
  <c r="P29" i="1" s="1"/>
  <c r="P30" i="1" s="1"/>
  <c r="D54" i="1"/>
  <c r="I54" i="1"/>
  <c r="S29" i="1" s="1"/>
  <c r="H54" i="1"/>
  <c r="R29" i="1" s="1"/>
  <c r="R30" i="1" s="1"/>
  <c r="K53" i="1" a="1"/>
  <c r="K53" i="1" s="1"/>
  <c r="J53" i="1" a="1"/>
  <c r="J53" i="1" s="1"/>
  <c r="L53" i="1" a="1"/>
  <c r="L53" i="1" s="1"/>
  <c r="Q29" i="1"/>
  <c r="Q30" i="1" s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V30" i="1" l="1"/>
  <c r="U30" i="1"/>
  <c r="T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<sst xmlns="http://schemas.openxmlformats.org/spreadsheetml/2006/main" count="3034" uniqueCount="248">
  <si>
    <t>File:</t>
  </si>
  <si>
    <t>MadridV9a_SPD_NR_by_Time_PURERANDOM_CAT3as2_BUFFER10.csv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</si>
  <si>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</si>
  <si>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</si>
  <si>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</si>
  <si>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</si>
  <si>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</si>
  <si>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</si>
  <si>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</si>
  <si>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</si>
  <si>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</si>
  <si>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</si>
  <si>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</si>
  <si>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</si>
  <si>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</si>
  <si>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</si>
  <si>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</si>
  <si>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</si>
  <si>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</si>
  <si>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</si>
  <si>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</si>
  <si>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</si>
  <si>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</si>
  <si>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</si>
  <si>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</si>
  <si>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</si>
  <si>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</si>
  <si>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</si>
  <si>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</si>
  <si>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</si>
  <si>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</si>
  <si>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</si>
  <si>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</si>
  <si>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</si>
  <si>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</si>
  <si>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</si>
  <si>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</si>
  <si>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</si>
  <si>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</si>
  <si>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</si>
  <si>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</si>
  <si>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</si>
  <si>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</si>
  <si>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</si>
  <si>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</si>
  <si>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</si>
  <si>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</si>
  <si>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</si>
  <si>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</si>
  <si>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</si>
  <si>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</si>
  <si>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</si>
  <si>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</si>
  <si>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</si>
  <si>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0 - 13.139956007303383</t>
  </si>
  <si>
    <t>0 - 60.46714249370299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</si>
  <si>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</si>
  <si>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</si>
  <si>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</si>
  <si>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</si>
  <si>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</si>
  <si>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</si>
  <si>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</si>
  <si>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</si>
  <si>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</si>
  <si>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</si>
  <si>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</si>
  <si>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</si>
  <si>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</si>
  <si>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</si>
  <si>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</si>
  <si>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</si>
  <si>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</si>
  <si>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</si>
  <si>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</si>
  <si>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</si>
  <si>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</si>
  <si>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</si>
  <si>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</si>
  <si>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</si>
  <si>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</si>
  <si>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</si>
  <si>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</si>
  <si>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</si>
  <si>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</si>
  <si>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</si>
  <si>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</si>
  <si>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</si>
  <si>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</si>
  <si>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</si>
  <si>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</si>
  <si>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</si>
  <si>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</si>
  <si>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</si>
  <si>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</si>
  <si>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</si>
  <si>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0 - 12.90356728612145</t>
  </si>
  <si>
    <t>0 - 62.37288394041958</t>
  </si>
  <si>
    <t>07:45:00</t>
  </si>
  <si>
    <t>0 - 43.940854013841694</t>
  </si>
  <si>
    <t>0 - 51.77988088159671</t>
  </si>
  <si>
    <t>08:00:00</t>
  </si>
  <si>
    <t>0 - 20.811401938438372</t>
  </si>
  <si>
    <t>0 - 54.10258193911994</t>
  </si>
  <si>
    <t>(25, 226)</t>
  </si>
  <si>
    <t>08:15:00</t>
  </si>
  <si>
    <t>0 - 21.3898823441932</t>
  </si>
  <si>
    <t>0 - 135.73135159454554</t>
  </si>
  <si>
    <t>(48, 207)</t>
  </si>
  <si>
    <t>(62, 207)</t>
  </si>
  <si>
    <t>08:30:00</t>
  </si>
  <si>
    <t>0 - 16.920405543974606</t>
  </si>
  <si>
    <t>0 - 53.19833279322248</t>
  </si>
  <si>
    <t>(165, 209)</t>
  </si>
  <si>
    <t>(165, 255)</t>
  </si>
  <si>
    <t>09:00:00</t>
  </si>
  <si>
    <t>0 - 13.139989049778723</t>
  </si>
  <si>
    <t>0 - 52.34625913402975</t>
  </si>
  <si>
    <t>(50, 156)</t>
  </si>
  <si>
    <t>09:30:00</t>
  </si>
  <si>
    <t>0 - 12.904048481109438</t>
  </si>
  <si>
    <t>0 - 52.96629312027029</t>
  </si>
  <si>
    <t>10:00:00</t>
  </si>
  <si>
    <t>0 - 13.139966333116183</t>
  </si>
  <si>
    <t>0 - 51.780011095530085</t>
  </si>
  <si>
    <t>10:15:00</t>
  </si>
  <si>
    <t>0 - 13.326867226247613</t>
  </si>
  <si>
    <t>0 - 51.88837577359631</t>
  </si>
  <si>
    <t>(10, 94)</t>
  </si>
  <si>
    <t>10:30:00</t>
  </si>
  <si>
    <t>0 - 12.939135468362418</t>
  </si>
  <si>
    <t>0 - 51.7796936991885</t>
  </si>
  <si>
    <t>10:45:00</t>
  </si>
  <si>
    <t>0 - 10.922750376575825</t>
  </si>
  <si>
    <t>0 - 56.665576260931225</t>
  </si>
  <si>
    <t>11:00:00</t>
  </si>
  <si>
    <t>0 - 13.139982854317598</t>
  </si>
  <si>
    <t>0 - 52.247528037183095</t>
  </si>
  <si>
    <t>11:30:00</t>
  </si>
  <si>
    <t>0 - 12.902602505562834</t>
  </si>
  <si>
    <t>0 - 52.52820311753905</t>
  </si>
  <si>
    <t>12:00:00</t>
  </si>
  <si>
    <t>0 - 14.434722443718824</t>
  </si>
  <si>
    <t>0 - 51.94628693970241</t>
  </si>
  <si>
    <t>12:30:00</t>
  </si>
  <si>
    <t>0 - 12.939096978161317</t>
  </si>
  <si>
    <t>0 - 52.234304436040425</t>
  </si>
  <si>
    <t>13:00:00</t>
  </si>
  <si>
    <t>0 - 13.13996220249296</t>
  </si>
  <si>
    <t>0 - 51.88840020904805</t>
  </si>
  <si>
    <t>13:30:00</t>
  </si>
  <si>
    <t>0 - 12.903973730155128</t>
  </si>
  <si>
    <t>0 - 51.96108887151414</t>
  </si>
  <si>
    <t>(22, 55)</t>
  </si>
  <si>
    <t>13:45:00</t>
  </si>
  <si>
    <t>0 - 17.228985236726377</t>
  </si>
  <si>
    <t>0 - 52.37268107115688</t>
  </si>
  <si>
    <t>14:00:00</t>
  </si>
  <si>
    <t>0 - 13.107246889211838</t>
  </si>
  <si>
    <t>0 - 51.78005992574004</t>
  </si>
  <si>
    <t>14:15:00</t>
  </si>
  <si>
    <t>0 - 107.5546659728056</t>
  </si>
  <si>
    <t>0 - 51.88835133793267</t>
  </si>
  <si>
    <t>14:30:00</t>
  </si>
  <si>
    <t>0 - 25.083965350171876</t>
  </si>
  <si>
    <t>0 - 51.86550136972655</t>
  </si>
  <si>
    <t>14:45:00</t>
  </si>
  <si>
    <t>0 - 13.29497666671735</t>
  </si>
  <si>
    <t>0 - 51.88831061338306</t>
  </si>
  <si>
    <t>(125, 188)</t>
  </si>
  <si>
    <t>15:00:00</t>
  </si>
  <si>
    <t>0 - 14.180557184789796</t>
  </si>
  <si>
    <t>0 - 65.72673491836343</t>
  </si>
  <si>
    <t>15:15:00</t>
  </si>
  <si>
    <t>0 - 13.139989049754881</t>
  </si>
  <si>
    <t>0 - 53.270910774316214</t>
  </si>
  <si>
    <t>15:30:00</t>
  </si>
  <si>
    <t>0 - 15.787505146577253</t>
  </si>
  <si>
    <t>0 - 51.6311048921509</t>
  </si>
  <si>
    <t>15:45:00</t>
  </si>
  <si>
    <t>0 - 113.60091472900818</t>
  </si>
  <si>
    <t>0 - 51.88822101699852</t>
  </si>
  <si>
    <t>16:00:00</t>
  </si>
  <si>
    <t>0 - 37.53377813678185</t>
  </si>
  <si>
    <t>0 - 53.07183798594191</t>
  </si>
  <si>
    <t>16:15:00</t>
  </si>
  <si>
    <t>0 - 85.21651297300414</t>
  </si>
  <si>
    <t>0 - 51.64695582704841</t>
  </si>
  <si>
    <t>16:30:00</t>
  </si>
  <si>
    <t>0 - 27.420283859324428</t>
  </si>
  <si>
    <t>0 - 89.58939937803035</t>
  </si>
  <si>
    <t>17:00:00</t>
  </si>
  <si>
    <t>0 - 13.689659021696547</t>
  </si>
  <si>
    <t>0 - 53.467389092689366</t>
  </si>
  <si>
    <t>17:30:00</t>
  </si>
  <si>
    <t>0 - 12.902913960729954</t>
  </si>
  <si>
    <t>0 - 52.77864269335512</t>
  </si>
  <si>
    <t>18:00:00</t>
  </si>
  <si>
    <t>0 - 13.139991115046927</t>
  </si>
  <si>
    <t>0 - 51.888302467804</t>
  </si>
  <si>
    <t>18:30:00</t>
  </si>
  <si>
    <t>0 - 12.902907900376048</t>
  </si>
  <si>
    <t>0 - 52.66579811240179</t>
  </si>
  <si>
    <t>19:00:00</t>
  </si>
  <si>
    <t>0 - 13.13997872397096</t>
  </si>
  <si>
    <t>0 - 52.923073490753595</t>
  </si>
  <si>
    <t>20:00:00</t>
  </si>
  <si>
    <t>0 - 17.217548348369302</t>
  </si>
  <si>
    <t>0 - 51.88843278897321</t>
  </si>
  <si>
    <t>(69, 163)</t>
  </si>
  <si>
    <t>21:00:00</t>
  </si>
  <si>
    <t>0 - 13.519298161093683</t>
  </si>
  <si>
    <t>0 - 51.64993238326952</t>
  </si>
  <si>
    <t>21:15:00</t>
  </si>
  <si>
    <t>0 - 13.139927095023399</t>
  </si>
  <si>
    <t>0 - 52.353237567289376</t>
  </si>
  <si>
    <t>21:30:00</t>
  </si>
  <si>
    <t>0 - 12.90529822287342</t>
  </si>
  <si>
    <t>0 - 51.74069583044927</t>
  </si>
  <si>
    <t>21:45:00</t>
  </si>
  <si>
    <t>0 - 12.899317880429757</t>
  </si>
  <si>
    <t>0 - 52.97965820182918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</si>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</sst>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V15" sqref="V15:V29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1" t="s">
        <v>0</v>
      </c>
    </row>
    <row r="2" spans="2:22" x14ac:dyDescent="0.3">
      <c r="B2" t="s">
        <v>1</v>
      </c>
    </row>
    <row r="4" spans="2:22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3" t="s">
        <v>222</v>
      </c>
      <c r="C12" s="3" t="s">
        <v>223</v>
      </c>
      <c r="D12" s="3" t="s">
        <v>224</v>
      </c>
      <c r="E12" s="3" t="s">
        <v>225</v>
      </c>
      <c r="F12" s="4" t="s">
        <v>226</v>
      </c>
      <c r="G12" s="5"/>
      <c r="H12" s="6" t="s">
        <v>227</v>
      </c>
      <c r="I12" s="7" t="s">
        <v>228</v>
      </c>
      <c r="J12" s="8"/>
      <c r="K12" s="8"/>
      <c r="L12" s="9"/>
      <c r="O12" s="6" t="s">
        <v>224</v>
      </c>
      <c r="P12" s="4" t="s">
        <v>226</v>
      </c>
      <c r="Q12" s="5"/>
      <c r="R12" s="6" t="s">
        <v>227</v>
      </c>
      <c r="S12" s="7" t="s">
        <v>228</v>
      </c>
      <c r="T12" s="8"/>
      <c r="U12" s="8"/>
      <c r="V12" s="9"/>
    </row>
    <row r="13" spans="2:22" x14ac:dyDescent="0.3">
      <c r="B13" s="10"/>
      <c r="C13" s="10"/>
      <c r="D13" s="10"/>
      <c r="E13" s="10"/>
      <c r="F13" s="11"/>
      <c r="G13" s="12"/>
      <c r="H13" s="10"/>
      <c r="I13" s="13"/>
      <c r="J13" s="14"/>
      <c r="K13" s="14"/>
      <c r="L13" s="15"/>
      <c r="O13" s="10"/>
      <c r="P13" s="11"/>
      <c r="Q13" s="12"/>
      <c r="R13" s="10"/>
      <c r="S13" s="13"/>
      <c r="T13" s="14"/>
      <c r="U13" s="14"/>
      <c r="V13" s="15"/>
    </row>
    <row r="14" spans="2:22" x14ac:dyDescent="0.3">
      <c r="B14" s="16"/>
      <c r="C14" s="16"/>
      <c r="D14" s="16"/>
      <c r="E14" s="16"/>
      <c r="F14" s="17" t="s">
        <v>68</v>
      </c>
      <c r="G14" s="17" t="s">
        <v>70</v>
      </c>
      <c r="H14" s="16"/>
      <c r="I14" s="17" t="s">
        <v>70</v>
      </c>
      <c r="J14" s="17" t="s">
        <v>229</v>
      </c>
      <c r="K14" s="17" t="s">
        <v>230</v>
      </c>
      <c r="L14" s="17" t="s">
        <v>231</v>
      </c>
      <c r="O14" s="16"/>
      <c r="P14" s="17" t="s">
        <v>68</v>
      </c>
      <c r="Q14" s="17" t="s">
        <v>70</v>
      </c>
      <c r="R14" s="16"/>
      <c r="S14" s="17" t="s">
        <v>70</v>
      </c>
      <c r="T14" s="17" t="s">
        <v>229</v>
      </c>
      <c r="U14" s="17" t="s">
        <v>230</v>
      </c>
      <c r="V14" s="17" t="s">
        <v>231</v>
      </c>
    </row>
    <row r="15" spans="2:22" x14ac:dyDescent="0.3">
      <c r="B15">
        <v>1</v>
      </c>
      <c r="C15" t="str" cm="1">
        <f t="array" aca="1" ref="C15" ca="1">INDIRECT(CONCATENATE("Simu"&amp;$B15&amp;"!"&amp;"$X$3"))</f>
        <v>[-0.01 +0.01]</v>
      </c>
      <c r="D15" t="str" cm="1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 cm="1">
        <f t="array" aca="1" ref="E15" ca="1">INDIRECT(CONCATENATE("Simu"&amp;$B15&amp;"!"&amp;"$G$3"))</f>
        <v>1000</v>
      </c>
      <c r="F15" cm="1">
        <f t="array" aca="1" ref="F15" ca="1">INDIRECT(CONCATENATE("Simu"&amp;$B15&amp;"!"&amp;"$L$8"))</f>
        <v>2.197458333333334</v>
      </c>
      <c r="G15" cm="1">
        <f t="array" aca="1" ref="G15" ca="1">INDIRECT(CONCATENATE("Simu"&amp;$B15&amp;"!"&amp;"$L$9"))</f>
        <v>30.803674999999991</v>
      </c>
      <c r="H15" cm="1">
        <f t="array" aca="1" ref="H15" ca="1">INDIRECT(CONCATENATE("Simu"&amp;$B15&amp;"!"&amp;"$Z$3"))</f>
        <v>192</v>
      </c>
      <c r="I15" cm="1">
        <f t="array" aca="1" ref="I15" ca="1">INDIRECT(CONCATENATE("Simu"&amp;$B15&amp;"!"&amp;"$I$9"))</f>
        <v>0</v>
      </c>
      <c r="J15" cm="1">
        <f t="array" aca="1" ref="J15" ca="1">IF(I15&gt;0,COUNT(IF(INDIRECT(CONCATENATE("Simu"&amp;$B15&amp;"!$F$16:$F$"&amp;15+I15))&lt;20,INDIRECT(CONCATENATE("Simu"&amp;$B15&amp;"!$F$16:$F$"&amp;15+I15)),#N/A)),0)</f>
        <v>0</v>
      </c>
      <c r="K15" cm="1">
        <f t="array" aca="1" ref="K15" ca="1">IF(I15&gt;0,COUNT(IF(INDIRECT(CONCATENATE("Simu"&amp;$B15&amp;"!$F$16:$F$"&amp;15+I15))&lt;10,INDIRECT(CONCATENATE("Simu"&amp;$B15&amp;"!$F$16:$F$"&amp;15+I15)),#N/A)),0)</f>
        <v>0</v>
      </c>
      <c r="L15" cm="1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232</v>
      </c>
      <c r="P15">
        <f ca="1">SUM(F15:F17)</f>
        <v>3.6726388888888879</v>
      </c>
      <c r="Q15">
        <f t="shared" ref="Q15:V15" ca="1" si="0">SUM(G15:G17)</f>
        <v>79.774569444444438</v>
      </c>
      <c r="R15">
        <f t="shared" ca="1" si="0"/>
        <v>1714</v>
      </c>
      <c r="S15">
        <f ca="1">SUM(I15:I17)</f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>B15+1</f>
        <v>2</v>
      </c>
      <c r="C16" t="str" cm="1">
        <f t="array" aca="1" ref="C16" ca="1">INDIRECT(CONCATENATE("Simu"&amp;$B16&amp;"!"&amp;"$X$3"))</f>
        <v>[-0.01 +0.01]</v>
      </c>
      <c r="D16" t="str" cm="1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 cm="1">
        <f t="array" aca="1" ref="E16" ca="1">INDIRECT(CONCATENATE("Simu"&amp;$B16&amp;"!"&amp;"$G$3"))</f>
        <v>1000</v>
      </c>
      <c r="F16" cm="1">
        <f t="array" aca="1" ref="F16" ca="1">INDIRECT(CONCATENATE("Simu"&amp;$B16&amp;"!"&amp;"$L$8"))</f>
        <v>0.65158333333333252</v>
      </c>
      <c r="G16" cm="1">
        <f t="array" aca="1" ref="G16" ca="1">INDIRECT(CONCATENATE("Simu"&amp;$B16&amp;"!"&amp;"$L$9"))</f>
        <v>17.961988888888889</v>
      </c>
      <c r="H16" cm="1">
        <f t="array" aca="1" ref="H16" ca="1">INDIRECT(CONCATENATE("Simu"&amp;$B16&amp;"!"&amp;"$Z$3"))</f>
        <v>94</v>
      </c>
      <c r="I16" cm="1">
        <f t="array" aca="1" ref="I16" ca="1">INDIRECT(CONCATENATE("Simu"&amp;$B16&amp;"!"&amp;"$I$9"))</f>
        <v>0</v>
      </c>
      <c r="J16" cm="1">
        <f t="array" aca="1" ref="J16" ca="1">IF(I16&gt;0,COUNT(IF(INDIRECT(CONCATENATE("Simu"&amp;$B16&amp;"!$F$16:$F$"&amp;15+I16))&lt;20,INDIRECT(CONCATENATE("Simu"&amp;$B16&amp;"!$F$16:$F$"&amp;15+I16)),#N/A)),0)</f>
        <v>0</v>
      </c>
      <c r="K16" cm="1">
        <f t="array" aca="1" ref="K16" ca="1">IF(I16&gt;0,COUNT(IF(INDIRECT(CONCATENATE("Simu"&amp;$B16&amp;"!$F$16:$F$"&amp;15+I16))&lt;10,INDIRECT(CONCATENATE("Simu"&amp;$B16&amp;"!$F$16:$F$"&amp;15+I16)),#N/A)),0)</f>
        <v>0</v>
      </c>
      <c r="L16" cm="1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233</v>
      </c>
      <c r="P16">
        <f ca="1">SUM(F18:F20)</f>
        <v>4.6576138888888874</v>
      </c>
      <c r="Q16">
        <f t="shared" ref="Q16:V16" ca="1" si="1">SUM(G18:G20)</f>
        <v>166.55976111111113</v>
      </c>
      <c r="R16">
        <f t="shared" ca="1" si="1"/>
        <v>7488</v>
      </c>
      <c r="S16">
        <f ca="1">SUM(I18:I20)</f>
        <v>4</v>
      </c>
      <c r="T16">
        <f t="shared" ca="1" si="1"/>
        <v>1</v>
      </c>
      <c r="U16">
        <f t="shared" ca="1" si="1"/>
        <v>1</v>
      </c>
      <c r="V16">
        <f t="shared" ca="1" si="1"/>
        <v>1</v>
      </c>
    </row>
    <row r="17" spans="2:22" x14ac:dyDescent="0.3">
      <c r="B17">
        <f t="shared" ref="B17:B54" si="2">B16+1</f>
        <v>3</v>
      </c>
      <c r="C17" t="str" cm="1">
        <f t="array" aca="1" ref="C17" ca="1">INDIRECT(CONCATENATE("Simu"&amp;$B17&amp;"!"&amp;"$X$3"))</f>
        <v>[-0.01 +0.01]</v>
      </c>
      <c r="D17" t="str" cm="1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 cm="1">
        <f t="array" aca="1" ref="E17" ca="1">INDIRECT(CONCATENATE("Simu"&amp;$B17&amp;"!"&amp;"$G$3"))</f>
        <v>1000</v>
      </c>
      <c r="F17" cm="1">
        <f t="array" aca="1" ref="F17" ca="1">INDIRECT(CONCATENATE("Simu"&amp;$B17&amp;"!"&amp;"$L$8"))</f>
        <v>0.82359722222222143</v>
      </c>
      <c r="G17" cm="1">
        <f t="array" aca="1" ref="G17" ca="1">INDIRECT(CONCATENATE("Simu"&amp;$B17&amp;"!"&amp;"$L$9"))</f>
        <v>31.008905555555561</v>
      </c>
      <c r="H17" cm="1">
        <f t="array" aca="1" ref="H17" ca="1">INDIRECT(CONCATENATE("Simu"&amp;$B17&amp;"!"&amp;"$Z$3"))</f>
        <v>1428</v>
      </c>
      <c r="I17" cm="1">
        <f t="array" aca="1" ref="I17" ca="1">INDIRECT(CONCATENATE("Simu"&amp;$B17&amp;"!"&amp;"$I$9"))</f>
        <v>0</v>
      </c>
      <c r="J17" cm="1">
        <f t="array" aca="1" ref="J17" ca="1">IF(I17&gt;0,COUNT(IF(INDIRECT(CONCATENATE("Simu"&amp;$B17&amp;"!$F$16:$F$"&amp;15+I17))&lt;20,INDIRECT(CONCATENATE("Simu"&amp;$B17&amp;"!$F$16:$F$"&amp;15+I17)),#N/A)),0)</f>
        <v>0</v>
      </c>
      <c r="K17" cm="1">
        <f t="array" aca="1" ref="K17" ca="1">IF(I17&gt;0,COUNT(IF(INDIRECT(CONCATENATE("Simu"&amp;$B17&amp;"!$F$16:$F$"&amp;15+I17))&lt;10,INDIRECT(CONCATENATE("Simu"&amp;$B17&amp;"!$F$16:$F$"&amp;15+I17)),#N/A)),0)</f>
        <v>0</v>
      </c>
      <c r="L17" cm="1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234</v>
      </c>
      <c r="P17">
        <f ca="1">SUM(F21:F22)</f>
        <v>4.8418388888888959</v>
      </c>
      <c r="Q17">
        <f t="shared" ref="Q17:V17" ca="1" si="3">SUM(G21:G22)</f>
        <v>115.00931944444446</v>
      </c>
      <c r="R17">
        <f t="shared" ca="1" si="3"/>
        <v>294</v>
      </c>
      <c r="S17">
        <f t="shared" ca="1" si="3"/>
        <v>1</v>
      </c>
      <c r="T17">
        <f t="shared" ca="1" si="3"/>
        <v>1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2"/>
        <v>4</v>
      </c>
      <c r="C18" t="str" cm="1">
        <f t="array" aca="1" ref="C18" ca="1">INDIRECT(CONCATENATE("Simu"&amp;$B18&amp;"!"&amp;"$X$3"))</f>
        <v>[-0.01 +0.01]</v>
      </c>
      <c r="D18" t="str" cm="1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 cm="1">
        <f t="array" aca="1" ref="E18" ca="1">INDIRECT(CONCATENATE("Simu"&amp;$B18&amp;"!"&amp;"$G$3"))</f>
        <v>1000</v>
      </c>
      <c r="F18" cm="1">
        <f t="array" aca="1" ref="F18" ca="1">INDIRECT(CONCATENATE("Simu"&amp;$B18&amp;"!"&amp;"$L$8"))</f>
        <v>0.94526111111111077</v>
      </c>
      <c r="G18" cm="1">
        <f t="array" aca="1" ref="G18" ca="1">INDIRECT(CONCATENATE("Simu"&amp;$B18&amp;"!"&amp;"$L$9"))</f>
        <v>44.231661111111109</v>
      </c>
      <c r="H18" cm="1">
        <f t="array" aca="1" ref="H18" ca="1">INDIRECT(CONCATENATE("Simu"&amp;$B18&amp;"!"&amp;"$Z$3"))</f>
        <v>3685</v>
      </c>
      <c r="I18" cm="1">
        <f t="array" aca="1" ref="I18" ca="1">INDIRECT(CONCATENATE("Simu"&amp;$B18&amp;"!"&amp;"$I$9"))</f>
        <v>1</v>
      </c>
      <c r="J18" cm="1">
        <f t="array" aca="1" ref="J18" ca="1">IF(I18&gt;0,COUNT(IF(INDIRECT(CONCATENATE("Simu"&amp;$B18&amp;"!$F$16:$F$"&amp;15+I18))&lt;20,INDIRECT(CONCATENATE("Simu"&amp;$B18&amp;"!$F$16:$F$"&amp;15+I18)),#N/A)),0)</f>
        <v>0</v>
      </c>
      <c r="K18" cm="1">
        <f t="array" aca="1" ref="K18" ca="1">IF(I18&gt;0,COUNT(IF(INDIRECT(CONCATENATE("Simu"&amp;$B18&amp;"!$F$16:$F$"&amp;15+I18))&lt;10,INDIRECT(CONCATENATE("Simu"&amp;$B18&amp;"!$F$16:$F$"&amp;15+I18)),#N/A)),0)</f>
        <v>0</v>
      </c>
      <c r="L18" cm="1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235</v>
      </c>
      <c r="P18">
        <f ca="1">SUM(F23:F26)</f>
        <v>3.9206972222222145</v>
      </c>
      <c r="Q18">
        <f t="shared" ref="Q18:V18" ca="1" si="4">SUM(G23:G26)</f>
        <v>92.223586111111089</v>
      </c>
      <c r="R18">
        <f t="shared" ca="1" si="4"/>
        <v>299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2"/>
        <v>5</v>
      </c>
      <c r="C19" t="str" cm="1">
        <f t="array" aca="1" ref="C19" ca="1">INDIRECT(CONCATENATE("Simu"&amp;$B19&amp;"!"&amp;"$X$3"))</f>
        <v>[-0.01 +0.01]</v>
      </c>
      <c r="D19" t="str" cm="1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 cm="1">
        <f t="array" aca="1" ref="E19" ca="1">INDIRECT(CONCATENATE("Simu"&amp;$B19&amp;"!"&amp;"$G$3"))</f>
        <v>1000</v>
      </c>
      <c r="F19" cm="1">
        <f t="array" aca="1" ref="F19" ca="1">INDIRECT(CONCATENATE("Simu"&amp;$B19&amp;"!"&amp;"$L$8"))</f>
        <v>1.26023611111111</v>
      </c>
      <c r="G19" cm="1">
        <f t="array" aca="1" ref="G19" ca="1">INDIRECT(CONCATENATE("Simu"&amp;$B19&amp;"!"&amp;"$L$9"))</f>
        <v>50.468966666666667</v>
      </c>
      <c r="H19" cm="1">
        <f t="array" aca="1" ref="H19" ca="1">INDIRECT(CONCATENATE("Simu"&amp;$B19&amp;"!"&amp;"$Z$3"))</f>
        <v>2811</v>
      </c>
      <c r="I19" cm="1">
        <f t="array" aca="1" ref="I19" ca="1">INDIRECT(CONCATENATE("Simu"&amp;$B19&amp;"!"&amp;"$I$9"))</f>
        <v>3</v>
      </c>
      <c r="J19" cm="1">
        <f t="array" aca="1" ref="J19" ca="1">IF(I19&gt;0,COUNT(IF(INDIRECT(CONCATENATE("Simu"&amp;$B19&amp;"!$F$16:$F$"&amp;15+I19))&lt;20,INDIRECT(CONCATENATE("Simu"&amp;$B19&amp;"!$F$16:$F$"&amp;15+I19)),#N/A)),0)</f>
        <v>1</v>
      </c>
      <c r="K19" cm="1">
        <f t="array" aca="1" ref="K19" ca="1">IF(I19&gt;0,COUNT(IF(INDIRECT(CONCATENATE("Simu"&amp;$B19&amp;"!$F$16:$F$"&amp;15+I19))&lt;10,INDIRECT(CONCATENATE("Simu"&amp;$B19&amp;"!$F$16:$F$"&amp;15+I19)),#N/A)),0)</f>
        <v>1</v>
      </c>
      <c r="L19" cm="1">
        <f t="array" aca="1" ref="L19" ca="1">IF(I19&gt;0,COUNT(IF(INDIRECT(CONCATENATE("Simu"&amp;$B19&amp;"!$F$16:$F$"&amp;15+I19))&lt;5,INDIRECT(CONCATENATE("Simu"&amp;$B19&amp;"!$F$16:$F$"&amp;15+I19)),#N/A)),0)</f>
        <v>1</v>
      </c>
      <c r="O19" t="s">
        <v>236</v>
      </c>
      <c r="P19">
        <f ca="1">SUM(F27:F28)</f>
        <v>4.2080472222222189</v>
      </c>
      <c r="Q19">
        <f t="shared" ref="Q19:V19" ca="1" si="5">SUM(G27:G28)</f>
        <v>99.019727777777774</v>
      </c>
      <c r="R19">
        <f t="shared" ca="1" si="5"/>
        <v>149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2"/>
        <v>6</v>
      </c>
      <c r="C20" t="str" cm="1">
        <f t="array" aca="1" ref="C20" ca="1">INDIRECT(CONCATENATE("Simu"&amp;$B20&amp;"!"&amp;"$X$3"))</f>
        <v>[-0.01 +0.01]</v>
      </c>
      <c r="D20" t="str" cm="1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 cm="1">
        <f t="array" aca="1" ref="E20" ca="1">INDIRECT(CONCATENATE("Simu"&amp;$B20&amp;"!"&amp;"$G$3"))</f>
        <v>1000</v>
      </c>
      <c r="F20" cm="1">
        <f t="array" aca="1" ref="F20" ca="1">INDIRECT(CONCATENATE("Simu"&amp;$B20&amp;"!"&amp;"$L$8"))</f>
        <v>2.4521166666666669</v>
      </c>
      <c r="G20" cm="1">
        <f t="array" aca="1" ref="G20" ca="1">INDIRECT(CONCATENATE("Simu"&amp;$B20&amp;"!"&amp;"$L$9"))</f>
        <v>71.859133333333332</v>
      </c>
      <c r="H20" cm="1">
        <f t="array" aca="1" ref="H20" ca="1">INDIRECT(CONCATENATE("Simu"&amp;$B20&amp;"!"&amp;"$Z$3"))</f>
        <v>992</v>
      </c>
      <c r="I20" cm="1">
        <f t="array" aca="1" ref="I20" ca="1">INDIRECT(CONCATENATE("Simu"&amp;$B20&amp;"!"&amp;"$I$9"))</f>
        <v>0</v>
      </c>
      <c r="J20" cm="1">
        <f t="array" aca="1" ref="J20" ca="1">IF(I20&gt;0,COUNT(IF(INDIRECT(CONCATENATE("Simu"&amp;$B20&amp;"!$F$16:$F$"&amp;15+I20))&lt;20,INDIRECT(CONCATENATE("Simu"&amp;$B20&amp;"!$F$16:$F$"&amp;15+I20)),#N/A)),0)</f>
        <v>0</v>
      </c>
      <c r="K20" cm="1">
        <f t="array" aca="1" ref="K20" ca="1">IF(I20&gt;0,COUNT(IF(INDIRECT(CONCATENATE("Simu"&amp;$B20&amp;"!$F$16:$F$"&amp;15+I20))&lt;10,INDIRECT(CONCATENATE("Simu"&amp;$B20&amp;"!$F$16:$F$"&amp;15+I20)),#N/A)),0)</f>
        <v>0</v>
      </c>
      <c r="L20" cm="1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237</v>
      </c>
      <c r="P20">
        <f ca="1">SUM(F29:F30)</f>
        <v>3.8898972222222201</v>
      </c>
      <c r="Q20">
        <f t="shared" ref="Q20:V20" ca="1" si="6">SUM(G29:G30)</f>
        <v>96.78281666666669</v>
      </c>
      <c r="R20">
        <f t="shared" ca="1" si="6"/>
        <v>88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2"/>
        <v>7</v>
      </c>
      <c r="C21" t="str" cm="1">
        <f t="array" aca="1" ref="C21" ca="1">INDIRECT(CONCATENATE("Simu"&amp;$B21&amp;"!"&amp;"$X$3"))</f>
        <v>[-0.01 +0.01]</v>
      </c>
      <c r="D21" t="str" cm="1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 cm="1">
        <f t="array" aca="1" ref="E21" ca="1">INDIRECT(CONCATENATE("Simu"&amp;$B21&amp;"!"&amp;"$G$3"))</f>
        <v>1000</v>
      </c>
      <c r="F21" cm="1">
        <f t="array" aca="1" ref="F21" ca="1">INDIRECT(CONCATENATE("Simu"&amp;$B21&amp;"!"&amp;"$L$8"))</f>
        <v>2.68560555555556</v>
      </c>
      <c r="G21" cm="1">
        <f t="array" aca="1" ref="G21" ca="1">INDIRECT(CONCATENATE("Simu"&amp;$B21&amp;"!"&amp;"$L$9"))</f>
        <v>66.632113888888881</v>
      </c>
      <c r="H21" cm="1">
        <f t="array" aca="1" ref="H21" ca="1">INDIRECT(CONCATENATE("Simu"&amp;$B21&amp;"!"&amp;"$Z$3"))</f>
        <v>163</v>
      </c>
      <c r="I21" cm="1">
        <f t="array" aca="1" ref="I21" ca="1">INDIRECT(CONCATENATE("Simu"&amp;$B21&amp;"!"&amp;"$I$9"))</f>
        <v>1</v>
      </c>
      <c r="J21" cm="1">
        <f t="array" aca="1" ref="J21" ca="1">IF(I21&gt;0,COUNT(IF(INDIRECT(CONCATENATE("Simu"&amp;$B21&amp;"!$F$16:$F$"&amp;15+I21))&lt;20,INDIRECT(CONCATENATE("Simu"&amp;$B21&amp;"!$F$16:$F$"&amp;15+I21)),#N/A)),0)</f>
        <v>1</v>
      </c>
      <c r="K21" cm="1">
        <f t="array" aca="1" ref="K21" ca="1">IF(I21&gt;0,COUNT(IF(INDIRECT(CONCATENATE("Simu"&amp;$B21&amp;"!$F$16:$F$"&amp;15+I21))&lt;10,INDIRECT(CONCATENATE("Simu"&amp;$B21&amp;"!$F$16:$F$"&amp;15+I21)),#N/A)),0)</f>
        <v>0</v>
      </c>
      <c r="L21" cm="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238</v>
      </c>
      <c r="P21">
        <f ca="1">SUM(F31:F33)</f>
        <v>4.7703972222222184</v>
      </c>
      <c r="Q21">
        <f t="shared" ref="Q21:V21" ca="1" si="7">SUM(G31:G33)</f>
        <v>110.17316944444444</v>
      </c>
      <c r="R21">
        <f t="shared" ca="1" si="7"/>
        <v>129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2"/>
        <v>8</v>
      </c>
      <c r="C22" t="str" cm="1">
        <f t="array" aca="1" ref="C22" ca="1">INDIRECT(CONCATENATE("Simu"&amp;$B22&amp;"!"&amp;"$X$3"))</f>
        <v>[-0.01 +0.01]</v>
      </c>
      <c r="D22" t="str" cm="1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 cm="1">
        <f t="array" aca="1" ref="E22" ca="1">INDIRECT(CONCATENATE("Simu"&amp;$B22&amp;"!"&amp;"$G$3"))</f>
        <v>1000</v>
      </c>
      <c r="F22" cm="1">
        <f t="array" aca="1" ref="F22" ca="1">INDIRECT(CONCATENATE("Simu"&amp;$B22&amp;"!"&amp;"$L$8"))</f>
        <v>2.1562333333333359</v>
      </c>
      <c r="G22" cm="1">
        <f t="array" aca="1" ref="G22" ca="1">INDIRECT(CONCATENATE("Simu"&amp;$B22&amp;"!"&amp;"$L$9"))</f>
        <v>48.377205555555577</v>
      </c>
      <c r="H22" cm="1">
        <f t="array" aca="1" ref="H22" ca="1">INDIRECT(CONCATENATE("Simu"&amp;$B22&amp;"!"&amp;"$Z$3"))</f>
        <v>131</v>
      </c>
      <c r="I22" cm="1">
        <f t="array" aca="1" ref="I22" ca="1">INDIRECT(CONCATENATE("Simu"&amp;$B22&amp;"!"&amp;"$I$9"))</f>
        <v>0</v>
      </c>
      <c r="J22" cm="1">
        <f t="array" aca="1" ref="J22" ca="1">IF(I22&gt;0,COUNT(IF(INDIRECT(CONCATENATE("Simu"&amp;$B22&amp;"!$F$16:$F$"&amp;15+I22))&lt;20,INDIRECT(CONCATENATE("Simu"&amp;$B22&amp;"!$F$16:$F$"&amp;15+I22)),#N/A)),0)</f>
        <v>0</v>
      </c>
      <c r="K22" cm="1">
        <f t="array" aca="1" ref="K22" ca="1">IF(I22&gt;0,COUNT(IF(INDIRECT(CONCATENATE("Simu"&amp;$B22&amp;"!$F$16:$F$"&amp;15+I22))&lt;10,INDIRECT(CONCATENATE("Simu"&amp;$B22&amp;"!$F$16:$F$"&amp;15+I22)),#N/A)),0)</f>
        <v>0</v>
      </c>
      <c r="L22" cm="1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239</v>
      </c>
      <c r="P22">
        <f ca="1">SUM(F34:F37)</f>
        <v>4.1362861111111151</v>
      </c>
      <c r="Q22">
        <f t="shared" ref="Q22:V22" ca="1" si="8">SUM(G34:G37)</f>
        <v>144.77058055555551</v>
      </c>
      <c r="R22">
        <f t="shared" ca="1" si="8"/>
        <v>489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">
      <c r="B23">
        <f t="shared" si="2"/>
        <v>9</v>
      </c>
      <c r="C23" t="str" cm="1">
        <f t="array" aca="1" ref="C23" ca="1">INDIRECT(CONCATENATE("Simu"&amp;$B23&amp;"!"&amp;"$X$3"))</f>
        <v>[-0.01 +0.01]</v>
      </c>
      <c r="D23" t="str" cm="1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 cm="1">
        <f t="array" aca="1" ref="E23" ca="1">INDIRECT(CONCATENATE("Simu"&amp;$B23&amp;"!"&amp;"$G$3"))</f>
        <v>1000</v>
      </c>
      <c r="F23" cm="1">
        <f t="array" aca="1" ref="F23" ca="1">INDIRECT(CONCATENATE("Simu"&amp;$B23&amp;"!"&amp;"$L$8"))</f>
        <v>0.99113611111111011</v>
      </c>
      <c r="G23" cm="1">
        <f t="array" aca="1" ref="G23" ca="1">INDIRECT(CONCATENATE("Simu"&amp;$B23&amp;"!"&amp;"$L$9"))</f>
        <v>29.392205555555549</v>
      </c>
      <c r="H23" cm="1">
        <f t="array" aca="1" ref="H23" ca="1">INDIRECT(CONCATENATE("Simu"&amp;$B23&amp;"!"&amp;"$Z$3"))</f>
        <v>232</v>
      </c>
      <c r="I23" cm="1">
        <f t="array" aca="1" ref="I23" ca="1">INDIRECT(CONCATENATE("Simu"&amp;$B23&amp;"!"&amp;"$I$9"))</f>
        <v>0</v>
      </c>
      <c r="J23" cm="1">
        <f t="array" aca="1" ref="J23" ca="1">IF(I23&gt;0,COUNT(IF(INDIRECT(CONCATENATE("Simu"&amp;$B23&amp;"!$F$16:$F$"&amp;15+I23))&lt;20,INDIRECT(CONCATENATE("Simu"&amp;$B23&amp;"!$F$16:$F$"&amp;15+I23)),#N/A)),0)</f>
        <v>0</v>
      </c>
      <c r="K23" cm="1">
        <f t="array" aca="1" ref="K23" ca="1">IF(I23&gt;0,COUNT(IF(INDIRECT(CONCATENATE("Simu"&amp;$B23&amp;"!$F$16:$F$"&amp;15+I23))&lt;10,INDIRECT(CONCATENATE("Simu"&amp;$B23&amp;"!$F$16:$F$"&amp;15+I23)),#N/A)),0)</f>
        <v>0</v>
      </c>
      <c r="L23" cm="1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240</v>
      </c>
      <c r="P23">
        <f ca="1">SUM(F38:F41)</f>
        <v>3.7250944444444332</v>
      </c>
      <c r="Q23">
        <f t="shared" ref="Q23:V23" ca="1" si="9">SUM(G38:G41)</f>
        <v>124.7335083333333</v>
      </c>
      <c r="R23">
        <f t="shared" ca="1" si="9"/>
        <v>999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2"/>
        <v>10</v>
      </c>
      <c r="C24" t="str" cm="1">
        <f t="array" aca="1" ref="C24" ca="1">INDIRECT(CONCATENATE("Simu"&amp;$B24&amp;"!"&amp;"$X$3"))</f>
        <v>[-0.01 +0.01]</v>
      </c>
      <c r="D24" t="str" cm="1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 cm="1">
        <f t="array" aca="1" ref="E24" ca="1">INDIRECT(CONCATENATE("Simu"&amp;$B24&amp;"!"&amp;"$G$3"))</f>
        <v>1000</v>
      </c>
      <c r="F24" cm="1">
        <f t="array" aca="1" ref="F24" ca="1">INDIRECT(CONCATENATE("Simu"&amp;$B24&amp;"!"&amp;"$L$8"))</f>
        <v>0.84096111111110883</v>
      </c>
      <c r="G24" cm="1">
        <f t="array" aca="1" ref="G24" ca="1">INDIRECT(CONCATENATE("Simu"&amp;$B24&amp;"!"&amp;"$L$9"))</f>
        <v>27.895516666666669</v>
      </c>
      <c r="H24" cm="1">
        <f t="array" aca="1" ref="H24" ca="1">INDIRECT(CONCATENATE("Simu"&amp;$B24&amp;"!"&amp;"$Z$3"))</f>
        <v>30</v>
      </c>
      <c r="I24" cm="1">
        <f t="array" aca="1" ref="I24" ca="1">INDIRECT(CONCATENATE("Simu"&amp;$B24&amp;"!"&amp;"$I$9"))</f>
        <v>0</v>
      </c>
      <c r="J24" cm="1">
        <f t="array" aca="1" ref="J24" ca="1">IF(I24&gt;0,COUNT(IF(INDIRECT(CONCATENATE("Simu"&amp;$B24&amp;"!$F$16:$F$"&amp;15+I24))&lt;20,INDIRECT(CONCATENATE("Simu"&amp;$B24&amp;"!$F$16:$F$"&amp;15+I24)),#N/A)),0)</f>
        <v>0</v>
      </c>
      <c r="K24" cm="1">
        <f t="array" aca="1" ref="K24" ca="1">IF(I24&gt;0,COUNT(IF(INDIRECT(CONCATENATE("Simu"&amp;$B24&amp;"!$F$16:$F$"&amp;15+I24))&lt;10,INDIRECT(CONCATENATE("Simu"&amp;$B24&amp;"!$F$16:$F$"&amp;15+I24)),#N/A)),0)</f>
        <v>0</v>
      </c>
      <c r="L24" cm="1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241</v>
      </c>
      <c r="P24">
        <f ca="1">SUM(F42:F44)</f>
        <v>3.8716305555555603</v>
      </c>
      <c r="Q24">
        <f t="shared" ref="Q24:V24" ca="1" si="10">SUM(G42:G44)</f>
        <v>155.05862777777779</v>
      </c>
      <c r="R24">
        <f t="shared" ca="1" si="10"/>
        <v>10254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2"/>
        <v>11</v>
      </c>
      <c r="C25" t="str" cm="1">
        <f t="array" aca="1" ref="C25" ca="1">INDIRECT(CONCATENATE("Simu"&amp;$B25&amp;"!"&amp;"$X$3"))</f>
        <v>[-0.01 +0.01]</v>
      </c>
      <c r="D25" t="str" cm="1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 cm="1">
        <f t="array" aca="1" ref="E25" ca="1">INDIRECT(CONCATENATE("Simu"&amp;$B25&amp;"!"&amp;"$G$3"))</f>
        <v>1000</v>
      </c>
      <c r="F25" cm="1">
        <f t="array" aca="1" ref="F25" ca="1">INDIRECT(CONCATENATE("Simu"&amp;$B25&amp;"!"&amp;"$L$8"))</f>
        <v>1.151291666666667</v>
      </c>
      <c r="G25" cm="1">
        <f t="array" aca="1" ref="G25" ca="1">INDIRECT(CONCATENATE("Simu"&amp;$B25&amp;"!"&amp;"$L$9"))</f>
        <v>18.190758333333331</v>
      </c>
      <c r="H25" cm="1">
        <f t="array" aca="1" ref="H25" ca="1">INDIRECT(CONCATENATE("Simu"&amp;$B25&amp;"!"&amp;"$Z$3"))</f>
        <v>34</v>
      </c>
      <c r="I25" cm="1">
        <f t="array" aca="1" ref="I25" ca="1">INDIRECT(CONCATENATE("Simu"&amp;$B25&amp;"!"&amp;"$I$9"))</f>
        <v>0</v>
      </c>
      <c r="J25" cm="1">
        <f t="array" aca="1" ref="J25" ca="1">IF(I25&gt;0,COUNT(IF(INDIRECT(CONCATENATE("Simu"&amp;$B25&amp;"!$F$16:$F$"&amp;15+I25))&lt;20,INDIRECT(CONCATENATE("Simu"&amp;$B25&amp;"!$F$16:$F$"&amp;15+I25)),#N/A)),0)</f>
        <v>0</v>
      </c>
      <c r="K25" cm="1">
        <f t="array" aca="1" ref="K25" ca="1">IF(I25&gt;0,COUNT(IF(INDIRECT(CONCATENATE("Simu"&amp;$B25&amp;"!$F$16:$F$"&amp;15+I25))&lt;10,INDIRECT(CONCATENATE("Simu"&amp;$B25&amp;"!$F$16:$F$"&amp;15+I25)),#N/A)),0)</f>
        <v>0</v>
      </c>
      <c r="L25" cm="1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242</v>
      </c>
      <c r="P25">
        <f ca="1">SUM(F45:F46)</f>
        <v>4.4547250000000078</v>
      </c>
      <c r="Q25">
        <f t="shared" ref="Q25:V25" ca="1" si="11">SUM(G45:G46)</f>
        <v>99.95538055555555</v>
      </c>
      <c r="R25">
        <f t="shared" ca="1" si="11"/>
        <v>237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2"/>
        <v>12</v>
      </c>
      <c r="C26" t="str" cm="1">
        <f t="array" aca="1" ref="C26" ca="1">INDIRECT(CONCATENATE("Simu"&amp;$B26&amp;"!"&amp;"$X$3"))</f>
        <v>[-0.01 +0.01]</v>
      </c>
      <c r="D26" t="str" cm="1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 cm="1">
        <f t="array" aca="1" ref="E26" ca="1">INDIRECT(CONCATENATE("Simu"&amp;$B26&amp;"!"&amp;"$G$3"))</f>
        <v>1000</v>
      </c>
      <c r="F26" cm="1">
        <f t="array" aca="1" ref="F26" ca="1">INDIRECT(CONCATENATE("Simu"&amp;$B26&amp;"!"&amp;"$L$8"))</f>
        <v>0.93730833333332864</v>
      </c>
      <c r="G26" cm="1">
        <f t="array" aca="1" ref="G26" ca="1">INDIRECT(CONCATENATE("Simu"&amp;$B26&amp;"!"&amp;"$L$9"))</f>
        <v>16.74510555555554</v>
      </c>
      <c r="H26" cm="1">
        <f t="array" aca="1" ref="H26" ca="1">INDIRECT(CONCATENATE("Simu"&amp;$B26&amp;"!"&amp;"$Z$3"))</f>
        <v>3</v>
      </c>
      <c r="I26" cm="1">
        <f t="array" aca="1" ref="I26" ca="1">INDIRECT(CONCATENATE("Simu"&amp;$B26&amp;"!"&amp;"$I$9"))</f>
        <v>0</v>
      </c>
      <c r="J26" cm="1">
        <f t="array" aca="1" ref="J26" ca="1">IF(I26&gt;0,COUNT(IF(INDIRECT(CONCATENATE("Simu"&amp;$B26&amp;"!$F$16:$F$"&amp;15+I26))&lt;20,INDIRECT(CONCATENATE("Simu"&amp;$B26&amp;"!$F$16:$F$"&amp;15+I26)),#N/A)),0)</f>
        <v>0</v>
      </c>
      <c r="K26" cm="1">
        <f t="array" aca="1" ref="K26" ca="1">IF(I26&gt;0,COUNT(IF(INDIRECT(CONCATENATE("Simu"&amp;$B26&amp;"!$F$16:$F$"&amp;15+I26))&lt;10,INDIRECT(CONCATENATE("Simu"&amp;$B26&amp;"!$F$16:$F$"&amp;15+I26)),#N/A)),0)</f>
        <v>0</v>
      </c>
      <c r="L26" cm="1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243</v>
      </c>
      <c r="P26">
        <f ca="1">SUM(F47:F48)</f>
        <v>4.026452777777763</v>
      </c>
      <c r="Q26">
        <f t="shared" ref="Q26:V26" ca="1" si="12">SUM(G47:G48)</f>
        <v>104.02222777777774</v>
      </c>
      <c r="R26">
        <f t="shared" ca="1" si="12"/>
        <v>476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2"/>
        <v>13</v>
      </c>
      <c r="C27" t="str" cm="1">
        <f t="array" aca="1" ref="C27" ca="1">INDIRECT(CONCATENATE("Simu"&amp;$B27&amp;"!"&amp;"$X$3"))</f>
        <v>[-0.01 +0.01]</v>
      </c>
      <c r="D27" t="str" cm="1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 cm="1">
        <f t="array" aca="1" ref="E27" ca="1">INDIRECT(CONCATENATE("Simu"&amp;$B27&amp;"!"&amp;"$G$3"))</f>
        <v>1000</v>
      </c>
      <c r="F27" cm="1">
        <f t="array" aca="1" ref="F27" ca="1">INDIRECT(CONCATENATE("Simu"&amp;$B27&amp;"!"&amp;"$L$8"))</f>
        <v>1.7278249999999999</v>
      </c>
      <c r="G27" cm="1">
        <f t="array" aca="1" ref="G27" ca="1">INDIRECT(CONCATENATE("Simu"&amp;$B27&amp;"!"&amp;"$L$9"))</f>
        <v>55.602852777777791</v>
      </c>
      <c r="H27" cm="1">
        <f t="array" aca="1" ref="H27" ca="1">INDIRECT(CONCATENATE("Simu"&amp;$B27&amp;"!"&amp;"$Z$3"))</f>
        <v>16</v>
      </c>
      <c r="I27" cm="1">
        <f t="array" aca="1" ref="I27" ca="1">INDIRECT(CONCATENATE("Simu"&amp;$B27&amp;"!"&amp;"$I$9"))</f>
        <v>0</v>
      </c>
      <c r="J27" cm="1">
        <f t="array" aca="1" ref="J27" ca="1">IF(I27&gt;0,COUNT(IF(INDIRECT(CONCATENATE("Simu"&amp;$B27&amp;"!$F$16:$F$"&amp;15+I27))&lt;20,INDIRECT(CONCATENATE("Simu"&amp;$B27&amp;"!$F$16:$F$"&amp;15+I27)),#N/A)),0)</f>
        <v>0</v>
      </c>
      <c r="K27" cm="1">
        <f t="array" aca="1" ref="K27" ca="1">IF(I27&gt;0,COUNT(IF(INDIRECT(CONCATENATE("Simu"&amp;$B27&amp;"!$F$16:$F$"&amp;15+I27))&lt;10,INDIRECT(CONCATENATE("Simu"&amp;$B27&amp;"!$F$16:$F$"&amp;15+I27)),#N/A)),0)</f>
        <v>0</v>
      </c>
      <c r="L27" cm="1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244</v>
      </c>
      <c r="P27">
        <f ca="1">SUM(F49)</f>
        <v>3.7903000000000051</v>
      </c>
      <c r="Q27">
        <f t="shared" ref="Q27:V28" ca="1" si="13">SUM(G49)</f>
        <v>100.9529722222222</v>
      </c>
      <c r="R27">
        <f t="shared" ca="1" si="13"/>
        <v>128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2"/>
        <v>14</v>
      </c>
      <c r="C28" t="str" cm="1">
        <f t="array" aca="1" ref="C28" ca="1">INDIRECT(CONCATENATE("Simu"&amp;$B28&amp;"!"&amp;"$X$3"))</f>
        <v>[-0.01 +0.01]</v>
      </c>
      <c r="D28" t="str" cm="1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 cm="1">
        <f t="array" aca="1" ref="E28" ca="1">INDIRECT(CONCATENATE("Simu"&amp;$B28&amp;"!"&amp;"$G$3"))</f>
        <v>1000</v>
      </c>
      <c r="F28" cm="1">
        <f t="array" aca="1" ref="F28" ca="1">INDIRECT(CONCATENATE("Simu"&amp;$B28&amp;"!"&amp;"$L$8"))</f>
        <v>2.4802222222222192</v>
      </c>
      <c r="G28" cm="1">
        <f t="array" aca="1" ref="G28" ca="1">INDIRECT(CONCATENATE("Simu"&amp;$B28&amp;"!"&amp;"$L$9"))</f>
        <v>43.41687499999999</v>
      </c>
      <c r="H28" cm="1">
        <f t="array" aca="1" ref="H28" ca="1">INDIRECT(CONCATENATE("Simu"&amp;$B28&amp;"!"&amp;"$Z$3"))</f>
        <v>133</v>
      </c>
      <c r="I28" cm="1">
        <f t="array" aca="1" ref="I28" ca="1">INDIRECT(CONCATENATE("Simu"&amp;$B28&amp;"!"&amp;"$I$9"))</f>
        <v>0</v>
      </c>
      <c r="J28" cm="1">
        <f t="array" aca="1" ref="J28" ca="1">IF(I28&gt;0,COUNT(IF(INDIRECT(CONCATENATE("Simu"&amp;$B28&amp;"!$F$16:$F$"&amp;15+I28))&lt;20,INDIRECT(CONCATENATE("Simu"&amp;$B28&amp;"!$F$16:$F$"&amp;15+I28)),#N/A)),0)</f>
        <v>0</v>
      </c>
      <c r="K28" cm="1">
        <f t="array" aca="1" ref="K28" ca="1">IF(I28&gt;0,COUNT(IF(INDIRECT(CONCATENATE("Simu"&amp;$B28&amp;"!$F$16:$F$"&amp;15+I28))&lt;10,INDIRECT(CONCATENATE("Simu"&amp;$B28&amp;"!$F$16:$F$"&amp;15+I28)),#N/A)),0)</f>
        <v>0</v>
      </c>
      <c r="L28" cm="1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245</v>
      </c>
      <c r="P28">
        <f ca="1">SUM(F50)</f>
        <v>3.563747222222224</v>
      </c>
      <c r="Q28">
        <f t="shared" ca="1" si="13"/>
        <v>94.844977777777757</v>
      </c>
      <c r="R28">
        <f t="shared" ca="1" si="13"/>
        <v>52</v>
      </c>
      <c r="S28">
        <f t="shared" ca="1" si="13"/>
        <v>1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2"/>
        <v>15</v>
      </c>
      <c r="C29" t="str" cm="1">
        <f t="array" aca="1" ref="C29" ca="1">INDIRECT(CONCATENATE("Simu"&amp;$B29&amp;"!"&amp;"$X$3"))</f>
        <v>[-0.01 +0.01]</v>
      </c>
      <c r="D29" t="str" cm="1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 cm="1">
        <f t="array" aca="1" ref="E29" ca="1">INDIRECT(CONCATENATE("Simu"&amp;$B29&amp;"!"&amp;"$G$3"))</f>
        <v>1000</v>
      </c>
      <c r="F29" cm="1">
        <f t="array" aca="1" ref="F29" ca="1">INDIRECT(CONCATENATE("Simu"&amp;$B29&amp;"!"&amp;"$L$8"))</f>
        <v>2.0298250000000051</v>
      </c>
      <c r="G29" cm="1">
        <f t="array" aca="1" ref="G29" ca="1">INDIRECT(CONCATENATE("Simu"&amp;$B29&amp;"!"&amp;"$L$9"))</f>
        <v>54.768119444444473</v>
      </c>
      <c r="H29" cm="1">
        <f t="array" aca="1" ref="H29" ca="1">INDIRECT(CONCATENATE("Simu"&amp;$B29&amp;"!"&amp;"$Z$3"))</f>
        <v>5</v>
      </c>
      <c r="I29" cm="1">
        <f t="array" aca="1" ref="I29" ca="1">INDIRECT(CONCATENATE("Simu"&amp;$B29&amp;"!"&amp;"$I$9"))</f>
        <v>0</v>
      </c>
      <c r="J29" cm="1">
        <f t="array" aca="1" ref="J29" ca="1">IF(I29&gt;0,COUNT(IF(INDIRECT(CONCATENATE("Simu"&amp;$B29&amp;"!$F$16:$F$"&amp;15+I29))&lt;20,INDIRECT(CONCATENATE("Simu"&amp;$B29&amp;"!$F$16:$F$"&amp;15+I29)),#N/A)),0)</f>
        <v>0</v>
      </c>
      <c r="K29" cm="1">
        <f t="array" aca="1" ref="K29" ca="1">IF(I29&gt;0,COUNT(IF(INDIRECT(CONCATENATE("Simu"&amp;$B29&amp;"!$F$16:$F$"&amp;15+I29))&lt;10,INDIRECT(CONCATENATE("Simu"&amp;$B29&amp;"!$F$16:$F$"&amp;15+I29)),#N/A)),0)</f>
        <v>0</v>
      </c>
      <c r="L29" cm="1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246</v>
      </c>
      <c r="P29">
        <f ca="1">SUM(F51:F54)</f>
        <v>2.8784333333333372</v>
      </c>
      <c r="Q29">
        <f t="shared" ref="Q29:V29" ca="1" si="14">SUM(G51:G54)</f>
        <v>94.282513888888857</v>
      </c>
      <c r="R29">
        <f t="shared" ca="1" si="14"/>
        <v>229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2"/>
        <v>16</v>
      </c>
      <c r="C30" t="str" cm="1">
        <f t="array" aca="1" ref="C30" ca="1">INDIRECT(CONCATENATE("Simu"&amp;$B30&amp;"!"&amp;"$X$3"))</f>
        <v>[-0.01 +0.01]</v>
      </c>
      <c r="D30" t="str" cm="1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 cm="1">
        <f t="array" aca="1" ref="E30" ca="1">INDIRECT(CONCATENATE("Simu"&amp;$B30&amp;"!"&amp;"$G$3"))</f>
        <v>1000</v>
      </c>
      <c r="F30" cm="1">
        <f t="array" aca="1" ref="F30" ca="1">INDIRECT(CONCATENATE("Simu"&amp;$B30&amp;"!"&amp;"$L$8"))</f>
        <v>1.860072222222215</v>
      </c>
      <c r="G30" cm="1">
        <f t="array" aca="1" ref="G30" ca="1">INDIRECT(CONCATENATE("Simu"&amp;$B30&amp;"!"&amp;"$L$9"))</f>
        <v>42.014697222222217</v>
      </c>
      <c r="H30" cm="1">
        <f t="array" aca="1" ref="H30" ca="1">INDIRECT(CONCATENATE("Simu"&amp;$B30&amp;"!"&amp;"$Z$3"))</f>
        <v>83</v>
      </c>
      <c r="I30" cm="1">
        <f t="array" aca="1" ref="I30" ca="1">INDIRECT(CONCATENATE("Simu"&amp;$B30&amp;"!"&amp;"$I$9"))</f>
        <v>0</v>
      </c>
      <c r="J30" cm="1">
        <f t="array" aca="1" ref="J30" ca="1">IF(I30&gt;0,COUNT(IF(INDIRECT(CONCATENATE("Simu"&amp;$B30&amp;"!$F$16:$F$"&amp;15+I30))&lt;20,INDIRECT(CONCATENATE("Simu"&amp;$B30&amp;"!$F$16:$F$"&amp;15+I30)),#N/A)),0)</f>
        <v>0</v>
      </c>
      <c r="K30" cm="1">
        <f t="array" aca="1" ref="K30" ca="1">IF(I30&gt;0,COUNT(IF(INDIRECT(CONCATENATE("Simu"&amp;$B30&amp;"!$F$16:$F$"&amp;15+I30))&lt;10,INDIRECT(CONCATENATE("Simu"&amp;$B30&amp;"!$F$16:$F$"&amp;15+I30)),#N/A)),0)</f>
        <v>0</v>
      </c>
      <c r="L30" cm="1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247</v>
      </c>
      <c r="P30">
        <f t="shared" ref="P30:Q30" ca="1" si="15">SUM(P15:P29)</f>
        <v>60.407799999999995</v>
      </c>
      <c r="Q30">
        <f t="shared" ca="1" si="15"/>
        <v>1678.1637388888887</v>
      </c>
      <c r="R30">
        <f ca="1">SUM(R15:R29)</f>
        <v>23025</v>
      </c>
      <c r="S30">
        <f t="shared" ref="S30:V30" ca="1" si="16">SUM(S15:S29)</f>
        <v>6</v>
      </c>
      <c r="T30">
        <f t="shared" ca="1" si="16"/>
        <v>2</v>
      </c>
      <c r="U30">
        <f t="shared" ca="1" si="16"/>
        <v>1</v>
      </c>
      <c r="V30">
        <f t="shared" ca="1" si="16"/>
        <v>1</v>
      </c>
    </row>
    <row r="31" spans="2:22" x14ac:dyDescent="0.3">
      <c r="B31">
        <f t="shared" si="2"/>
        <v>17</v>
      </c>
      <c r="C31" t="str" cm="1">
        <f t="array" aca="1" ref="C31" ca="1">INDIRECT(CONCATENATE("Simu"&amp;$B31&amp;"!"&amp;"$X$3"))</f>
        <v>[-0.01 +0.01]</v>
      </c>
      <c r="D31" t="str" cm="1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 cm="1">
        <f t="array" aca="1" ref="E31" ca="1">INDIRECT(CONCATENATE("Simu"&amp;$B31&amp;"!"&amp;"$G$3"))</f>
        <v>1000</v>
      </c>
      <c r="F31" cm="1">
        <f t="array" aca="1" ref="F31" ca="1">INDIRECT(CONCATENATE("Simu"&amp;$B31&amp;"!"&amp;"$L$8"))</f>
        <v>2.1320166666666651</v>
      </c>
      <c r="G31" cm="1">
        <f t="array" aca="1" ref="G31" ca="1">INDIRECT(CONCATENATE("Simu"&amp;$B31&amp;"!"&amp;"$L$9"))</f>
        <v>65.703638888888889</v>
      </c>
      <c r="H31" cm="1">
        <f t="array" aca="1" ref="H31" ca="1">INDIRECT(CONCATENATE("Simu"&amp;$B31&amp;"!"&amp;"$Z$3"))</f>
        <v>92</v>
      </c>
      <c r="I31" cm="1">
        <f t="array" aca="1" ref="I31" ca="1">INDIRECT(CONCATENATE("Simu"&amp;$B31&amp;"!"&amp;"$I$9"))</f>
        <v>0</v>
      </c>
      <c r="J31" cm="1">
        <f t="array" aca="1" ref="J31" ca="1">IF(I31&gt;0,COUNT(IF(INDIRECT(CONCATENATE("Simu"&amp;$B31&amp;"!$F$16:$F$"&amp;15+I31))&lt;20,INDIRECT(CONCATENATE("Simu"&amp;$B31&amp;"!$F$16:$F$"&amp;15+I31)),#N/A)),0)</f>
        <v>0</v>
      </c>
      <c r="K31" cm="1">
        <f t="array" aca="1" ref="K31" ca="1">IF(I31&gt;0,COUNT(IF(INDIRECT(CONCATENATE("Simu"&amp;$B31&amp;"!$F$16:$F$"&amp;15+I31))&lt;10,INDIRECT(CONCATENATE("Simu"&amp;$B31&amp;"!$F$16:$F$"&amp;15+I31)),#N/A)),0)</f>
        <v>0</v>
      </c>
      <c r="L31" cm="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2"/>
        <v>18</v>
      </c>
      <c r="C32" t="str" cm="1">
        <f t="array" aca="1" ref="C32" ca="1">INDIRECT(CONCATENATE("Simu"&amp;$B32&amp;"!"&amp;"$X$3"))</f>
        <v>[-0.01 +0.01]</v>
      </c>
      <c r="D32" t="str" cm="1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 cm="1">
        <f t="array" aca="1" ref="E32" ca="1">INDIRECT(CONCATENATE("Simu"&amp;$B32&amp;"!"&amp;"$G$3"))</f>
        <v>1000</v>
      </c>
      <c r="F32" cm="1">
        <f t="array" aca="1" ref="F32" ca="1">INDIRECT(CONCATENATE("Simu"&amp;$B32&amp;"!"&amp;"$L$8"))</f>
        <v>1.6805499999999951</v>
      </c>
      <c r="G32" cm="1">
        <f t="array" aca="1" ref="G32" ca="1">INDIRECT(CONCATENATE("Simu"&amp;$B32&amp;"!"&amp;"$L$9"))</f>
        <v>20.723311111111109</v>
      </c>
      <c r="H32" cm="1">
        <f t="array" aca="1" ref="H32" ca="1">INDIRECT(CONCATENATE("Simu"&amp;$B32&amp;"!"&amp;"$Z$3"))</f>
        <v>33</v>
      </c>
      <c r="I32" cm="1">
        <f t="array" aca="1" ref="I32" ca="1">INDIRECT(CONCATENATE("Simu"&amp;$B32&amp;"!"&amp;"$I$9"))</f>
        <v>0</v>
      </c>
      <c r="J32" cm="1">
        <f t="array" aca="1" ref="J32" ca="1">IF(I32&gt;0,COUNT(IF(INDIRECT(CONCATENATE("Simu"&amp;$B32&amp;"!$F$16:$F$"&amp;15+I32))&lt;20,INDIRECT(CONCATENATE("Simu"&amp;$B32&amp;"!$F$16:$F$"&amp;15+I32)),#N/A)),0)</f>
        <v>0</v>
      </c>
      <c r="K32" cm="1">
        <f t="array" aca="1" ref="K32" ca="1">IF(I32&gt;0,COUNT(IF(INDIRECT(CONCATENATE("Simu"&amp;$B32&amp;"!$F$16:$F$"&amp;15+I32))&lt;10,INDIRECT(CONCATENATE("Simu"&amp;$B32&amp;"!$F$16:$F$"&amp;15+I32)),#N/A)),0)</f>
        <v>0</v>
      </c>
      <c r="L32" cm="1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2"/>
        <v>19</v>
      </c>
      <c r="C33" t="str" cm="1">
        <f t="array" aca="1" ref="C33" ca="1">INDIRECT(CONCATENATE("Simu"&amp;$B33&amp;"!"&amp;"$X$3"))</f>
        <v>[-0.01 +0.01]</v>
      </c>
      <c r="D33" t="str" cm="1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 cm="1">
        <f t="array" aca="1" ref="E33" ca="1">INDIRECT(CONCATENATE("Simu"&amp;$B33&amp;"!"&amp;"$G$3"))</f>
        <v>1000</v>
      </c>
      <c r="F33" cm="1">
        <f t="array" aca="1" ref="F33" ca="1">INDIRECT(CONCATENATE("Simu"&amp;$B33&amp;"!"&amp;"$L$8"))</f>
        <v>0.95783055555555818</v>
      </c>
      <c r="G33" cm="1">
        <f t="array" aca="1" ref="G33" ca="1">INDIRECT(CONCATENATE("Simu"&amp;$B33&amp;"!"&amp;"$L$9"))</f>
        <v>23.746219444444431</v>
      </c>
      <c r="H33" cm="1">
        <f t="array" aca="1" ref="H33" ca="1">INDIRECT(CONCATENATE("Simu"&amp;$B33&amp;"!"&amp;"$Z$3"))</f>
        <v>4</v>
      </c>
      <c r="I33" cm="1">
        <f t="array" aca="1" ref="I33" ca="1">INDIRECT(CONCATENATE("Simu"&amp;$B33&amp;"!"&amp;"$I$9"))</f>
        <v>0</v>
      </c>
      <c r="J33" cm="1">
        <f t="array" aca="1" ref="J33" ca="1">IF(I33&gt;0,COUNT(IF(INDIRECT(CONCATENATE("Simu"&amp;$B33&amp;"!$F$16:$F$"&amp;15+I33))&lt;20,INDIRECT(CONCATENATE("Simu"&amp;$B33&amp;"!$F$16:$F$"&amp;15+I33)),#N/A)),0)</f>
        <v>0</v>
      </c>
      <c r="K33" cm="1">
        <f t="array" aca="1" ref="K33" ca="1">IF(I33&gt;0,COUNT(IF(INDIRECT(CONCATENATE("Simu"&amp;$B33&amp;"!$F$16:$F$"&amp;15+I33))&lt;10,INDIRECT(CONCATENATE("Simu"&amp;$B33&amp;"!$F$16:$F$"&amp;15+I33)),#N/A)),0)</f>
        <v>0</v>
      </c>
      <c r="L33" cm="1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2"/>
        <v>20</v>
      </c>
      <c r="C34" t="str" cm="1">
        <f t="array" aca="1" ref="C34" ca="1">INDIRECT(CONCATENATE("Simu"&amp;$B34&amp;"!"&amp;"$X$3"))</f>
        <v>[-0.01 +0.01]</v>
      </c>
      <c r="D34" t="str" cm="1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 cm="1">
        <f t="array" aca="1" ref="E34" ca="1">INDIRECT(CONCATENATE("Simu"&amp;$B34&amp;"!"&amp;"$G$3"))</f>
        <v>1000</v>
      </c>
      <c r="F34" cm="1">
        <f t="array" aca="1" ref="F34" ca="1">INDIRECT(CONCATENATE("Simu"&amp;$B34&amp;"!"&amp;"$L$8"))</f>
        <v>0.80908611111110884</v>
      </c>
      <c r="G34" cm="1">
        <f t="array" aca="1" ref="G34" ca="1">INDIRECT(CONCATENATE("Simu"&amp;$B34&amp;"!"&amp;"$L$9"))</f>
        <v>35.786105555555537</v>
      </c>
      <c r="H34" cm="1">
        <f t="array" aca="1" ref="H34" ca="1">INDIRECT(CONCATENATE("Simu"&amp;$B34&amp;"!"&amp;"$Z$3"))</f>
        <v>144</v>
      </c>
      <c r="I34" cm="1">
        <f t="array" aca="1" ref="I34" ca="1">INDIRECT(CONCATENATE("Simu"&amp;$B34&amp;"!"&amp;"$I$9"))</f>
        <v>0</v>
      </c>
      <c r="J34" cm="1">
        <f t="array" aca="1" ref="J34" ca="1">IF(I34&gt;0,COUNT(IF(INDIRECT(CONCATENATE("Simu"&amp;$B34&amp;"!$F$16:$F$"&amp;15+I34))&lt;20,INDIRECT(CONCATENATE("Simu"&amp;$B34&amp;"!$F$16:$F$"&amp;15+I34)),#N/A)),0)</f>
        <v>0</v>
      </c>
      <c r="K34" cm="1">
        <f t="array" aca="1" ref="K34" ca="1">IF(I34&gt;0,COUNT(IF(INDIRECT(CONCATENATE("Simu"&amp;$B34&amp;"!$F$16:$F$"&amp;15+I34))&lt;10,INDIRECT(CONCATENATE("Simu"&amp;$B34&amp;"!$F$16:$F$"&amp;15+I34)),#N/A)),0)</f>
        <v>0</v>
      </c>
      <c r="L34" cm="1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2"/>
        <v>21</v>
      </c>
      <c r="C35" t="str" cm="1">
        <f t="array" aca="1" ref="C35" ca="1">INDIRECT(CONCATENATE("Simu"&amp;$B35&amp;"!"&amp;"$X$3"))</f>
        <v>[-0.01 +0.01]</v>
      </c>
      <c r="D35" t="str" cm="1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 cm="1">
        <f t="array" aca="1" ref="E35" ca="1">INDIRECT(CONCATENATE("Simu"&amp;$B35&amp;"!"&amp;"$G$3"))</f>
        <v>1000</v>
      </c>
      <c r="F35" cm="1">
        <f t="array" aca="1" ref="F35" ca="1">INDIRECT(CONCATENATE("Simu"&amp;$B35&amp;"!"&amp;"$L$8"))</f>
        <v>1.1007555555555579</v>
      </c>
      <c r="G35" cm="1">
        <f t="array" aca="1" ref="G35" ca="1">INDIRECT(CONCATENATE("Simu"&amp;$B35&amp;"!"&amp;"$L$9"))</f>
        <v>39.987305555555537</v>
      </c>
      <c r="H35" cm="1">
        <f t="array" aca="1" ref="H35" ca="1">INDIRECT(CONCATENATE("Simu"&amp;$B35&amp;"!"&amp;"$Z$3"))</f>
        <v>119</v>
      </c>
      <c r="I35" cm="1">
        <f t="array" aca="1" ref="I35" ca="1">INDIRECT(CONCATENATE("Simu"&amp;$B35&amp;"!"&amp;"$I$9"))</f>
        <v>0</v>
      </c>
      <c r="J35" cm="1">
        <f t="array" aca="1" ref="J35" ca="1">IF(I35&gt;0,COUNT(IF(INDIRECT(CONCATENATE("Simu"&amp;$B35&amp;"!$F$16:$F$"&amp;15+I35))&lt;20,INDIRECT(CONCATENATE("Simu"&amp;$B35&amp;"!$F$16:$F$"&amp;15+I35)),#N/A)),0)</f>
        <v>0</v>
      </c>
      <c r="K35" cm="1">
        <f t="array" aca="1" ref="K35" ca="1">IF(I35&gt;0,COUNT(IF(INDIRECT(CONCATENATE("Simu"&amp;$B35&amp;"!$F$16:$F$"&amp;15+I35))&lt;10,INDIRECT(CONCATENATE("Simu"&amp;$B35&amp;"!$F$16:$F$"&amp;15+I35)),#N/A)),0)</f>
        <v>0</v>
      </c>
      <c r="L35" cm="1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2"/>
        <v>22</v>
      </c>
      <c r="C36" t="str" cm="1">
        <f t="array" aca="1" ref="C36" ca="1">INDIRECT(CONCATENATE("Simu"&amp;$B36&amp;"!"&amp;"$X$3"))</f>
        <v>[-0.01 +0.01]</v>
      </c>
      <c r="D36" t="str" cm="1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 cm="1">
        <f t="array" aca="1" ref="E36" ca="1">INDIRECT(CONCATENATE("Simu"&amp;$B36&amp;"!"&amp;"$G$3"))</f>
        <v>1000</v>
      </c>
      <c r="F36" cm="1">
        <f t="array" aca="1" ref="F36" ca="1">INDIRECT(CONCATENATE("Simu"&amp;$B36&amp;"!"&amp;"$L$8"))</f>
        <v>0.89289444444444599</v>
      </c>
      <c r="G36" cm="1">
        <f t="array" aca="1" ref="G36" ca="1">INDIRECT(CONCATENATE("Simu"&amp;$B36&amp;"!"&amp;"$L$9"))</f>
        <v>34.116841666666673</v>
      </c>
      <c r="H36" cm="1">
        <f t="array" aca="1" ref="H36" ca="1">INDIRECT(CONCATENATE("Simu"&amp;$B36&amp;"!"&amp;"$Z$3"))</f>
        <v>127</v>
      </c>
      <c r="I36" cm="1">
        <f t="array" aca="1" ref="I36" ca="1">INDIRECT(CONCATENATE("Simu"&amp;$B36&amp;"!"&amp;"$I$9"))</f>
        <v>0</v>
      </c>
      <c r="J36" cm="1">
        <f t="array" aca="1" ref="J36" ca="1">IF(I36&gt;0,COUNT(IF(INDIRECT(CONCATENATE("Simu"&amp;$B36&amp;"!$F$16:$F$"&amp;15+I36))&lt;20,INDIRECT(CONCATENATE("Simu"&amp;$B36&amp;"!$F$16:$F$"&amp;15+I36)),#N/A)),0)</f>
        <v>0</v>
      </c>
      <c r="K36" cm="1">
        <f t="array" aca="1" ref="K36" ca="1">IF(I36&gt;0,COUNT(IF(INDIRECT(CONCATENATE("Simu"&amp;$B36&amp;"!$F$16:$F$"&amp;15+I36))&lt;10,INDIRECT(CONCATENATE("Simu"&amp;$B36&amp;"!$F$16:$F$"&amp;15+I36)),#N/A)),0)</f>
        <v>0</v>
      </c>
      <c r="L36" cm="1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2"/>
        <v>23</v>
      </c>
      <c r="C37" t="str" cm="1">
        <f t="array" aca="1" ref="C37" ca="1">INDIRECT(CONCATENATE("Simu"&amp;$B37&amp;"!"&amp;"$X$3"))</f>
        <v>[-0.01 +0.01]</v>
      </c>
      <c r="D37" t="str" cm="1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 cm="1">
        <f t="array" aca="1" ref="E37" ca="1">INDIRECT(CONCATENATE("Simu"&amp;$B37&amp;"!"&amp;"$G$3"))</f>
        <v>1000</v>
      </c>
      <c r="F37" cm="1">
        <f t="array" aca="1" ref="F37" ca="1">INDIRECT(CONCATENATE("Simu"&amp;$B37&amp;"!"&amp;"$L$8"))</f>
        <v>1.333550000000002</v>
      </c>
      <c r="G37" cm="1">
        <f t="array" aca="1" ref="G37" ca="1">INDIRECT(CONCATENATE("Simu"&amp;$B37&amp;"!"&amp;"$L$9"))</f>
        <v>34.880327777777772</v>
      </c>
      <c r="H37" cm="1">
        <f t="array" aca="1" ref="H37" ca="1">INDIRECT(CONCATENATE("Simu"&amp;$B37&amp;"!"&amp;"$Z$3"))</f>
        <v>99</v>
      </c>
      <c r="I37" cm="1">
        <f t="array" aca="1" ref="I37" ca="1">INDIRECT(CONCATENATE("Simu"&amp;$B37&amp;"!"&amp;"$I$9"))</f>
        <v>0</v>
      </c>
      <c r="J37" cm="1">
        <f t="array" aca="1" ref="J37" ca="1">IF(I37&gt;0,COUNT(IF(INDIRECT(CONCATENATE("Simu"&amp;$B37&amp;"!$F$16:$F$"&amp;15+I37))&lt;20,INDIRECT(CONCATENATE("Simu"&amp;$B37&amp;"!$F$16:$F$"&amp;15+I37)),#N/A)),0)</f>
        <v>0</v>
      </c>
      <c r="K37" cm="1">
        <f t="array" aca="1" ref="K37" ca="1">IF(I37&gt;0,COUNT(IF(INDIRECT(CONCATENATE("Simu"&amp;$B37&amp;"!$F$16:$F$"&amp;15+I37))&lt;10,INDIRECT(CONCATENATE("Simu"&amp;$B37&amp;"!$F$16:$F$"&amp;15+I37)),#N/A)),0)</f>
        <v>0</v>
      </c>
      <c r="L37" cm="1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2"/>
        <v>24</v>
      </c>
      <c r="C38" t="str" cm="1">
        <f t="array" aca="1" ref="C38" ca="1">INDIRECT(CONCATENATE("Simu"&amp;$B38&amp;"!"&amp;"$X$3"))</f>
        <v>[-0.01 +0.01]</v>
      </c>
      <c r="D38" t="str" cm="1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 cm="1">
        <f t="array" aca="1" ref="E38" ca="1">INDIRECT(CONCATENATE("Simu"&amp;$B38&amp;"!"&amp;"$G$3"))</f>
        <v>1000</v>
      </c>
      <c r="F38" cm="1">
        <f t="array" aca="1" ref="F38" ca="1">INDIRECT(CONCATENATE("Simu"&amp;$B38&amp;"!"&amp;"$L$8"))</f>
        <v>1.0919611111111081</v>
      </c>
      <c r="G38" cm="1">
        <f t="array" aca="1" ref="G38" ca="1">INDIRECT(CONCATENATE("Simu"&amp;$B38&amp;"!"&amp;"$L$9"))</f>
        <v>37.162552777777769</v>
      </c>
      <c r="H38" cm="1">
        <f t="array" aca="1" ref="H38" ca="1">INDIRECT(CONCATENATE("Simu"&amp;$B38&amp;"!"&amp;"$Z$3"))</f>
        <v>79</v>
      </c>
      <c r="I38" cm="1">
        <f t="array" aca="1" ref="I38" ca="1">INDIRECT(CONCATENATE("Simu"&amp;$B38&amp;"!"&amp;"$I$9"))</f>
        <v>0</v>
      </c>
      <c r="J38" cm="1">
        <f t="array" aca="1" ref="J38" ca="1">IF(I38&gt;0,COUNT(IF(INDIRECT(CONCATENATE("Simu"&amp;$B38&amp;"!$F$16:$F$"&amp;15+I38))&lt;20,INDIRECT(CONCATENATE("Simu"&amp;$B38&amp;"!$F$16:$F$"&amp;15+I38)),#N/A)),0)</f>
        <v>0</v>
      </c>
      <c r="K38" cm="1">
        <f t="array" aca="1" ref="K38" ca="1">IF(I38&gt;0,COUNT(IF(INDIRECT(CONCATENATE("Simu"&amp;$B38&amp;"!$F$16:$F$"&amp;15+I38))&lt;10,INDIRECT(CONCATENATE("Simu"&amp;$B38&amp;"!$F$16:$F$"&amp;15+I38)),#N/A)),0)</f>
        <v>0</v>
      </c>
      <c r="L38" cm="1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2"/>
        <v>25</v>
      </c>
      <c r="C39" t="str" cm="1">
        <f t="array" aca="1" ref="C39" ca="1">INDIRECT(CONCATENATE("Simu"&amp;$B39&amp;"!"&amp;"$X$3"))</f>
        <v>[-0.01 +0.01]</v>
      </c>
      <c r="D39" t="str" cm="1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 cm="1">
        <f t="array" aca="1" ref="E39" ca="1">INDIRECT(CONCATENATE("Simu"&amp;$B39&amp;"!"&amp;"$G$3"))</f>
        <v>1000</v>
      </c>
      <c r="F39" cm="1">
        <f t="array" aca="1" ref="F39" ca="1">INDIRECT(CONCATENATE("Simu"&amp;$B39&amp;"!"&amp;"$L$8"))</f>
        <v>1.2642444444444401</v>
      </c>
      <c r="G39" cm="1">
        <f t="array" aca="1" ref="G39" ca="1">INDIRECT(CONCATENATE("Simu"&amp;$B39&amp;"!"&amp;"$L$9"))</f>
        <v>33.870727777777759</v>
      </c>
      <c r="H39" cm="1">
        <f t="array" aca="1" ref="H39" ca="1">INDIRECT(CONCATENATE("Simu"&amp;$B39&amp;"!"&amp;"$Z$3"))</f>
        <v>44</v>
      </c>
      <c r="I39" cm="1">
        <f t="array" aca="1" ref="I39" ca="1">INDIRECT(CONCATENATE("Simu"&amp;$B39&amp;"!"&amp;"$I$9"))</f>
        <v>0</v>
      </c>
      <c r="J39" cm="1">
        <f t="array" aca="1" ref="J39" ca="1">IF(I39&gt;0,COUNT(IF(INDIRECT(CONCATENATE("Simu"&amp;$B39&amp;"!$F$16:$F$"&amp;15+I39))&lt;20,INDIRECT(CONCATENATE("Simu"&amp;$B39&amp;"!$F$16:$F$"&amp;15+I39)),#N/A)),0)</f>
        <v>0</v>
      </c>
      <c r="K39" cm="1">
        <f t="array" aca="1" ref="K39" ca="1">IF(I39&gt;0,COUNT(IF(INDIRECT(CONCATENATE("Simu"&amp;$B39&amp;"!$F$16:$F$"&amp;15+I39))&lt;10,INDIRECT(CONCATENATE("Simu"&amp;$B39&amp;"!$F$16:$F$"&amp;15+I39)),#N/A)),0)</f>
        <v>0</v>
      </c>
      <c r="L39" cm="1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2"/>
        <v>26</v>
      </c>
      <c r="C40" t="str" cm="1">
        <f t="array" aca="1" ref="C40" ca="1">INDIRECT(CONCATENATE("Simu"&amp;$B40&amp;"!"&amp;"$X$3"))</f>
        <v>[-0.01 +0.01]</v>
      </c>
      <c r="D40" t="str" cm="1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 cm="1">
        <f t="array" aca="1" ref="E40" ca="1">INDIRECT(CONCATENATE("Simu"&amp;$B40&amp;"!"&amp;"$G$3"))</f>
        <v>1000</v>
      </c>
      <c r="F40" cm="1">
        <f t="array" aca="1" ref="F40" ca="1">INDIRECT(CONCATENATE("Simu"&amp;$B40&amp;"!"&amp;"$L$8"))</f>
        <v>0.57860277777777613</v>
      </c>
      <c r="G40" cm="1">
        <f t="array" aca="1" ref="G40" ca="1">INDIRECT(CONCATENATE("Simu"&amp;$B40&amp;"!"&amp;"$L$9"))</f>
        <v>23.850105555555562</v>
      </c>
      <c r="H40" cm="1">
        <f t="array" aca="1" ref="H40" ca="1">INDIRECT(CONCATENATE("Simu"&amp;$B40&amp;"!"&amp;"$Z$3"))</f>
        <v>126</v>
      </c>
      <c r="I40" cm="1">
        <f t="array" aca="1" ref="I40" ca="1">INDIRECT(CONCATENATE("Simu"&amp;$B40&amp;"!"&amp;"$I$9"))</f>
        <v>0</v>
      </c>
      <c r="J40" cm="1">
        <f t="array" aca="1" ref="J40" ca="1">IF(I40&gt;0,COUNT(IF(INDIRECT(CONCATENATE("Simu"&amp;$B40&amp;"!$F$16:$F$"&amp;15+I40))&lt;20,INDIRECT(CONCATENATE("Simu"&amp;$B40&amp;"!$F$16:$F$"&amp;15+I40)),#N/A)),0)</f>
        <v>0</v>
      </c>
      <c r="K40" cm="1">
        <f t="array" aca="1" ref="K40" ca="1">IF(I40&gt;0,COUNT(IF(INDIRECT(CONCATENATE("Simu"&amp;$B40&amp;"!$F$16:$F$"&amp;15+I40))&lt;10,INDIRECT(CONCATENATE("Simu"&amp;$B40&amp;"!$F$16:$F$"&amp;15+I40)),#N/A)),0)</f>
        <v>0</v>
      </c>
      <c r="L40" cm="1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2"/>
        <v>27</v>
      </c>
      <c r="C41" t="str" cm="1">
        <f t="array" aca="1" ref="C41" ca="1">INDIRECT(CONCATENATE("Simu"&amp;$B41&amp;"!"&amp;"$X$3"))</f>
        <v>[-0.01 +0.01]</v>
      </c>
      <c r="D41" t="str" cm="1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 cm="1">
        <f t="array" aca="1" ref="E41" ca="1">INDIRECT(CONCATENATE("Simu"&amp;$B41&amp;"!"&amp;"$G$3"))</f>
        <v>1000</v>
      </c>
      <c r="F41" cm="1">
        <f t="array" aca="1" ref="F41" ca="1">INDIRECT(CONCATENATE("Simu"&amp;$B41&amp;"!"&amp;"$L$8"))</f>
        <v>0.7902861111111088</v>
      </c>
      <c r="G41" cm="1">
        <f t="array" aca="1" ref="G41" ca="1">INDIRECT(CONCATENATE("Simu"&amp;$B41&amp;"!"&amp;"$L$9"))</f>
        <v>29.850122222222218</v>
      </c>
      <c r="H41" cm="1">
        <f t="array" aca="1" ref="H41" ca="1">INDIRECT(CONCATENATE("Simu"&amp;$B41&amp;"!"&amp;"$Z$3"))</f>
        <v>750</v>
      </c>
      <c r="I41" cm="1">
        <f t="array" aca="1" ref="I41" ca="1">INDIRECT(CONCATENATE("Simu"&amp;$B41&amp;"!"&amp;"$I$9"))</f>
        <v>0</v>
      </c>
      <c r="J41" cm="1">
        <f t="array" aca="1" ref="J41" ca="1">IF(I41&gt;0,COUNT(IF(INDIRECT(CONCATENATE("Simu"&amp;$B41&amp;"!$F$16:$F$"&amp;15+I41))&lt;20,INDIRECT(CONCATENATE("Simu"&amp;$B41&amp;"!$F$16:$F$"&amp;15+I41)),#N/A)),0)</f>
        <v>0</v>
      </c>
      <c r="K41" cm="1">
        <f t="array" aca="1" ref="K41" ca="1">IF(I41&gt;0,COUNT(IF(INDIRECT(CONCATENATE("Simu"&amp;$B41&amp;"!$F$16:$F$"&amp;15+I41))&lt;10,INDIRECT(CONCATENATE("Simu"&amp;$B41&amp;"!$F$16:$F$"&amp;15+I41)),#N/A)),0)</f>
        <v>0</v>
      </c>
      <c r="L41" cm="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2"/>
        <v>28</v>
      </c>
      <c r="C42" t="str" cm="1">
        <f t="array" aca="1" ref="C42" ca="1">INDIRECT(CONCATENATE("Simu"&amp;$B42&amp;"!"&amp;"$X$3"))</f>
        <v>[-0.01 +0.01]</v>
      </c>
      <c r="D42" t="str" cm="1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 cm="1">
        <f t="array" aca="1" ref="E42" ca="1">INDIRECT(CONCATENATE("Simu"&amp;$B42&amp;"!"&amp;"$G$3"))</f>
        <v>1000</v>
      </c>
      <c r="F42" cm="1">
        <f t="array" aca="1" ref="F42" ca="1">INDIRECT(CONCATENATE("Simu"&amp;$B42&amp;"!"&amp;"$L$8"))</f>
        <v>1.2337222222222191</v>
      </c>
      <c r="G42" cm="1">
        <f t="array" aca="1" ref="G42" ca="1">INDIRECT(CONCATENATE("Simu"&amp;$B42&amp;"!"&amp;"$L$9"))</f>
        <v>48.359933333333338</v>
      </c>
      <c r="H42" cm="1">
        <f t="array" aca="1" ref="H42" ca="1">INDIRECT(CONCATENATE("Simu"&amp;$B42&amp;"!"&amp;"$Z$3"))</f>
        <v>6090</v>
      </c>
      <c r="I42" cm="1">
        <f t="array" aca="1" ref="I42" ca="1">INDIRECT(CONCATENATE("Simu"&amp;$B42&amp;"!"&amp;"$I$9"))</f>
        <v>0</v>
      </c>
      <c r="J42" cm="1">
        <f t="array" aca="1" ref="J42" ca="1">IF(I42&gt;0,COUNT(IF(INDIRECT(CONCATENATE("Simu"&amp;$B42&amp;"!$F$16:$F$"&amp;15+I42))&lt;20,INDIRECT(CONCATENATE("Simu"&amp;$B42&amp;"!$F$16:$F$"&amp;15+I42)),#N/A)),0)</f>
        <v>0</v>
      </c>
      <c r="K42" cm="1">
        <f t="array" aca="1" ref="K42" ca="1">IF(I42&gt;0,COUNT(IF(INDIRECT(CONCATENATE("Simu"&amp;$B42&amp;"!$F$16:$F$"&amp;15+I42))&lt;10,INDIRECT(CONCATENATE("Simu"&amp;$B42&amp;"!$F$16:$F$"&amp;15+I42)),#N/A)),0)</f>
        <v>0</v>
      </c>
      <c r="L42" cm="1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2"/>
        <v>29</v>
      </c>
      <c r="C43" t="str" cm="1">
        <f t="array" aca="1" ref="C43" ca="1">INDIRECT(CONCATENATE("Simu"&amp;$B43&amp;"!"&amp;"$X$3"))</f>
        <v>[-0.01 +0.01]</v>
      </c>
      <c r="D43" t="str" cm="1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 cm="1">
        <f t="array" aca="1" ref="E43" ca="1">INDIRECT(CONCATENATE("Simu"&amp;$B43&amp;"!"&amp;"$G$3"))</f>
        <v>1000</v>
      </c>
      <c r="F43" cm="1">
        <f t="array" aca="1" ref="F43" ca="1">INDIRECT(CONCATENATE("Simu"&amp;$B43&amp;"!"&amp;"$L$8"))</f>
        <v>0.7696500000000035</v>
      </c>
      <c r="G43" cm="1">
        <f t="array" aca="1" ref="G43" ca="1">INDIRECT(CONCATENATE("Simu"&amp;$B43&amp;"!"&amp;"$L$9"))</f>
        <v>48.504941666666667</v>
      </c>
      <c r="H43" cm="1">
        <f t="array" aca="1" ref="H43" ca="1">INDIRECT(CONCATENATE("Simu"&amp;$B43&amp;"!"&amp;"$Z$3"))</f>
        <v>3767</v>
      </c>
      <c r="I43" cm="1">
        <f t="array" aca="1" ref="I43" ca="1">INDIRECT(CONCATENATE("Simu"&amp;$B43&amp;"!"&amp;"$I$9"))</f>
        <v>0</v>
      </c>
      <c r="J43" cm="1">
        <f t="array" aca="1" ref="J43" ca="1">IF(I43&gt;0,COUNT(IF(INDIRECT(CONCATENATE("Simu"&amp;$B43&amp;"!$F$16:$F$"&amp;15+I43))&lt;20,INDIRECT(CONCATENATE("Simu"&amp;$B43&amp;"!$F$16:$F$"&amp;15+I43)),#N/A)),0)</f>
        <v>0</v>
      </c>
      <c r="K43" cm="1">
        <f t="array" aca="1" ref="K43" ca="1">IF(I43&gt;0,COUNT(IF(INDIRECT(CONCATENATE("Simu"&amp;$B43&amp;"!$F$16:$F$"&amp;15+I43))&lt;10,INDIRECT(CONCATENATE("Simu"&amp;$B43&amp;"!$F$16:$F$"&amp;15+I43)),#N/A)),0)</f>
        <v>0</v>
      </c>
      <c r="L43" cm="1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2"/>
        <v>30</v>
      </c>
      <c r="C44" t="str" cm="1">
        <f t="array" aca="1" ref="C44" ca="1">INDIRECT(CONCATENATE("Simu"&amp;$B44&amp;"!"&amp;"$X$3"))</f>
        <v>[-0.01 +0.01]</v>
      </c>
      <c r="D44" t="str" cm="1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 cm="1">
        <f t="array" aca="1" ref="E44" ca="1">INDIRECT(CONCATENATE("Simu"&amp;$B44&amp;"!"&amp;"$G$3"))</f>
        <v>1000</v>
      </c>
      <c r="F44" cm="1">
        <f t="array" aca="1" ref="F44" ca="1">INDIRECT(CONCATENATE("Simu"&amp;$B44&amp;"!"&amp;"$L$8"))</f>
        <v>1.868258333333338</v>
      </c>
      <c r="G44" cm="1">
        <f t="array" aca="1" ref="G44" ca="1">INDIRECT(CONCATENATE("Simu"&amp;$B44&amp;"!"&amp;"$L$9"))</f>
        <v>58.193752777777767</v>
      </c>
      <c r="H44" cm="1">
        <f t="array" aca="1" ref="H44" ca="1">INDIRECT(CONCATENATE("Simu"&amp;$B44&amp;"!"&amp;"$Z$3"))</f>
        <v>397</v>
      </c>
      <c r="I44" cm="1">
        <f t="array" aca="1" ref="I44" ca="1">INDIRECT(CONCATENATE("Simu"&amp;$B44&amp;"!"&amp;"$I$9"))</f>
        <v>0</v>
      </c>
      <c r="J44" cm="1">
        <f t="array" aca="1" ref="J44" ca="1">IF(I44&gt;0,COUNT(IF(INDIRECT(CONCATENATE("Simu"&amp;$B44&amp;"!$F$16:$F$"&amp;15+I44))&lt;20,INDIRECT(CONCATENATE("Simu"&amp;$B44&amp;"!$F$16:$F$"&amp;15+I44)),#N/A)),0)</f>
        <v>0</v>
      </c>
      <c r="K44" cm="1">
        <f t="array" aca="1" ref="K44" ca="1">IF(I44&gt;0,COUNT(IF(INDIRECT(CONCATENATE("Simu"&amp;$B44&amp;"!$F$16:$F$"&amp;15+I44))&lt;10,INDIRECT(CONCATENATE("Simu"&amp;$B44&amp;"!$F$16:$F$"&amp;15+I44)),#N/A)),0)</f>
        <v>0</v>
      </c>
      <c r="L44" cm="1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2"/>
        <v>31</v>
      </c>
      <c r="C45" t="str" cm="1">
        <f t="array" aca="1" ref="C45" ca="1">INDIRECT(CONCATENATE("Simu"&amp;$B45&amp;"!"&amp;"$X$3"))</f>
        <v>[-0.01 +0.01]</v>
      </c>
      <c r="D45" t="str" cm="1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 cm="1">
        <f t="array" aca="1" ref="E45" ca="1">INDIRECT(CONCATENATE("Simu"&amp;$B45&amp;"!"&amp;"$G$3"))</f>
        <v>1000</v>
      </c>
      <c r="F45" cm="1">
        <f t="array" aca="1" ref="F45" ca="1">INDIRECT(CONCATENATE("Simu"&amp;$B45&amp;"!"&amp;"$L$8"))</f>
        <v>2.6424805555555611</v>
      </c>
      <c r="G45" cm="1">
        <f t="array" aca="1" ref="G45" ca="1">INDIRECT(CONCATENATE("Simu"&amp;$B45&amp;"!"&amp;"$L$9"))</f>
        <v>57.980291666666673</v>
      </c>
      <c r="H45" cm="1">
        <f t="array" aca="1" ref="H45" ca="1">INDIRECT(CONCATENATE("Simu"&amp;$B45&amp;"!"&amp;"$Z$3"))</f>
        <v>137</v>
      </c>
      <c r="I45" cm="1">
        <f t="array" aca="1" ref="I45" ca="1">INDIRECT(CONCATENATE("Simu"&amp;$B45&amp;"!"&amp;"$I$9"))</f>
        <v>0</v>
      </c>
      <c r="J45" cm="1">
        <f t="array" aca="1" ref="J45" ca="1">IF(I45&gt;0,COUNT(IF(INDIRECT(CONCATENATE("Simu"&amp;$B45&amp;"!$F$16:$F$"&amp;15+I45))&lt;20,INDIRECT(CONCATENATE("Simu"&amp;$B45&amp;"!$F$16:$F$"&amp;15+I45)),#N/A)),0)</f>
        <v>0</v>
      </c>
      <c r="K45" cm="1">
        <f t="array" aca="1" ref="K45" ca="1">IF(I45&gt;0,COUNT(IF(INDIRECT(CONCATENATE("Simu"&amp;$B45&amp;"!$F$16:$F$"&amp;15+I45))&lt;10,INDIRECT(CONCATENATE("Simu"&amp;$B45&amp;"!$F$16:$F$"&amp;15+I45)),#N/A)),0)</f>
        <v>0</v>
      </c>
      <c r="L45" cm="1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2"/>
        <v>32</v>
      </c>
      <c r="C46" t="str" cm="1">
        <f t="array" aca="1" ref="C46" ca="1">INDIRECT(CONCATENATE("Simu"&amp;$B46&amp;"!"&amp;"$X$3"))</f>
        <v>[-0.01 +0.01]</v>
      </c>
      <c r="D46" t="str" cm="1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 cm="1">
        <f t="array" aca="1" ref="E46" ca="1">INDIRECT(CONCATENATE("Simu"&amp;$B46&amp;"!"&amp;"$G$3"))</f>
        <v>1000</v>
      </c>
      <c r="F46" cm="1">
        <f t="array" aca="1" ref="F46" ca="1">INDIRECT(CONCATENATE("Simu"&amp;$B46&amp;"!"&amp;"$L$8"))</f>
        <v>1.812244444444447</v>
      </c>
      <c r="G46" cm="1">
        <f t="array" aca="1" ref="G46" ca="1">INDIRECT(CONCATENATE("Simu"&amp;$B46&amp;"!"&amp;"$L$9"))</f>
        <v>41.975088888888877</v>
      </c>
      <c r="H46" cm="1">
        <f t="array" aca="1" ref="H46" ca="1">INDIRECT(CONCATENATE("Simu"&amp;$B46&amp;"!"&amp;"$Z$3"))</f>
        <v>100</v>
      </c>
      <c r="I46" cm="1">
        <f t="array" aca="1" ref="I46" ca="1">INDIRECT(CONCATENATE("Simu"&amp;$B46&amp;"!"&amp;"$I$9"))</f>
        <v>0</v>
      </c>
      <c r="J46" cm="1">
        <f t="array" aca="1" ref="J46" ca="1">IF(I46&gt;0,COUNT(IF(INDIRECT(CONCATENATE("Simu"&amp;$B46&amp;"!$F$16:$F$"&amp;15+I46))&lt;20,INDIRECT(CONCATENATE("Simu"&amp;$B46&amp;"!$F$16:$F$"&amp;15+I46)),#N/A)),0)</f>
        <v>0</v>
      </c>
      <c r="K46" cm="1">
        <f t="array" aca="1" ref="K46" ca="1">IF(I46&gt;0,COUNT(IF(INDIRECT(CONCATENATE("Simu"&amp;$B46&amp;"!$F$16:$F$"&amp;15+I46))&lt;10,INDIRECT(CONCATENATE("Simu"&amp;$B46&amp;"!$F$16:$F$"&amp;15+I46)),#N/A)),0)</f>
        <v>0</v>
      </c>
      <c r="L46" cm="1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2"/>
        <v>33</v>
      </c>
      <c r="C47" t="str" cm="1">
        <f t="array" aca="1" ref="C47" ca="1">INDIRECT(CONCATENATE("Simu"&amp;$B47&amp;"!"&amp;"$X$3"))</f>
        <v>[-0.01 +0.01]</v>
      </c>
      <c r="D47" t="str" cm="1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 cm="1">
        <f t="array" aca="1" ref="E47" ca="1">INDIRECT(CONCATENATE("Simu"&amp;$B47&amp;"!"&amp;"$G$3"))</f>
        <v>1000</v>
      </c>
      <c r="F47" cm="1">
        <f t="array" aca="1" ref="F47" ca="1">INDIRECT(CONCATENATE("Simu"&amp;$B47&amp;"!"&amp;"$L$8"))</f>
        <v>1.969891666666661</v>
      </c>
      <c r="G47" cm="1">
        <f t="array" aca="1" ref="G47" ca="1">INDIRECT(CONCATENATE("Simu"&amp;$B47&amp;"!"&amp;"$L$9"))</f>
        <v>60.564044444444441</v>
      </c>
      <c r="H47" cm="1">
        <f t="array" aca="1" ref="H47" ca="1">INDIRECT(CONCATENATE("Simu"&amp;$B47&amp;"!"&amp;"$Z$3"))</f>
        <v>159</v>
      </c>
      <c r="I47" cm="1">
        <f t="array" aca="1" ref="I47" ca="1">INDIRECT(CONCATENATE("Simu"&amp;$B47&amp;"!"&amp;"$I$9"))</f>
        <v>0</v>
      </c>
      <c r="J47" cm="1">
        <f t="array" aca="1" ref="J47" ca="1">IF(I47&gt;0,COUNT(IF(INDIRECT(CONCATENATE("Simu"&amp;$B47&amp;"!$F$16:$F$"&amp;15+I47))&lt;20,INDIRECT(CONCATENATE("Simu"&amp;$B47&amp;"!$F$16:$F$"&amp;15+I47)),#N/A)),0)</f>
        <v>0</v>
      </c>
      <c r="K47" cm="1">
        <f t="array" aca="1" ref="K47" ca="1">IF(I47&gt;0,COUNT(IF(INDIRECT(CONCATENATE("Simu"&amp;$B47&amp;"!$F$16:$F$"&amp;15+I47))&lt;10,INDIRECT(CONCATENATE("Simu"&amp;$B47&amp;"!$F$16:$F$"&amp;15+I47)),#N/A)),0)</f>
        <v>0</v>
      </c>
      <c r="L47" cm="1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2"/>
        <v>34</v>
      </c>
      <c r="C48" t="str" cm="1">
        <f t="array" aca="1" ref="C48" ca="1">INDIRECT(CONCATENATE("Simu"&amp;$B48&amp;"!"&amp;"$X$3"))</f>
        <v>[-0.01 +0.01]</v>
      </c>
      <c r="D48" t="str" cm="1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 cm="1">
        <f t="array" aca="1" ref="E48" ca="1">INDIRECT(CONCATENATE("Simu"&amp;$B48&amp;"!"&amp;"$G$3"))</f>
        <v>1000</v>
      </c>
      <c r="F48" cm="1">
        <f t="array" aca="1" ref="F48" ca="1">INDIRECT(CONCATENATE("Simu"&amp;$B48&amp;"!"&amp;"$L$8"))</f>
        <v>2.056561111111102</v>
      </c>
      <c r="G48" cm="1">
        <f t="array" aca="1" ref="G48" ca="1">INDIRECT(CONCATENATE("Simu"&amp;$B48&amp;"!"&amp;"$L$9"))</f>
        <v>43.458183333333302</v>
      </c>
      <c r="H48" cm="1">
        <f t="array" aca="1" ref="H48" ca="1">INDIRECT(CONCATENATE("Simu"&amp;$B48&amp;"!"&amp;"$Z$3"))</f>
        <v>317</v>
      </c>
      <c r="I48" cm="1">
        <f t="array" aca="1" ref="I48" ca="1">INDIRECT(CONCATENATE("Simu"&amp;$B48&amp;"!"&amp;"$I$9"))</f>
        <v>0</v>
      </c>
      <c r="J48" cm="1">
        <f t="array" aca="1" ref="J48" ca="1">IF(I48&gt;0,COUNT(IF(INDIRECT(CONCATENATE("Simu"&amp;$B48&amp;"!$F$16:$F$"&amp;15+I48))&lt;20,INDIRECT(CONCATENATE("Simu"&amp;$B48&amp;"!$F$16:$F$"&amp;15+I48)),#N/A)),0)</f>
        <v>0</v>
      </c>
      <c r="K48" cm="1">
        <f t="array" aca="1" ref="K48" ca="1">IF(I48&gt;0,COUNT(IF(INDIRECT(CONCATENATE("Simu"&amp;$B48&amp;"!$F$16:$F$"&amp;15+I48))&lt;10,INDIRECT(CONCATENATE("Simu"&amp;$B48&amp;"!$F$16:$F$"&amp;15+I48)),#N/A)),0)</f>
        <v>0</v>
      </c>
      <c r="L48" cm="1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2"/>
        <v>35</v>
      </c>
      <c r="C49" t="str" cm="1">
        <f t="array" aca="1" ref="C49" ca="1">INDIRECT(CONCATENATE("Simu"&amp;$B49&amp;"!"&amp;"$X$3"))</f>
        <v>[-0.01 +0.01]</v>
      </c>
      <c r="D49" t="str" cm="1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 cm="1">
        <f t="array" aca="1" ref="E49" ca="1">INDIRECT(CONCATENATE("Simu"&amp;$B49&amp;"!"&amp;"$G$3"))</f>
        <v>1000</v>
      </c>
      <c r="F49" cm="1">
        <f t="array" aca="1" ref="F49" ca="1">INDIRECT(CONCATENATE("Simu"&amp;$B49&amp;"!"&amp;"$L$8"))</f>
        <v>3.7903000000000051</v>
      </c>
      <c r="G49" cm="1">
        <f t="array" aca="1" ref="G49" ca="1">INDIRECT(CONCATENATE("Simu"&amp;$B49&amp;"!"&amp;"$L$9"))</f>
        <v>100.9529722222222</v>
      </c>
      <c r="H49" cm="1">
        <f t="array" aca="1" ref="H49" ca="1">INDIRECT(CONCATENATE("Simu"&amp;$B49&amp;"!"&amp;"$Z$3"))</f>
        <v>128</v>
      </c>
      <c r="I49" cm="1">
        <f t="array" aca="1" ref="I49" ca="1">INDIRECT(CONCATENATE("Simu"&amp;$B49&amp;"!"&amp;"$I$9"))</f>
        <v>0</v>
      </c>
      <c r="J49" cm="1">
        <f t="array" aca="1" ref="J49" ca="1">IF(I49&gt;0,COUNT(IF(INDIRECT(CONCATENATE("Simu"&amp;$B49&amp;"!$F$16:$F$"&amp;15+I49))&lt;20,INDIRECT(CONCATENATE("Simu"&amp;$B49&amp;"!$F$16:$F$"&amp;15+I49)),#N/A)),0)</f>
        <v>0</v>
      </c>
      <c r="K49" cm="1">
        <f t="array" aca="1" ref="K49" ca="1">IF(I49&gt;0,COUNT(IF(INDIRECT(CONCATENATE("Simu"&amp;$B49&amp;"!$F$16:$F$"&amp;15+I49))&lt;10,INDIRECT(CONCATENATE("Simu"&amp;$B49&amp;"!$F$16:$F$"&amp;15+I49)),#N/A)),0)</f>
        <v>0</v>
      </c>
      <c r="L49" cm="1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2"/>
        <v>36</v>
      </c>
      <c r="C50" t="str" cm="1">
        <f t="array" aca="1" ref="C50" ca="1">INDIRECT(CONCATENATE("Simu"&amp;$B50&amp;"!"&amp;"$X$3"))</f>
        <v>[-0.01 +0.01]</v>
      </c>
      <c r="D50" t="str" cm="1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 cm="1">
        <f t="array" aca="1" ref="E50" ca="1">INDIRECT(CONCATENATE("Simu"&amp;$B50&amp;"!"&amp;"$G$3"))</f>
        <v>1000</v>
      </c>
      <c r="F50" cm="1">
        <f t="array" aca="1" ref="F50" ca="1">INDIRECT(CONCATENATE("Simu"&amp;$B50&amp;"!"&amp;"$L$8"))</f>
        <v>3.563747222222224</v>
      </c>
      <c r="G50" cm="1">
        <f t="array" aca="1" ref="G50" ca="1">INDIRECT(CONCATENATE("Simu"&amp;$B50&amp;"!"&amp;"$L$9"))</f>
        <v>94.844977777777757</v>
      </c>
      <c r="H50" cm="1">
        <f t="array" aca="1" ref="H50" ca="1">INDIRECT(CONCATENATE("Simu"&amp;$B50&amp;"!"&amp;"$Z$3"))</f>
        <v>52</v>
      </c>
      <c r="I50" cm="1">
        <f t="array" aca="1" ref="I50" ca="1">INDIRECT(CONCATENATE("Simu"&amp;$B50&amp;"!"&amp;"$I$9"))</f>
        <v>1</v>
      </c>
      <c r="J50" cm="1">
        <f t="array" aca="1" ref="J50" ca="1">IF(I50&gt;0,COUNT(IF(INDIRECT(CONCATENATE("Simu"&amp;$B50&amp;"!$F$16:$F$"&amp;15+I50))&lt;20,INDIRECT(CONCATENATE("Simu"&amp;$B50&amp;"!$F$16:$F$"&amp;15+I50)),#N/A)),0)</f>
        <v>0</v>
      </c>
      <c r="K50" cm="1">
        <f t="array" aca="1" ref="K50" ca="1">IF(I50&gt;0,COUNT(IF(INDIRECT(CONCATENATE("Simu"&amp;$B50&amp;"!$F$16:$F$"&amp;15+I50))&lt;10,INDIRECT(CONCATENATE("Simu"&amp;$B50&amp;"!$F$16:$F$"&amp;15+I50)),#N/A)),0)</f>
        <v>0</v>
      </c>
      <c r="L50" cm="1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2"/>
        <v>37</v>
      </c>
      <c r="C51" t="str" cm="1">
        <f t="array" aca="1" ref="C51" ca="1">INDIRECT(CONCATENATE("Simu"&amp;$B51&amp;"!"&amp;"$X$3"))</f>
        <v>[-0.01 +0.01]</v>
      </c>
      <c r="D51" t="str" cm="1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 cm="1">
        <f t="array" aca="1" ref="E51" ca="1">INDIRECT(CONCATENATE("Simu"&amp;$B51&amp;"!"&amp;"$G$3"))</f>
        <v>1000</v>
      </c>
      <c r="F51" cm="1">
        <f t="array" aca="1" ref="F51" ca="1">INDIRECT(CONCATENATE("Simu"&amp;$B51&amp;"!"&amp;"$L$8"))</f>
        <v>0.65175000000000083</v>
      </c>
      <c r="G51" cm="1">
        <f t="array" aca="1" ref="G51" ca="1">INDIRECT(CONCATENATE("Simu"&amp;$B51&amp;"!"&amp;"$L$9"))</f>
        <v>22.684213888888891</v>
      </c>
      <c r="H51" cm="1">
        <f t="array" aca="1" ref="H51" ca="1">INDIRECT(CONCATENATE("Simu"&amp;$B51&amp;"!"&amp;"$Z$3"))</f>
        <v>102</v>
      </c>
      <c r="I51" cm="1">
        <f t="array" aca="1" ref="I51" ca="1">INDIRECT(CONCATENATE("Simu"&amp;$B51&amp;"!"&amp;"$I$9"))</f>
        <v>0</v>
      </c>
      <c r="J51" cm="1">
        <f t="array" aca="1" ref="J51" ca="1">IF(I51&gt;0,COUNT(IF(INDIRECT(CONCATENATE("Simu"&amp;$B51&amp;"!$F$16:$F$"&amp;15+I51))&lt;20,INDIRECT(CONCATENATE("Simu"&amp;$B51&amp;"!$F$16:$F$"&amp;15+I51)),#N/A)),0)</f>
        <v>0</v>
      </c>
      <c r="K51" cm="1">
        <f t="array" aca="1" ref="K51" ca="1">IF(I51&gt;0,COUNT(IF(INDIRECT(CONCATENATE("Simu"&amp;$B51&amp;"!$F$16:$F$"&amp;15+I51))&lt;10,INDIRECT(CONCATENATE("Simu"&amp;$B51&amp;"!$F$16:$F$"&amp;15+I51)),#N/A)),0)</f>
        <v>0</v>
      </c>
      <c r="L51" cm="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2"/>
        <v>38</v>
      </c>
      <c r="C52" t="str" cm="1">
        <f t="array" aca="1" ref="C52" ca="1">INDIRECT(CONCATENATE("Simu"&amp;$B52&amp;"!"&amp;"$X$3"))</f>
        <v>[-0.01 +0.01]</v>
      </c>
      <c r="D52" t="str" cm="1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 cm="1">
        <f t="array" aca="1" ref="E52" ca="1">INDIRECT(CONCATENATE("Simu"&amp;$B52&amp;"!"&amp;"$G$3"))</f>
        <v>1000</v>
      </c>
      <c r="F52" cm="1">
        <f t="array" aca="1" ref="F52" ca="1">INDIRECT(CONCATENATE("Simu"&amp;$B52&amp;"!"&amp;"$L$8"))</f>
        <v>0.8593972222222227</v>
      </c>
      <c r="G52" cm="1">
        <f t="array" aca="1" ref="G52" ca="1">INDIRECT(CONCATENATE("Simu"&amp;$B52&amp;"!"&amp;"$L$9"))</f>
        <v>25.1450472222222</v>
      </c>
      <c r="H52" cm="1">
        <f t="array" aca="1" ref="H52" ca="1">INDIRECT(CONCATENATE("Simu"&amp;$B52&amp;"!"&amp;"$Z$3"))</f>
        <v>84</v>
      </c>
      <c r="I52" cm="1">
        <f t="array" aca="1" ref="I52" ca="1">INDIRECT(CONCATENATE("Simu"&amp;$B52&amp;"!"&amp;"$I$9"))</f>
        <v>0</v>
      </c>
      <c r="J52" cm="1">
        <f t="array" aca="1" ref="J52" ca="1">IF(I52&gt;0,COUNT(IF(INDIRECT(CONCATENATE("Simu"&amp;$B52&amp;"!$F$16:$F$"&amp;15+I52))&lt;20,INDIRECT(CONCATENATE("Simu"&amp;$B52&amp;"!$F$16:$F$"&amp;15+I52)),#N/A)),0)</f>
        <v>0</v>
      </c>
      <c r="K52" cm="1">
        <f t="array" aca="1" ref="K52" ca="1">IF(I52&gt;0,COUNT(IF(INDIRECT(CONCATENATE("Simu"&amp;$B52&amp;"!$F$16:$F$"&amp;15+I52))&lt;10,INDIRECT(CONCATENATE("Simu"&amp;$B52&amp;"!$F$16:$F$"&amp;15+I52)),#N/A)),0)</f>
        <v>0</v>
      </c>
      <c r="L52" cm="1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2"/>
        <v>39</v>
      </c>
      <c r="C53" t="str" cm="1">
        <f t="array" aca="1" ref="C53" ca="1">INDIRECT(CONCATENATE("Simu"&amp;$B53&amp;"!"&amp;"$X$3"))</f>
        <v>[-0.01 +0.01]</v>
      </c>
      <c r="D53" t="str" cm="1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 cm="1">
        <f t="array" aca="1" ref="E53" ca="1">INDIRECT(CONCATENATE("Simu"&amp;$B53&amp;"!"&amp;"$G$3"))</f>
        <v>1000</v>
      </c>
      <c r="F53" cm="1">
        <f t="array" aca="1" ref="F53" ca="1">INDIRECT(CONCATENATE("Simu"&amp;$B53&amp;"!"&amp;"$L$8"))</f>
        <v>0.6859111111111067</v>
      </c>
      <c r="G53" cm="1">
        <f t="array" aca="1" ref="G53" ca="1">INDIRECT(CONCATENATE("Simu"&amp;$B53&amp;"!"&amp;"$L$9"))</f>
        <v>22.120136111111108</v>
      </c>
      <c r="H53" cm="1">
        <f t="array" aca="1" ref="H53" ca="1">INDIRECT(CONCATENATE("Simu"&amp;$B53&amp;"!"&amp;"$Z$3"))</f>
        <v>8</v>
      </c>
      <c r="I53" cm="1">
        <f t="array" aca="1" ref="I53" ca="1">INDIRECT(CONCATENATE("Simu"&amp;$B53&amp;"!"&amp;"$I$9"))</f>
        <v>0</v>
      </c>
      <c r="J53" cm="1">
        <f t="array" aca="1" ref="J53" ca="1">IF(I53&gt;0,COUNT(IF(INDIRECT(CONCATENATE("Simu"&amp;$B53&amp;"!$F$16:$F$"&amp;15+I53))&lt;20,INDIRECT(CONCATENATE("Simu"&amp;$B53&amp;"!$F$16:$F$"&amp;15+I53)),#N/A)),0)</f>
        <v>0</v>
      </c>
      <c r="K53" cm="1">
        <f t="array" aca="1" ref="K53" ca="1">IF(I53&gt;0,COUNT(IF(INDIRECT(CONCATENATE("Simu"&amp;$B53&amp;"!$F$16:$F$"&amp;15+I53))&lt;10,INDIRECT(CONCATENATE("Simu"&amp;$B53&amp;"!$F$16:$F$"&amp;15+I53)),#N/A)),0)</f>
        <v>0</v>
      </c>
      <c r="L53" cm="1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2"/>
        <v>40</v>
      </c>
      <c r="C54" t="str" cm="1">
        <f t="array" aca="1" ref="C54" ca="1">INDIRECT(CONCATENATE("Simu"&amp;$B54&amp;"!"&amp;"$X$3"))</f>
        <v>[-0.01 +0.01]</v>
      </c>
      <c r="D54" t="str" cm="1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 cm="1">
        <f t="array" aca="1" ref="E54" ca="1">INDIRECT(CONCATENATE("Simu"&amp;$B54&amp;"!"&amp;"$G$3"))</f>
        <v>1000</v>
      </c>
      <c r="F54" cm="1">
        <f t="array" aca="1" ref="F54" ca="1">INDIRECT(CONCATENATE("Simu"&amp;$B54&amp;"!"&amp;"$L$8"))</f>
        <v>0.68137500000000728</v>
      </c>
      <c r="G54" cm="1">
        <f t="array" aca="1" ref="G54" ca="1">INDIRECT(CONCATENATE("Simu"&amp;$B54&amp;"!"&amp;"$L$9"))</f>
        <v>24.333116666666658</v>
      </c>
      <c r="H54" cm="1">
        <f t="array" aca="1" ref="H54" ca="1">INDIRECT(CONCATENATE("Simu"&amp;$B54&amp;"!"&amp;"$Z$3"))</f>
        <v>35</v>
      </c>
      <c r="I54" cm="1">
        <f t="array" aca="1" ref="I54" ca="1">INDIRECT(CONCATENATE("Simu"&amp;$B54&amp;"!"&amp;"$I$9"))</f>
        <v>0</v>
      </c>
      <c r="J54" cm="1">
        <f t="array" aca="1" ref="J54" ca="1">IF(I54&gt;0,COUNT(IF(INDIRECT(CONCATENATE("Simu"&amp;$B54&amp;"!$F$16:$F$"&amp;15+I54))&lt;20,INDIRECT(CONCATENATE("Simu"&amp;$B54&amp;"!$F$16:$F$"&amp;15+I54)),#N/A)),0)</f>
        <v>0</v>
      </c>
      <c r="K54" cm="1">
        <f t="array" aca="1" ref="K54" ca="1">IF(I54&gt;0,COUNT(IF(INDIRECT(CONCATENATE("Simu"&amp;$B54&amp;"!$F$16:$F$"&amp;15+I54))&lt;10,INDIRECT(CONCATENATE("Simu"&amp;$B54&amp;"!$F$16:$F$"&amp;15+I54)),#N/A)),0)</f>
        <v>0</v>
      </c>
      <c r="L54" cm="1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I12:L13"/>
    <mergeCell ref="O12:O14"/>
    <mergeCell ref="P12:Q13"/>
    <mergeCell ref="R12:R14"/>
    <mergeCell ref="S12:V13"/>
    <mergeCell ref="B12:B14"/>
    <mergeCell ref="C12:C14"/>
    <mergeCell ref="D12:D14"/>
    <mergeCell ref="E12:E14"/>
    <mergeCell ref="F12:G13"/>
    <mergeCell ref="H12:H1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</v>
      </c>
      <c r="B3" s="2">
        <v>45019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192</v>
      </c>
      <c r="AA3">
        <v>240.41609573364261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16.79817777777777</v>
      </c>
      <c r="D7">
        <v>342.15437001383941</v>
      </c>
      <c r="E7">
        <v>13.139956007303381</v>
      </c>
      <c r="H7" t="s">
        <v>65</v>
      </c>
      <c r="I7">
        <v>29</v>
      </c>
      <c r="K7" t="s">
        <v>66</v>
      </c>
      <c r="L7">
        <v>28.606216666666661</v>
      </c>
      <c r="M7">
        <v>767.89718017576001</v>
      </c>
      <c r="N7">
        <v>13.139956007303381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163</v>
      </c>
      <c r="K8" t="s">
        <v>68</v>
      </c>
      <c r="L8">
        <v>2.197458333333334</v>
      </c>
      <c r="M8">
        <v>404.37293435165299</v>
      </c>
      <c r="N8">
        <v>60.467142493702987</v>
      </c>
    </row>
    <row r="9" spans="1:27" x14ac:dyDescent="0.3">
      <c r="A9">
        <v>2</v>
      </c>
      <c r="B9">
        <v>95</v>
      </c>
      <c r="C9">
        <v>11.808038888888889</v>
      </c>
      <c r="D9">
        <v>425.74281016192072</v>
      </c>
      <c r="E9">
        <v>10.65747829957183</v>
      </c>
      <c r="H9" t="s">
        <v>69</v>
      </c>
      <c r="I9">
        <v>0</v>
      </c>
      <c r="K9" t="s">
        <v>70</v>
      </c>
      <c r="L9">
        <v>30.803674999999991</v>
      </c>
      <c r="M9">
        <v>1172.2701145274129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404.37293435165299</v>
      </c>
      <c r="E12">
        <v>60.467142493702987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</v>
      </c>
      <c r="B3" s="2">
        <v>45019</v>
      </c>
      <c r="D3" t="s">
        <v>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96</v>
      </c>
      <c r="Q3" t="s">
        <v>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94</v>
      </c>
      <c r="AA3">
        <v>158.30920934677121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0.83575555555555381</v>
      </c>
      <c r="D7">
        <v>26.36523264880606</v>
      </c>
      <c r="E7">
        <v>12.903567286121451</v>
      </c>
      <c r="H7" t="s">
        <v>65</v>
      </c>
      <c r="I7">
        <v>68</v>
      </c>
      <c r="K7" t="s">
        <v>66</v>
      </c>
      <c r="L7">
        <v>17.310405555555551</v>
      </c>
      <c r="M7">
        <v>620.17661404630269</v>
      </c>
      <c r="N7">
        <v>12.903567286121451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26</v>
      </c>
      <c r="K8" t="s">
        <v>68</v>
      </c>
      <c r="L8">
        <v>0.65158333333333252</v>
      </c>
      <c r="M8">
        <v>119.47639320323491</v>
      </c>
      <c r="N8">
        <v>62.372883940419577</v>
      </c>
    </row>
    <row r="9" spans="1:27" x14ac:dyDescent="0.3">
      <c r="A9">
        <v>2</v>
      </c>
      <c r="B9">
        <v>173</v>
      </c>
      <c r="C9">
        <v>16.47465</v>
      </c>
      <c r="D9">
        <v>593.81138139749658</v>
      </c>
      <c r="E9">
        <v>11.47009604965662</v>
      </c>
      <c r="H9" t="s">
        <v>69</v>
      </c>
      <c r="I9">
        <v>0</v>
      </c>
      <c r="K9" t="s">
        <v>70</v>
      </c>
      <c r="L9">
        <v>17.961988888888889</v>
      </c>
      <c r="M9">
        <v>739.6530072495375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119.47639320323491</v>
      </c>
      <c r="E12">
        <v>62.372883940419577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</v>
      </c>
      <c r="B3" s="2">
        <v>45019</v>
      </c>
      <c r="D3" t="s">
        <v>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99</v>
      </c>
      <c r="Q3" t="s">
        <v>100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1428</v>
      </c>
      <c r="AA3">
        <v>262.59110856056208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0.4728833333333326</v>
      </c>
      <c r="D7">
        <v>14.63510607539386</v>
      </c>
      <c r="E7">
        <v>8.5968769466528876</v>
      </c>
      <c r="H7" t="s">
        <v>65</v>
      </c>
      <c r="I7">
        <v>1362</v>
      </c>
      <c r="K7" t="s">
        <v>66</v>
      </c>
      <c r="L7">
        <v>30.185308333333339</v>
      </c>
      <c r="M7">
        <v>1085.1057190078509</v>
      </c>
      <c r="N7">
        <v>43.940854013841687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66</v>
      </c>
      <c r="K8" t="s">
        <v>68</v>
      </c>
      <c r="L8">
        <v>0.82359722222222143</v>
      </c>
      <c r="M8">
        <v>151.41228762510599</v>
      </c>
      <c r="N8">
        <v>51.779880881596711</v>
      </c>
    </row>
    <row r="9" spans="1:27" x14ac:dyDescent="0.3">
      <c r="A9">
        <v>2</v>
      </c>
      <c r="B9">
        <v>246</v>
      </c>
      <c r="C9">
        <v>29.712425</v>
      </c>
      <c r="D9">
        <v>1070.470612932457</v>
      </c>
      <c r="E9">
        <v>43.940854013841687</v>
      </c>
      <c r="H9" t="s">
        <v>69</v>
      </c>
      <c r="I9">
        <v>0</v>
      </c>
      <c r="K9" t="s">
        <v>70</v>
      </c>
      <c r="L9">
        <v>31.008905555555561</v>
      </c>
      <c r="M9">
        <v>1236.5180066329569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151.41228762510599</v>
      </c>
      <c r="E12">
        <v>51.779880881596711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</v>
      </c>
      <c r="B3" s="2">
        <v>45019</v>
      </c>
      <c r="D3" t="s">
        <v>101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102</v>
      </c>
      <c r="Q3" t="s">
        <v>103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3685</v>
      </c>
      <c r="AA3">
        <v>353.10700130462652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7.4827361111111106</v>
      </c>
      <c r="D7">
        <v>134.6403271594593</v>
      </c>
      <c r="E7">
        <v>13.10724070919634</v>
      </c>
      <c r="H7" t="s">
        <v>65</v>
      </c>
      <c r="I7">
        <v>3639</v>
      </c>
      <c r="K7" t="s">
        <v>66</v>
      </c>
      <c r="L7">
        <v>43.2864</v>
      </c>
      <c r="M7">
        <v>1424.575596732737</v>
      </c>
      <c r="N7">
        <v>20.811401938438369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45</v>
      </c>
      <c r="K8" t="s">
        <v>68</v>
      </c>
      <c r="L8">
        <v>0.94526111111111077</v>
      </c>
      <c r="M8">
        <v>173.73328713951921</v>
      </c>
      <c r="N8">
        <v>54.102581939119943</v>
      </c>
    </row>
    <row r="9" spans="1:27" x14ac:dyDescent="0.3">
      <c r="A9">
        <v>2</v>
      </c>
      <c r="B9">
        <v>281</v>
      </c>
      <c r="C9">
        <v>35.803663888888892</v>
      </c>
      <c r="D9">
        <v>1289.935269573278</v>
      </c>
      <c r="E9">
        <v>20.811401938438369</v>
      </c>
      <c r="H9" t="s">
        <v>69</v>
      </c>
      <c r="I9">
        <v>1</v>
      </c>
      <c r="K9" t="s">
        <v>70</v>
      </c>
      <c r="L9">
        <v>44.231661111111109</v>
      </c>
      <c r="M9">
        <v>1598.308883872256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173.73328713951921</v>
      </c>
      <c r="E12">
        <v>54.102581939119943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104</v>
      </c>
      <c r="B16">
        <v>3477</v>
      </c>
      <c r="C16">
        <v>5598</v>
      </c>
      <c r="D16">
        <v>3</v>
      </c>
      <c r="E16">
        <v>28980</v>
      </c>
      <c r="F16">
        <v>23.465006922434881</v>
      </c>
      <c r="G16">
        <v>2</v>
      </c>
      <c r="H16">
        <v>5</v>
      </c>
      <c r="I16">
        <v>15823.9640459087</v>
      </c>
      <c r="J16">
        <v>15892.562459502289</v>
      </c>
      <c r="K16">
        <v>65.469210094835034</v>
      </c>
      <c r="L16">
        <v>16706.730378744291</v>
      </c>
      <c r="M16">
        <v>16452.943336583121</v>
      </c>
      <c r="N16">
        <v>70.045442723493252</v>
      </c>
      <c r="O16">
        <v>15812.318482202751</v>
      </c>
      <c r="P16">
        <v>15658.358426992339</v>
      </c>
      <c r="Q16">
        <v>65.469210094835034</v>
      </c>
      <c r="R16">
        <v>15811.618375492309</v>
      </c>
      <c r="S16">
        <v>15659.46436028982</v>
      </c>
      <c r="T16">
        <v>70.045442723493252</v>
      </c>
      <c r="U16">
        <v>9.9933226785310545</v>
      </c>
      <c r="V16">
        <v>50.976967573137742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5</v>
      </c>
      <c r="B3" s="2">
        <v>45019</v>
      </c>
      <c r="D3" t="s">
        <v>105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106</v>
      </c>
      <c r="Q3" t="s">
        <v>107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2811</v>
      </c>
      <c r="AA3">
        <v>352.58179068565369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8.7514666666666638</v>
      </c>
      <c r="D7">
        <v>200.23975530355091</v>
      </c>
      <c r="E7">
        <v>13.1399147039832</v>
      </c>
      <c r="H7" t="s">
        <v>65</v>
      </c>
      <c r="I7">
        <v>2738</v>
      </c>
      <c r="K7" t="s">
        <v>66</v>
      </c>
      <c r="L7">
        <v>49.208730555555547</v>
      </c>
      <c r="M7">
        <v>1658.011033222733</v>
      </c>
      <c r="N7">
        <v>21.3898823441932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70</v>
      </c>
      <c r="K8" t="s">
        <v>68</v>
      </c>
      <c r="L8">
        <v>1.26023611111111</v>
      </c>
      <c r="M8">
        <v>232.13256163696931</v>
      </c>
      <c r="N8">
        <v>135.73135159454549</v>
      </c>
    </row>
    <row r="9" spans="1:27" x14ac:dyDescent="0.3">
      <c r="A9">
        <v>2</v>
      </c>
      <c r="B9">
        <v>298</v>
      </c>
      <c r="C9">
        <v>40.457263888888889</v>
      </c>
      <c r="D9">
        <v>1457.771277919182</v>
      </c>
      <c r="E9">
        <v>21.3898823441932</v>
      </c>
      <c r="H9" t="s">
        <v>69</v>
      </c>
      <c r="I9">
        <v>3</v>
      </c>
      <c r="K9" t="s">
        <v>70</v>
      </c>
      <c r="L9">
        <v>50.468966666666667</v>
      </c>
      <c r="M9">
        <v>1890.143594859702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232.13256163696931</v>
      </c>
      <c r="E12">
        <v>135.73135159454549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108</v>
      </c>
      <c r="B16">
        <v>3511</v>
      </c>
      <c r="C16">
        <v>5600</v>
      </c>
      <c r="D16">
        <v>4</v>
      </c>
      <c r="E16">
        <v>29940</v>
      </c>
      <c r="F16">
        <v>51.618041937280047</v>
      </c>
      <c r="G16">
        <v>2</v>
      </c>
      <c r="H16">
        <v>5</v>
      </c>
      <c r="I16">
        <v>15822.41251971565</v>
      </c>
      <c r="J16">
        <v>15892.95567441345</v>
      </c>
      <c r="K16">
        <v>72.179577684262767</v>
      </c>
      <c r="L16">
        <v>18283.82499952941</v>
      </c>
      <c r="M16">
        <v>17416.513125236859</v>
      </c>
      <c r="N16">
        <v>69.303461270923094</v>
      </c>
      <c r="O16">
        <v>15848.042584209939</v>
      </c>
      <c r="P16">
        <v>16408.367352372839</v>
      </c>
      <c r="Q16">
        <v>72.179577684262767</v>
      </c>
      <c r="R16">
        <v>15847.16163017854</v>
      </c>
      <c r="S16">
        <v>16409.79243692863</v>
      </c>
      <c r="T16">
        <v>69.303461270923094</v>
      </c>
      <c r="U16">
        <v>9.9974451355752798</v>
      </c>
      <c r="V16">
        <v>51.075936245632818</v>
      </c>
      <c r="W16">
        <v>0</v>
      </c>
      <c r="X16">
        <v>0</v>
      </c>
    </row>
    <row r="17" spans="1:24" x14ac:dyDescent="0.3">
      <c r="A17" t="s">
        <v>109</v>
      </c>
      <c r="B17">
        <v>3535</v>
      </c>
      <c r="C17">
        <v>5600</v>
      </c>
      <c r="D17">
        <v>5</v>
      </c>
      <c r="E17">
        <v>30000</v>
      </c>
      <c r="F17">
        <v>33.557351859566268</v>
      </c>
      <c r="G17">
        <v>2</v>
      </c>
      <c r="H17">
        <v>5</v>
      </c>
      <c r="I17">
        <v>15834.71491046628</v>
      </c>
      <c r="J17">
        <v>16083.917027241539</v>
      </c>
      <c r="K17">
        <v>72.864780812546229</v>
      </c>
      <c r="L17">
        <v>17437.338147596529</v>
      </c>
      <c r="M17">
        <v>17071.371376417919</v>
      </c>
      <c r="N17">
        <v>72.770308496834915</v>
      </c>
      <c r="O17">
        <v>15851.38089738728</v>
      </c>
      <c r="P17">
        <v>16418.964946965742</v>
      </c>
      <c r="Q17">
        <v>72.864780812546229</v>
      </c>
      <c r="R17">
        <v>15852.7197841451</v>
      </c>
      <c r="S17">
        <v>16416.79852274563</v>
      </c>
      <c r="T17">
        <v>72.770308496834915</v>
      </c>
      <c r="U17">
        <v>9.996681670126673</v>
      </c>
      <c r="V17">
        <v>51.091381427090603</v>
      </c>
      <c r="W17">
        <v>0</v>
      </c>
      <c r="X17">
        <v>0</v>
      </c>
    </row>
    <row r="18" spans="1:24" x14ac:dyDescent="0.3">
      <c r="A18" t="s">
        <v>109</v>
      </c>
      <c r="B18">
        <v>3535</v>
      </c>
      <c r="C18">
        <v>5600</v>
      </c>
      <c r="D18">
        <v>6</v>
      </c>
      <c r="E18">
        <v>30060</v>
      </c>
      <c r="F18">
        <v>0</v>
      </c>
      <c r="G18">
        <v>2</v>
      </c>
      <c r="H18">
        <v>5</v>
      </c>
      <c r="I18">
        <v>15848.495824158321</v>
      </c>
      <c r="J18">
        <v>16394.248999533669</v>
      </c>
      <c r="K18">
        <v>70.450030216660778</v>
      </c>
      <c r="L18">
        <v>15844.046458278999</v>
      </c>
      <c r="M18">
        <v>16395.552898444519</v>
      </c>
      <c r="N18">
        <v>72.209073818707594</v>
      </c>
      <c r="O18">
        <v>15848.495824158321</v>
      </c>
      <c r="P18">
        <v>16394.248999533669</v>
      </c>
      <c r="Q18">
        <v>70.450030216660778</v>
      </c>
      <c r="R18">
        <v>15844.046458278999</v>
      </c>
      <c r="S18">
        <v>16395.552898444519</v>
      </c>
      <c r="T18">
        <v>72.209073818707594</v>
      </c>
      <c r="U18">
        <v>10.00005351426482</v>
      </c>
      <c r="V18">
        <v>51.079506774138594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6</v>
      </c>
      <c r="B3" s="2">
        <v>45019</v>
      </c>
      <c r="D3" t="s">
        <v>110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111</v>
      </c>
      <c r="Q3" t="s">
        <v>112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992</v>
      </c>
      <c r="AA3">
        <v>658.41241979598999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1.7719416666666681</v>
      </c>
      <c r="D7">
        <v>55.665883963143493</v>
      </c>
      <c r="E7">
        <v>12.904288106770419</v>
      </c>
      <c r="H7" t="s">
        <v>65</v>
      </c>
      <c r="I7">
        <v>786</v>
      </c>
      <c r="K7" t="s">
        <v>66</v>
      </c>
      <c r="L7">
        <v>69.407016666666664</v>
      </c>
      <c r="M7">
        <v>2493.9357301079999</v>
      </c>
      <c r="N7">
        <v>16.92040554397461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206</v>
      </c>
      <c r="K8" t="s">
        <v>68</v>
      </c>
      <c r="L8">
        <v>2.4521166666666669</v>
      </c>
      <c r="M8">
        <v>450.89030256045999</v>
      </c>
      <c r="N8">
        <v>53.198332793222477</v>
      </c>
    </row>
    <row r="9" spans="1:27" x14ac:dyDescent="0.3">
      <c r="A9">
        <v>2</v>
      </c>
      <c r="B9">
        <v>310</v>
      </c>
      <c r="C9">
        <v>67.635075000000001</v>
      </c>
      <c r="D9">
        <v>2438.2698461448558</v>
      </c>
      <c r="E9">
        <v>16.92040554397461</v>
      </c>
      <c r="H9" t="s">
        <v>69</v>
      </c>
      <c r="I9">
        <v>0</v>
      </c>
      <c r="K9" t="s">
        <v>70</v>
      </c>
      <c r="L9">
        <v>71.859133333333332</v>
      </c>
      <c r="M9">
        <v>2944.8260326684599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450.89030256045999</v>
      </c>
      <c r="E12">
        <v>53.198332793222477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113</v>
      </c>
      <c r="B16">
        <v>6008</v>
      </c>
      <c r="C16">
        <v>398</v>
      </c>
      <c r="D16">
        <v>10</v>
      </c>
      <c r="E16">
        <v>31200</v>
      </c>
      <c r="F16">
        <v>47.917452601400221</v>
      </c>
      <c r="G16">
        <v>5</v>
      </c>
      <c r="H16">
        <v>2</v>
      </c>
      <c r="I16">
        <v>17142.791466050221</v>
      </c>
      <c r="J16">
        <v>17381.11974430006</v>
      </c>
      <c r="K16">
        <v>74.763615048613218</v>
      </c>
      <c r="L16">
        <v>16915.30147891568</v>
      </c>
      <c r="M16">
        <v>15221.684532095511</v>
      </c>
      <c r="N16">
        <v>72.227380702732546</v>
      </c>
      <c r="O16">
        <v>16484.527491397221</v>
      </c>
      <c r="P16">
        <v>15006.58900161641</v>
      </c>
      <c r="Q16">
        <v>74.763615048613218</v>
      </c>
      <c r="R16">
        <v>16485.494024194209</v>
      </c>
      <c r="S16">
        <v>15006.486742852259</v>
      </c>
      <c r="T16">
        <v>72.227380702732546</v>
      </c>
      <c r="U16">
        <v>51.423508753270291</v>
      </c>
      <c r="V16">
        <v>10.031228651211061</v>
      </c>
      <c r="W16">
        <v>0</v>
      </c>
      <c r="X16">
        <v>0</v>
      </c>
    </row>
    <row r="17" spans="1:24" x14ac:dyDescent="0.3">
      <c r="A17" t="s">
        <v>114</v>
      </c>
      <c r="B17">
        <v>6008</v>
      </c>
      <c r="C17">
        <v>908</v>
      </c>
      <c r="D17">
        <v>4</v>
      </c>
      <c r="E17">
        <v>30840</v>
      </c>
      <c r="F17">
        <v>0.85732224914955391</v>
      </c>
      <c r="G17">
        <v>5</v>
      </c>
      <c r="H17">
        <v>2</v>
      </c>
      <c r="I17">
        <v>17379.53291526594</v>
      </c>
      <c r="J17">
        <v>13026.31659236747</v>
      </c>
      <c r="K17">
        <v>71.953006433987881</v>
      </c>
      <c r="L17">
        <v>17371.93893206845</v>
      </c>
      <c r="M17">
        <v>13069.045911288729</v>
      </c>
      <c r="N17">
        <v>73.025297241327252</v>
      </c>
      <c r="O17">
        <v>17385.011777079231</v>
      </c>
      <c r="P17">
        <v>13069.46478853032</v>
      </c>
      <c r="Q17">
        <v>71.953006433987881</v>
      </c>
      <c r="R17">
        <v>17380.547426814839</v>
      </c>
      <c r="S17">
        <v>13069.14026977966</v>
      </c>
      <c r="T17">
        <v>73.025297241327252</v>
      </c>
      <c r="U17">
        <v>50.733142777161689</v>
      </c>
      <c r="V17">
        <v>10.041745534277929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7</v>
      </c>
      <c r="B3" s="2">
        <v>45019</v>
      </c>
      <c r="D3" t="s">
        <v>115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116</v>
      </c>
      <c r="Q3" t="s">
        <v>117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163</v>
      </c>
      <c r="AA3">
        <v>545.01672148704529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16.788780555555551</v>
      </c>
      <c r="D7">
        <v>341.71830600225479</v>
      </c>
      <c r="E7">
        <v>13.13998904977872</v>
      </c>
      <c r="H7" t="s">
        <v>65</v>
      </c>
      <c r="I7">
        <v>4</v>
      </c>
      <c r="K7" t="s">
        <v>66</v>
      </c>
      <c r="L7">
        <v>63.94650833333332</v>
      </c>
      <c r="M7">
        <v>2043.584566748217</v>
      </c>
      <c r="N7">
        <v>13.13998904977872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158</v>
      </c>
      <c r="K8" t="s">
        <v>68</v>
      </c>
      <c r="L8">
        <v>2.68560555555556</v>
      </c>
      <c r="M8">
        <v>494.32382373008278</v>
      </c>
      <c r="N8">
        <v>52.346259134029751</v>
      </c>
    </row>
    <row r="9" spans="1:27" x14ac:dyDescent="0.3">
      <c r="A9">
        <v>2</v>
      </c>
      <c r="B9">
        <v>232</v>
      </c>
      <c r="C9">
        <v>47.157727777777772</v>
      </c>
      <c r="D9">
        <v>1701.8662607459621</v>
      </c>
      <c r="E9">
        <v>12.90586713346071</v>
      </c>
      <c r="H9" t="s">
        <v>69</v>
      </c>
      <c r="I9">
        <v>1</v>
      </c>
      <c r="K9" t="s">
        <v>70</v>
      </c>
      <c r="L9">
        <v>66.632113888888881</v>
      </c>
      <c r="M9">
        <v>2537.9083904783001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494.32382373008278</v>
      </c>
      <c r="E12">
        <v>52.346259134029751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118</v>
      </c>
      <c r="B16">
        <v>3490</v>
      </c>
      <c r="C16">
        <v>6002</v>
      </c>
      <c r="D16">
        <v>4</v>
      </c>
      <c r="E16">
        <v>32640</v>
      </c>
      <c r="F16">
        <v>10.72923244695915</v>
      </c>
      <c r="G16">
        <v>2</v>
      </c>
      <c r="H16">
        <v>5</v>
      </c>
      <c r="I16">
        <v>17819.485991248701</v>
      </c>
      <c r="J16">
        <v>16616.491550924871</v>
      </c>
      <c r="K16">
        <v>74.986454490626372</v>
      </c>
      <c r="L16">
        <v>17923.912700939349</v>
      </c>
      <c r="M16">
        <v>17264.664419317309</v>
      </c>
      <c r="N16">
        <v>73.689909039653344</v>
      </c>
      <c r="O16">
        <v>17857.198681136299</v>
      </c>
      <c r="P16">
        <v>16716.97953391535</v>
      </c>
      <c r="Q16">
        <v>74.986454490626372</v>
      </c>
      <c r="R16">
        <v>17854.401001287799</v>
      </c>
      <c r="S16">
        <v>16717.44267272612</v>
      </c>
      <c r="T16">
        <v>73.689909039653344</v>
      </c>
      <c r="U16">
        <v>10.00366466717931</v>
      </c>
      <c r="V16">
        <v>51.412717391363493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8</v>
      </c>
      <c r="B3" s="2">
        <v>45019</v>
      </c>
      <c r="D3" t="s">
        <v>119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120</v>
      </c>
      <c r="Q3" t="s">
        <v>121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131</v>
      </c>
      <c r="AA3">
        <v>337.22584819793701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1.7633083333333319</v>
      </c>
      <c r="D7">
        <v>54.720442761323461</v>
      </c>
      <c r="E7">
        <v>12.90404848110944</v>
      </c>
      <c r="H7" t="s">
        <v>65</v>
      </c>
      <c r="I7">
        <v>37</v>
      </c>
      <c r="K7" t="s">
        <v>66</v>
      </c>
      <c r="L7">
        <v>46.220972222222237</v>
      </c>
      <c r="M7">
        <v>1657.944667284203</v>
      </c>
      <c r="N7">
        <v>12.90404848110944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94</v>
      </c>
      <c r="K8" t="s">
        <v>68</v>
      </c>
      <c r="L8">
        <v>2.1562333333333359</v>
      </c>
      <c r="M8">
        <v>396.05912914294231</v>
      </c>
      <c r="N8">
        <v>52.966293120270286</v>
      </c>
    </row>
    <row r="9" spans="1:27" x14ac:dyDescent="0.3">
      <c r="A9">
        <v>2</v>
      </c>
      <c r="B9">
        <v>224</v>
      </c>
      <c r="C9">
        <v>44.457663888888909</v>
      </c>
      <c r="D9">
        <v>1603.2242245228799</v>
      </c>
      <c r="E9">
        <v>10.673282127027569</v>
      </c>
      <c r="H9" t="s">
        <v>69</v>
      </c>
      <c r="I9">
        <v>0</v>
      </c>
      <c r="K9" t="s">
        <v>70</v>
      </c>
      <c r="L9">
        <v>48.377205555555577</v>
      </c>
      <c r="M9">
        <v>2054.003796427146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396.05912914294231</v>
      </c>
      <c r="E12">
        <v>52.966293120270286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9</v>
      </c>
      <c r="B3" s="2">
        <v>45019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232</v>
      </c>
      <c r="AA3">
        <v>167.49832272529599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7.4849694444444426</v>
      </c>
      <c r="D7">
        <v>136.28743294933329</v>
      </c>
      <c r="E7">
        <v>13.139966333116179</v>
      </c>
      <c r="H7" t="s">
        <v>65</v>
      </c>
      <c r="I7">
        <v>0</v>
      </c>
      <c r="K7" t="s">
        <v>66</v>
      </c>
      <c r="L7">
        <v>28.401069444444431</v>
      </c>
      <c r="M7">
        <v>889.62290693743114</v>
      </c>
      <c r="N7">
        <v>13.139966333116179</v>
      </c>
    </row>
    <row r="8" spans="1:27" x14ac:dyDescent="0.3">
      <c r="A8">
        <v>1</v>
      </c>
      <c r="B8">
        <v>1</v>
      </c>
      <c r="C8">
        <v>2.9991666666666989E-2</v>
      </c>
      <c r="D8">
        <v>5.555291163946554E-2</v>
      </c>
      <c r="E8">
        <v>12.792943485182599</v>
      </c>
      <c r="H8" t="s">
        <v>67</v>
      </c>
      <c r="I8">
        <v>232</v>
      </c>
      <c r="K8" t="s">
        <v>68</v>
      </c>
      <c r="L8">
        <v>0.99113611111111011</v>
      </c>
      <c r="M8">
        <v>182.30958942416561</v>
      </c>
      <c r="N8">
        <v>51.780011095530092</v>
      </c>
    </row>
    <row r="9" spans="1:27" x14ac:dyDescent="0.3">
      <c r="A9">
        <v>2</v>
      </c>
      <c r="B9">
        <v>164</v>
      </c>
      <c r="C9">
        <v>20.886108333333329</v>
      </c>
      <c r="D9">
        <v>753.27992107645832</v>
      </c>
      <c r="E9">
        <v>10.697105632246309</v>
      </c>
      <c r="H9" t="s">
        <v>69</v>
      </c>
      <c r="I9">
        <v>0</v>
      </c>
      <c r="K9" t="s">
        <v>70</v>
      </c>
      <c r="L9">
        <v>29.392205555555549</v>
      </c>
      <c r="M9">
        <v>1071.932496361597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182.30958942416561</v>
      </c>
      <c r="E12">
        <v>51.780011095530092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10</v>
      </c>
      <c r="B3" s="2">
        <v>45019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30</v>
      </c>
      <c r="AA3">
        <v>144.52246785163879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8.6884138888888884</v>
      </c>
      <c r="D7">
        <v>198.42229757121581</v>
      </c>
      <c r="E7">
        <v>13.326867226247611</v>
      </c>
      <c r="H7" t="s">
        <v>65</v>
      </c>
      <c r="I7">
        <v>6</v>
      </c>
      <c r="K7" t="s">
        <v>66</v>
      </c>
      <c r="L7">
        <v>27.054555555555559</v>
      </c>
      <c r="M7">
        <v>846.00778156518663</v>
      </c>
      <c r="N7">
        <v>13.326867226247611</v>
      </c>
    </row>
    <row r="8" spans="1:27" x14ac:dyDescent="0.3">
      <c r="A8">
        <v>1</v>
      </c>
      <c r="B8">
        <v>2</v>
      </c>
      <c r="C8">
        <v>0.41958333333333131</v>
      </c>
      <c r="D8">
        <v>0.27107149014636572</v>
      </c>
      <c r="E8">
        <v>12.94016144990273</v>
      </c>
      <c r="H8" t="s">
        <v>67</v>
      </c>
      <c r="I8">
        <v>24</v>
      </c>
      <c r="K8" t="s">
        <v>68</v>
      </c>
      <c r="L8">
        <v>0.84096111111110883</v>
      </c>
      <c r="M8">
        <v>154.4967368154833</v>
      </c>
      <c r="N8">
        <v>51.888375773596309</v>
      </c>
    </row>
    <row r="9" spans="1:27" x14ac:dyDescent="0.3">
      <c r="A9">
        <v>2</v>
      </c>
      <c r="B9">
        <v>163</v>
      </c>
      <c r="C9">
        <v>17.946558333333339</v>
      </c>
      <c r="D9">
        <v>647.31441250382454</v>
      </c>
      <c r="E9">
        <v>10.90512369142264</v>
      </c>
      <c r="H9" t="s">
        <v>69</v>
      </c>
      <c r="I9">
        <v>0</v>
      </c>
      <c r="K9" t="s">
        <v>70</v>
      </c>
      <c r="L9">
        <v>27.895516666666669</v>
      </c>
      <c r="M9">
        <v>1000.50451838067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154.4967368154833</v>
      </c>
      <c r="E12">
        <v>51.888375773596309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128</v>
      </c>
      <c r="B16">
        <v>2341</v>
      </c>
      <c r="C16">
        <v>5634</v>
      </c>
      <c r="D16">
        <v>8</v>
      </c>
      <c r="E16">
        <v>37380</v>
      </c>
      <c r="F16">
        <v>0.46679210516841241</v>
      </c>
      <c r="G16">
        <v>2</v>
      </c>
      <c r="H16">
        <v>5</v>
      </c>
      <c r="I16">
        <v>16218.805298109461</v>
      </c>
      <c r="J16">
        <v>16811.087104379691</v>
      </c>
      <c r="K16">
        <v>56.121544006166801</v>
      </c>
      <c r="L16">
        <v>16243.713901201731</v>
      </c>
      <c r="M16">
        <v>16822.11070797436</v>
      </c>
      <c r="N16">
        <v>60.402339571610817</v>
      </c>
      <c r="O16">
        <v>16223.43867753739</v>
      </c>
      <c r="P16">
        <v>16810.433286810981</v>
      </c>
      <c r="Q16">
        <v>56.121544006166801</v>
      </c>
      <c r="R16">
        <v>16223.07676537601</v>
      </c>
      <c r="S16">
        <v>16811.33702477863</v>
      </c>
      <c r="T16">
        <v>60.402339571610817</v>
      </c>
      <c r="U16">
        <v>10.024338873855649</v>
      </c>
      <c r="V16">
        <v>49.872549162946498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11</v>
      </c>
      <c r="B3" s="2">
        <v>45019</v>
      </c>
      <c r="D3" t="s">
        <v>129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130</v>
      </c>
      <c r="Q3" t="s">
        <v>131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34</v>
      </c>
      <c r="AA3">
        <v>116.12297701835629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0.79978055555555738</v>
      </c>
      <c r="D7">
        <v>25.568407150736459</v>
      </c>
      <c r="E7">
        <v>12.939135468362419</v>
      </c>
      <c r="H7" t="s">
        <v>65</v>
      </c>
      <c r="I7">
        <v>1</v>
      </c>
      <c r="K7" t="s">
        <v>66</v>
      </c>
      <c r="L7">
        <v>17.039466666666659</v>
      </c>
      <c r="M7">
        <v>593.954549079966</v>
      </c>
      <c r="N7">
        <v>12.939135468362419</v>
      </c>
    </row>
    <row r="8" spans="1:27" x14ac:dyDescent="0.3">
      <c r="A8">
        <v>1</v>
      </c>
      <c r="B8">
        <v>2</v>
      </c>
      <c r="C8">
        <v>0.48652500000000137</v>
      </c>
      <c r="D8">
        <v>0.14619420837821279</v>
      </c>
      <c r="E8">
        <v>9.3879232283924308E-2</v>
      </c>
      <c r="H8" t="s">
        <v>67</v>
      </c>
      <c r="I8">
        <v>33</v>
      </c>
      <c r="K8" t="s">
        <v>68</v>
      </c>
      <c r="L8">
        <v>1.151291666666667</v>
      </c>
      <c r="M8">
        <v>211.4359847991372</v>
      </c>
      <c r="N8">
        <v>51.779693699188499</v>
      </c>
    </row>
    <row r="9" spans="1:27" x14ac:dyDescent="0.3">
      <c r="A9">
        <v>2</v>
      </c>
      <c r="B9">
        <v>147</v>
      </c>
      <c r="C9">
        <v>15.753161111111099</v>
      </c>
      <c r="D9">
        <v>568.23994772085132</v>
      </c>
      <c r="E9">
        <v>10.53243722483719</v>
      </c>
      <c r="H9" t="s">
        <v>69</v>
      </c>
      <c r="I9">
        <v>0</v>
      </c>
      <c r="K9" t="s">
        <v>70</v>
      </c>
      <c r="L9">
        <v>18.190758333333331</v>
      </c>
      <c r="M9">
        <v>805.39053387910326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211.4359847991372</v>
      </c>
      <c r="E12">
        <v>51.779693699188499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12</v>
      </c>
      <c r="B3" s="2">
        <v>45019</v>
      </c>
      <c r="D3" t="s">
        <v>132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133</v>
      </c>
      <c r="Q3" t="s">
        <v>134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</v>
      </c>
      <c r="AA3">
        <v>114.6754994392395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0.45660833333333362</v>
      </c>
      <c r="D7">
        <v>14.13130199933229</v>
      </c>
      <c r="E7">
        <v>8.5967856620163356</v>
      </c>
      <c r="H7" t="s">
        <v>65</v>
      </c>
      <c r="I7">
        <v>1</v>
      </c>
      <c r="K7" t="s">
        <v>66</v>
      </c>
      <c r="L7">
        <v>15.807797222222209</v>
      </c>
      <c r="M7">
        <v>550.38105659807718</v>
      </c>
      <c r="N7">
        <v>10.922750376575831</v>
      </c>
    </row>
    <row r="8" spans="1:27" x14ac:dyDescent="0.3">
      <c r="A8">
        <v>1</v>
      </c>
      <c r="B8">
        <v>2</v>
      </c>
      <c r="C8">
        <v>0.48866388888888951</v>
      </c>
      <c r="D8">
        <v>0.14891679772589639</v>
      </c>
      <c r="E8">
        <v>0.5991921032874703</v>
      </c>
      <c r="H8" t="s">
        <v>67</v>
      </c>
      <c r="I8">
        <v>2</v>
      </c>
      <c r="K8" t="s">
        <v>68</v>
      </c>
      <c r="L8">
        <v>0.93730833333332864</v>
      </c>
      <c r="M8">
        <v>172.27462869927041</v>
      </c>
      <c r="N8">
        <v>56.665576260931218</v>
      </c>
    </row>
    <row r="9" spans="1:27" x14ac:dyDescent="0.3">
      <c r="A9">
        <v>2</v>
      </c>
      <c r="B9">
        <v>144</v>
      </c>
      <c r="C9">
        <v>14.862524999999991</v>
      </c>
      <c r="D9">
        <v>536.100837801019</v>
      </c>
      <c r="E9">
        <v>10.922750376575831</v>
      </c>
      <c r="H9" t="s">
        <v>69</v>
      </c>
      <c r="I9">
        <v>0</v>
      </c>
      <c r="K9" t="s">
        <v>70</v>
      </c>
      <c r="L9">
        <v>16.74510555555554</v>
      </c>
      <c r="M9">
        <v>722.65568529734753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172.27462869927041</v>
      </c>
      <c r="E12">
        <v>56.665576260931218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13</v>
      </c>
      <c r="B3" s="2">
        <v>45019</v>
      </c>
      <c r="D3" t="s">
        <v>135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136</v>
      </c>
      <c r="Q3" t="s">
        <v>137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16</v>
      </c>
      <c r="AA3">
        <v>317.82984900474548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16.78016111111112</v>
      </c>
      <c r="D7">
        <v>341.31993357832408</v>
      </c>
      <c r="E7">
        <v>13.1399828543176</v>
      </c>
      <c r="H7" t="s">
        <v>65</v>
      </c>
      <c r="I7">
        <v>3</v>
      </c>
      <c r="K7" t="s">
        <v>66</v>
      </c>
      <c r="L7">
        <v>53.875027777777788</v>
      </c>
      <c r="M7">
        <v>1644.6802129569419</v>
      </c>
      <c r="N7">
        <v>13.1399828543176</v>
      </c>
    </row>
    <row r="8" spans="1:27" x14ac:dyDescent="0.3">
      <c r="A8">
        <v>1</v>
      </c>
      <c r="B8">
        <v>4</v>
      </c>
      <c r="C8">
        <v>0.97858611111111204</v>
      </c>
      <c r="D8">
        <v>0.69489572892993745</v>
      </c>
      <c r="E8">
        <v>12.87551424801168</v>
      </c>
      <c r="H8" t="s">
        <v>67</v>
      </c>
      <c r="I8">
        <v>13</v>
      </c>
      <c r="K8" t="s">
        <v>68</v>
      </c>
      <c r="L8">
        <v>1.7278249999999999</v>
      </c>
      <c r="M8">
        <v>317.86934479099949</v>
      </c>
      <c r="N8">
        <v>52.247528037183088</v>
      </c>
    </row>
    <row r="9" spans="1:27" x14ac:dyDescent="0.3">
      <c r="A9">
        <v>2</v>
      </c>
      <c r="B9">
        <v>172</v>
      </c>
      <c r="C9">
        <v>36.116280555555562</v>
      </c>
      <c r="D9">
        <v>1302.665383649688</v>
      </c>
      <c r="E9">
        <v>10.76380579814257</v>
      </c>
      <c r="H9" t="s">
        <v>69</v>
      </c>
      <c r="I9">
        <v>0</v>
      </c>
      <c r="K9" t="s">
        <v>70</v>
      </c>
      <c r="L9">
        <v>55.602852777777791</v>
      </c>
      <c r="M9">
        <v>1962.5495577479419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317.86934479099949</v>
      </c>
      <c r="E12">
        <v>52.247528037183088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14</v>
      </c>
      <c r="B3" s="2">
        <v>45019</v>
      </c>
      <c r="D3" t="s">
        <v>138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139</v>
      </c>
      <c r="Q3" t="s">
        <v>140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133</v>
      </c>
      <c r="AA3">
        <v>279.84766030311579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1.7273388888888881</v>
      </c>
      <c r="D7">
        <v>54.715168424415751</v>
      </c>
      <c r="E7">
        <v>12.902602505562831</v>
      </c>
      <c r="H7" t="s">
        <v>65</v>
      </c>
      <c r="I7">
        <v>1</v>
      </c>
      <c r="K7" t="s">
        <v>66</v>
      </c>
      <c r="L7">
        <v>40.936652777777773</v>
      </c>
      <c r="M7">
        <v>1409.973259917085</v>
      </c>
      <c r="N7">
        <v>12.902602505562831</v>
      </c>
    </row>
    <row r="8" spans="1:27" x14ac:dyDescent="0.3">
      <c r="A8">
        <v>1</v>
      </c>
      <c r="B8">
        <v>4</v>
      </c>
      <c r="C8">
        <v>1.662763888888888</v>
      </c>
      <c r="D8">
        <v>0.79467496509059221</v>
      </c>
      <c r="E8">
        <v>12.850308569996891</v>
      </c>
      <c r="H8" t="s">
        <v>67</v>
      </c>
      <c r="I8">
        <v>132</v>
      </c>
      <c r="K8" t="s">
        <v>68</v>
      </c>
      <c r="L8">
        <v>2.4802222222222192</v>
      </c>
      <c r="M8">
        <v>456.04323823260859</v>
      </c>
      <c r="N8">
        <v>52.52820311753905</v>
      </c>
    </row>
    <row r="9" spans="1:27" x14ac:dyDescent="0.3">
      <c r="A9">
        <v>2</v>
      </c>
      <c r="B9">
        <v>179</v>
      </c>
      <c r="C9">
        <v>37.546550000000003</v>
      </c>
      <c r="D9">
        <v>1354.4634165275791</v>
      </c>
      <c r="E9">
        <v>11.08088491703594</v>
      </c>
      <c r="H9" t="s">
        <v>69</v>
      </c>
      <c r="I9">
        <v>0</v>
      </c>
      <c r="K9" t="s">
        <v>70</v>
      </c>
      <c r="L9">
        <v>43.41687499999999</v>
      </c>
      <c r="M9">
        <v>1866.0164981496939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456.04323823260859</v>
      </c>
      <c r="E12">
        <v>52.52820311753905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15</v>
      </c>
      <c r="B3" s="2">
        <v>45019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</v>
      </c>
      <c r="AA3">
        <v>314.85165905952448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16.76274166666667</v>
      </c>
      <c r="D7">
        <v>342.18676764107522</v>
      </c>
      <c r="E7">
        <v>13.10729632982147</v>
      </c>
      <c r="H7" t="s">
        <v>65</v>
      </c>
      <c r="I7">
        <v>1</v>
      </c>
      <c r="K7" t="s">
        <v>66</v>
      </c>
      <c r="L7">
        <v>52.738294444444463</v>
      </c>
      <c r="M7">
        <v>1581.5934132265661</v>
      </c>
      <c r="N7">
        <v>14.434722443718821</v>
      </c>
    </row>
    <row r="8" spans="1:27" x14ac:dyDescent="0.3">
      <c r="A8">
        <v>1</v>
      </c>
      <c r="B8">
        <v>4</v>
      </c>
      <c r="C8">
        <v>1.6313416666666669</v>
      </c>
      <c r="D8">
        <v>0.92457920951918438</v>
      </c>
      <c r="E8">
        <v>12.902534321694629</v>
      </c>
      <c r="H8" t="s">
        <v>67</v>
      </c>
      <c r="I8">
        <v>4</v>
      </c>
      <c r="K8" t="s">
        <v>68</v>
      </c>
      <c r="L8">
        <v>2.0298250000000051</v>
      </c>
      <c r="M8">
        <v>373.6453619072542</v>
      </c>
      <c r="N8">
        <v>51.946286939702411</v>
      </c>
    </row>
    <row r="9" spans="1:27" x14ac:dyDescent="0.3">
      <c r="A9">
        <v>2</v>
      </c>
      <c r="B9">
        <v>172</v>
      </c>
      <c r="C9">
        <v>34.344211111111122</v>
      </c>
      <c r="D9">
        <v>1238.482066375971</v>
      </c>
      <c r="E9">
        <v>14.434722443718821</v>
      </c>
      <c r="H9" t="s">
        <v>69</v>
      </c>
      <c r="I9">
        <v>0</v>
      </c>
      <c r="K9" t="s">
        <v>70</v>
      </c>
      <c r="L9">
        <v>54.768119444444473</v>
      </c>
      <c r="M9">
        <v>1955.2387751338199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373.6453619072542</v>
      </c>
      <c r="E12">
        <v>51.946286939702411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16</v>
      </c>
      <c r="B3" s="2">
        <v>45020</v>
      </c>
      <c r="D3" t="s">
        <v>144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145</v>
      </c>
      <c r="Q3" t="s">
        <v>146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83</v>
      </c>
      <c r="AA3">
        <v>271.56888937950129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29</v>
      </c>
      <c r="C7">
        <v>1.7254777777777781</v>
      </c>
      <c r="D7">
        <v>54.351584430554439</v>
      </c>
      <c r="E7">
        <v>12.93909697816132</v>
      </c>
      <c r="H7" t="s">
        <v>65</v>
      </c>
      <c r="I7">
        <v>2</v>
      </c>
      <c r="K7" t="s">
        <v>66</v>
      </c>
      <c r="L7">
        <v>40.154625000000003</v>
      </c>
      <c r="M7">
        <v>1409.2164236631879</v>
      </c>
      <c r="N7">
        <v>12.93909697816132</v>
      </c>
    </row>
    <row r="8" spans="1:27" x14ac:dyDescent="0.3">
      <c r="A8">
        <v>1</v>
      </c>
      <c r="B8">
        <v>3</v>
      </c>
      <c r="C8">
        <v>0.87428888888888756</v>
      </c>
      <c r="D8">
        <v>0.57708361921353268</v>
      </c>
      <c r="E8">
        <v>12.86499502643357</v>
      </c>
      <c r="H8" t="s">
        <v>67</v>
      </c>
      <c r="I8">
        <v>81</v>
      </c>
      <c r="K8" t="s">
        <v>68</v>
      </c>
      <c r="L8">
        <v>1.860072222222215</v>
      </c>
      <c r="M8">
        <v>341.19838820899361</v>
      </c>
      <c r="N8">
        <v>52.234304436040418</v>
      </c>
    </row>
    <row r="9" spans="1:27" x14ac:dyDescent="0.3">
      <c r="A9">
        <v>2</v>
      </c>
      <c r="B9">
        <v>177</v>
      </c>
      <c r="C9">
        <v>37.554858333333343</v>
      </c>
      <c r="D9">
        <v>1354.2877556134199</v>
      </c>
      <c r="E9">
        <v>10.86474879516541</v>
      </c>
      <c r="H9" t="s">
        <v>69</v>
      </c>
      <c r="I9">
        <v>0</v>
      </c>
      <c r="K9" t="s">
        <v>70</v>
      </c>
      <c r="L9">
        <v>42.014697222222217</v>
      </c>
      <c r="M9">
        <v>1750.4148118721821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341.19838820899361</v>
      </c>
      <c r="E12">
        <v>52.234304436040418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17</v>
      </c>
      <c r="B3" s="2">
        <v>45020</v>
      </c>
      <c r="D3" t="s">
        <v>147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148</v>
      </c>
      <c r="Q3" t="s">
        <v>149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92</v>
      </c>
      <c r="AA3">
        <v>368.8261251449585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16.813561111111099</v>
      </c>
      <c r="D7">
        <v>342.8673190901759</v>
      </c>
      <c r="E7">
        <v>13.13996220249296</v>
      </c>
      <c r="H7" t="s">
        <v>65</v>
      </c>
      <c r="I7">
        <v>70</v>
      </c>
      <c r="K7" t="s">
        <v>66</v>
      </c>
      <c r="L7">
        <v>63.571622222222217</v>
      </c>
      <c r="M7">
        <v>1983.28565633275</v>
      </c>
      <c r="N7">
        <v>13.13996220249296</v>
      </c>
    </row>
    <row r="8" spans="1:27" x14ac:dyDescent="0.3">
      <c r="A8">
        <v>1</v>
      </c>
      <c r="B8">
        <v>3</v>
      </c>
      <c r="C8">
        <v>1.299619444444446</v>
      </c>
      <c r="D8">
        <v>0.82253163686310116</v>
      </c>
      <c r="E8">
        <v>12.956471822442399</v>
      </c>
      <c r="H8" t="s">
        <v>67</v>
      </c>
      <c r="I8">
        <v>22</v>
      </c>
      <c r="K8" t="s">
        <v>68</v>
      </c>
      <c r="L8">
        <v>2.1320166666666651</v>
      </c>
      <c r="M8">
        <v>392.45856092702621</v>
      </c>
      <c r="N8">
        <v>51.888400209048051</v>
      </c>
    </row>
    <row r="9" spans="1:27" x14ac:dyDescent="0.3">
      <c r="A9">
        <v>2</v>
      </c>
      <c r="B9">
        <v>201</v>
      </c>
      <c r="C9">
        <v>45.458441666666673</v>
      </c>
      <c r="D9">
        <v>1639.59580560571</v>
      </c>
      <c r="E9">
        <v>10.756162358801641</v>
      </c>
      <c r="H9" t="s">
        <v>69</v>
      </c>
      <c r="I9">
        <v>0</v>
      </c>
      <c r="K9" t="s">
        <v>70</v>
      </c>
      <c r="L9">
        <v>65.703638888888889</v>
      </c>
      <c r="M9">
        <v>2375.7442172597762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392.45856092702621</v>
      </c>
      <c r="E12">
        <v>51.888400209048051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18</v>
      </c>
      <c r="B3" s="2">
        <v>45020</v>
      </c>
      <c r="D3" t="s">
        <v>150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151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33</v>
      </c>
      <c r="AA3">
        <v>124.39030289649961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0.7828722222222233</v>
      </c>
      <c r="D7">
        <v>25.22950430199344</v>
      </c>
      <c r="E7">
        <v>12.90397373015513</v>
      </c>
      <c r="H7" t="s">
        <v>65</v>
      </c>
      <c r="I7">
        <v>0</v>
      </c>
      <c r="K7" t="s">
        <v>66</v>
      </c>
      <c r="L7">
        <v>19.042761111111108</v>
      </c>
      <c r="M7">
        <v>653.13454351277994</v>
      </c>
      <c r="N7">
        <v>12.90397373015513</v>
      </c>
    </row>
    <row r="8" spans="1:27" x14ac:dyDescent="0.3">
      <c r="A8">
        <v>1</v>
      </c>
      <c r="B8">
        <v>4</v>
      </c>
      <c r="C8">
        <v>0.86357499999999876</v>
      </c>
      <c r="D8">
        <v>0.37204753048046829</v>
      </c>
      <c r="E8">
        <v>12.22826066611573</v>
      </c>
      <c r="H8" t="s">
        <v>67</v>
      </c>
      <c r="I8">
        <v>33</v>
      </c>
      <c r="K8" t="s">
        <v>68</v>
      </c>
      <c r="L8">
        <v>1.6805499999999951</v>
      </c>
      <c r="M8">
        <v>309.35454798417408</v>
      </c>
      <c r="N8">
        <v>51.961088871514143</v>
      </c>
    </row>
    <row r="9" spans="1:27" x14ac:dyDescent="0.3">
      <c r="A9">
        <v>2</v>
      </c>
      <c r="B9">
        <v>166</v>
      </c>
      <c r="C9">
        <v>17.396313888888891</v>
      </c>
      <c r="D9">
        <v>627.53299168030605</v>
      </c>
      <c r="E9">
        <v>10.74592106379907</v>
      </c>
      <c r="H9" t="s">
        <v>69</v>
      </c>
      <c r="I9">
        <v>0</v>
      </c>
      <c r="K9" t="s">
        <v>70</v>
      </c>
      <c r="L9">
        <v>20.723311111111109</v>
      </c>
      <c r="M9">
        <v>962.48909149695407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309.35454798417408</v>
      </c>
      <c r="E12">
        <v>51.961088871514143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153</v>
      </c>
      <c r="B16">
        <v>3205</v>
      </c>
      <c r="C16">
        <v>6064</v>
      </c>
      <c r="D16">
        <v>7</v>
      </c>
      <c r="E16">
        <v>49020</v>
      </c>
      <c r="F16">
        <v>35.715815047831363</v>
      </c>
      <c r="G16">
        <v>2</v>
      </c>
      <c r="H16">
        <v>5</v>
      </c>
      <c r="I16">
        <v>16938.92680845155</v>
      </c>
      <c r="J16">
        <v>18152.017680120131</v>
      </c>
      <c r="K16">
        <v>71.98647608925927</v>
      </c>
      <c r="L16">
        <v>16808.124783837018</v>
      </c>
      <c r="M16">
        <v>19812.29720597135</v>
      </c>
      <c r="N16">
        <v>73.983250801382638</v>
      </c>
      <c r="O16">
        <v>16621.933183758221</v>
      </c>
      <c r="P16">
        <v>17985.320897919839</v>
      </c>
      <c r="Q16">
        <v>71.98647608925927</v>
      </c>
      <c r="R16">
        <v>16623.201529213129</v>
      </c>
      <c r="S16">
        <v>17985.421797215211</v>
      </c>
      <c r="T16">
        <v>73.983250801382638</v>
      </c>
      <c r="U16">
        <v>10.02782347535863</v>
      </c>
      <c r="V16">
        <v>51.411702919127833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19</v>
      </c>
      <c r="B3" s="2">
        <v>45020</v>
      </c>
      <c r="D3" t="s">
        <v>154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155</v>
      </c>
      <c r="Q3" t="s">
        <v>156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</v>
      </c>
      <c r="AA3">
        <v>161.45565986633301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0.45425277777777712</v>
      </c>
      <c r="D7">
        <v>14.251276389704669</v>
      </c>
      <c r="E7">
        <v>12.874386133199019</v>
      </c>
      <c r="H7" t="s">
        <v>65</v>
      </c>
      <c r="I7">
        <v>0</v>
      </c>
      <c r="K7" t="s">
        <v>66</v>
      </c>
      <c r="L7">
        <v>22.788388888888871</v>
      </c>
      <c r="M7">
        <v>789.1830853420862</v>
      </c>
      <c r="N7">
        <v>17.22898523672638</v>
      </c>
    </row>
    <row r="8" spans="1:27" x14ac:dyDescent="0.3">
      <c r="A8">
        <v>1</v>
      </c>
      <c r="B8">
        <v>5</v>
      </c>
      <c r="C8">
        <v>0.85863333333333181</v>
      </c>
      <c r="D8">
        <v>0.49882928053819292</v>
      </c>
      <c r="E8">
        <v>12.908256257625171</v>
      </c>
      <c r="H8" t="s">
        <v>67</v>
      </c>
      <c r="I8">
        <v>4</v>
      </c>
      <c r="K8" t="s">
        <v>68</v>
      </c>
      <c r="L8">
        <v>0.95783055555555818</v>
      </c>
      <c r="M8">
        <v>175.99520467620741</v>
      </c>
      <c r="N8">
        <v>52.372681071156883</v>
      </c>
    </row>
    <row r="9" spans="1:27" x14ac:dyDescent="0.3">
      <c r="A9">
        <v>2</v>
      </c>
      <c r="B9">
        <v>209</v>
      </c>
      <c r="C9">
        <v>21.47550277777777</v>
      </c>
      <c r="D9">
        <v>774.43297967184333</v>
      </c>
      <c r="E9">
        <v>17.22898523672638</v>
      </c>
      <c r="H9" t="s">
        <v>69</v>
      </c>
      <c r="I9">
        <v>0</v>
      </c>
      <c r="K9" t="s">
        <v>70</v>
      </c>
      <c r="L9">
        <v>23.746219444444431</v>
      </c>
      <c r="M9">
        <v>965.17829001829364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175.99520467620741</v>
      </c>
      <c r="E12">
        <v>52.372681071156883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20</v>
      </c>
      <c r="B3" s="2">
        <v>45020</v>
      </c>
      <c r="D3" t="s">
        <v>157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158</v>
      </c>
      <c r="Q3" t="s">
        <v>159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144</v>
      </c>
      <c r="AA3">
        <v>223.34011292457581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7.5099833333333317</v>
      </c>
      <c r="D7">
        <v>133.8901788949552</v>
      </c>
      <c r="E7">
        <v>13.10724688921184</v>
      </c>
      <c r="H7" t="s">
        <v>65</v>
      </c>
      <c r="I7">
        <v>43</v>
      </c>
      <c r="K7" t="s">
        <v>66</v>
      </c>
      <c r="L7">
        <v>34.977019444444437</v>
      </c>
      <c r="M7">
        <v>1099.675846904061</v>
      </c>
      <c r="N7">
        <v>13.10724688921184</v>
      </c>
    </row>
    <row r="8" spans="1:27" x14ac:dyDescent="0.3">
      <c r="A8">
        <v>1</v>
      </c>
      <c r="B8">
        <v>3</v>
      </c>
      <c r="C8">
        <v>0.72508888888888878</v>
      </c>
      <c r="D8">
        <v>0.43732824569079048</v>
      </c>
      <c r="E8">
        <v>12.92623671213167</v>
      </c>
      <c r="H8" t="s">
        <v>67</v>
      </c>
      <c r="I8">
        <v>101</v>
      </c>
      <c r="K8" t="s">
        <v>68</v>
      </c>
      <c r="L8">
        <v>0.80908611111110884</v>
      </c>
      <c r="M8">
        <v>148.75587675521959</v>
      </c>
      <c r="N8">
        <v>51.780059925740041</v>
      </c>
    </row>
    <row r="9" spans="1:27" x14ac:dyDescent="0.3">
      <c r="A9">
        <v>2</v>
      </c>
      <c r="B9">
        <v>241</v>
      </c>
      <c r="C9">
        <v>26.741947222222219</v>
      </c>
      <c r="D9">
        <v>965.34833976341486</v>
      </c>
      <c r="E9">
        <v>12.90025975477378</v>
      </c>
      <c r="H9" t="s">
        <v>69</v>
      </c>
      <c r="I9">
        <v>0</v>
      </c>
      <c r="K9" t="s">
        <v>70</v>
      </c>
      <c r="L9">
        <v>35.786105555555537</v>
      </c>
      <c r="M9">
        <v>1248.4317236592799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148.75587675521959</v>
      </c>
      <c r="E12">
        <v>51.780059925740041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21</v>
      </c>
      <c r="B3" s="2">
        <v>45020</v>
      </c>
      <c r="D3" t="s">
        <v>160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161</v>
      </c>
      <c r="Q3" t="s">
        <v>162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119</v>
      </c>
      <c r="AA3">
        <v>240.97292232513431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8.5500166666666662</v>
      </c>
      <c r="D7">
        <v>196.91473629559641</v>
      </c>
      <c r="E7">
        <v>13.13993535558002</v>
      </c>
      <c r="H7" t="s">
        <v>65</v>
      </c>
      <c r="I7">
        <v>114</v>
      </c>
      <c r="K7" t="s">
        <v>66</v>
      </c>
      <c r="L7">
        <v>38.886549999999993</v>
      </c>
      <c r="M7">
        <v>1265.303946793957</v>
      </c>
      <c r="N7">
        <v>107.55466597280559</v>
      </c>
    </row>
    <row r="8" spans="1:27" x14ac:dyDescent="0.3">
      <c r="A8">
        <v>1</v>
      </c>
      <c r="B8">
        <v>3</v>
      </c>
      <c r="C8">
        <v>0.71337222222222407</v>
      </c>
      <c r="D8">
        <v>0.2118165166768668</v>
      </c>
      <c r="E8">
        <v>9.8863856144687318E-2</v>
      </c>
      <c r="H8" t="s">
        <v>67</v>
      </c>
      <c r="I8">
        <v>5</v>
      </c>
      <c r="K8" t="s">
        <v>68</v>
      </c>
      <c r="L8">
        <v>1.1007555555555579</v>
      </c>
      <c r="M8">
        <v>202.39863042788539</v>
      </c>
      <c r="N8">
        <v>51.888351337932669</v>
      </c>
    </row>
    <row r="9" spans="1:27" x14ac:dyDescent="0.3">
      <c r="A9">
        <v>2</v>
      </c>
      <c r="B9">
        <v>279</v>
      </c>
      <c r="C9">
        <v>29.623161111111099</v>
      </c>
      <c r="D9">
        <v>1068.177393981684</v>
      </c>
      <c r="E9">
        <v>107.55466597280559</v>
      </c>
      <c r="H9" t="s">
        <v>69</v>
      </c>
      <c r="I9">
        <v>0</v>
      </c>
      <c r="K9" t="s">
        <v>70</v>
      </c>
      <c r="L9">
        <v>39.987305555555537</v>
      </c>
      <c r="M9">
        <v>1467.7025772218431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202.39863042788539</v>
      </c>
      <c r="E12">
        <v>51.888351337932669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22</v>
      </c>
      <c r="B3" s="2">
        <v>45020</v>
      </c>
      <c r="D3" t="s">
        <v>163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164</v>
      </c>
      <c r="Q3" t="s">
        <v>165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127</v>
      </c>
      <c r="AA3">
        <v>212.0477161407471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0.84144444444444366</v>
      </c>
      <c r="D7">
        <v>27.2223594940208</v>
      </c>
      <c r="E7">
        <v>12.939175984324059</v>
      </c>
      <c r="H7" t="s">
        <v>65</v>
      </c>
      <c r="I7">
        <v>117</v>
      </c>
      <c r="K7" t="s">
        <v>66</v>
      </c>
      <c r="L7">
        <v>33.223947222222229</v>
      </c>
      <c r="M7">
        <v>1168.5331332278131</v>
      </c>
      <c r="N7">
        <v>25.08396535017188</v>
      </c>
    </row>
    <row r="8" spans="1:27" x14ac:dyDescent="0.3">
      <c r="A8">
        <v>1</v>
      </c>
      <c r="B8">
        <v>4</v>
      </c>
      <c r="C8">
        <v>0.7393527777777773</v>
      </c>
      <c r="D8">
        <v>0.30093353944704249</v>
      </c>
      <c r="E8">
        <v>22.957804271054229</v>
      </c>
      <c r="H8" t="s">
        <v>67</v>
      </c>
      <c r="I8">
        <v>10</v>
      </c>
      <c r="K8" t="s">
        <v>68</v>
      </c>
      <c r="L8">
        <v>0.89289444444444599</v>
      </c>
      <c r="M8">
        <v>163.89096500316441</v>
      </c>
      <c r="N8">
        <v>51.865501369726552</v>
      </c>
    </row>
    <row r="9" spans="1:27" x14ac:dyDescent="0.3">
      <c r="A9">
        <v>2</v>
      </c>
      <c r="B9">
        <v>302</v>
      </c>
      <c r="C9">
        <v>31.643150000000009</v>
      </c>
      <c r="D9">
        <v>1141.0098401943451</v>
      </c>
      <c r="E9">
        <v>25.08396535017188</v>
      </c>
      <c r="H9" t="s">
        <v>69</v>
      </c>
      <c r="I9">
        <v>0</v>
      </c>
      <c r="K9" t="s">
        <v>70</v>
      </c>
      <c r="L9">
        <v>34.116841666666673</v>
      </c>
      <c r="M9">
        <v>1332.4240982309771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163.89096500316441</v>
      </c>
      <c r="E12">
        <v>51.865501369726552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23</v>
      </c>
      <c r="B3" s="2">
        <v>45020</v>
      </c>
      <c r="D3" t="s">
        <v>166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99</v>
      </c>
      <c r="AA3">
        <v>204.27802395820621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0.45448888888888989</v>
      </c>
      <c r="D7">
        <v>15.496131112597419</v>
      </c>
      <c r="E7">
        <v>12.907941189905809</v>
      </c>
      <c r="H7" t="s">
        <v>65</v>
      </c>
      <c r="I7">
        <v>74</v>
      </c>
      <c r="K7" t="s">
        <v>66</v>
      </c>
      <c r="L7">
        <v>33.546777777777763</v>
      </c>
      <c r="M7">
        <v>1172.64833684479</v>
      </c>
      <c r="N7">
        <v>13.29497666671735</v>
      </c>
    </row>
    <row r="8" spans="1:27" x14ac:dyDescent="0.3">
      <c r="A8">
        <v>1</v>
      </c>
      <c r="B8">
        <v>5</v>
      </c>
      <c r="C8">
        <v>1.017675000000001</v>
      </c>
      <c r="D8">
        <v>0.52865721980426927</v>
      </c>
      <c r="E8">
        <v>13.29497666671735</v>
      </c>
      <c r="H8" t="s">
        <v>67</v>
      </c>
      <c r="I8">
        <v>25</v>
      </c>
      <c r="K8" t="s">
        <v>68</v>
      </c>
      <c r="L8">
        <v>1.333550000000002</v>
      </c>
      <c r="M8">
        <v>245.31945450838421</v>
      </c>
      <c r="N8">
        <v>51.888310613383062</v>
      </c>
    </row>
    <row r="9" spans="1:27" x14ac:dyDescent="0.3">
      <c r="A9">
        <v>2</v>
      </c>
      <c r="B9">
        <v>267</v>
      </c>
      <c r="C9">
        <v>32.074613888888869</v>
      </c>
      <c r="D9">
        <v>1156.6235485123891</v>
      </c>
      <c r="E9">
        <v>10.613385531206211</v>
      </c>
      <c r="H9" t="s">
        <v>69</v>
      </c>
      <c r="I9">
        <v>0</v>
      </c>
      <c r="K9" t="s">
        <v>70</v>
      </c>
      <c r="L9">
        <v>34.880327777777772</v>
      </c>
      <c r="M9">
        <v>1417.967791353175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245.31945450838421</v>
      </c>
      <c r="E12">
        <v>51.888310613383062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169</v>
      </c>
      <c r="B16">
        <v>3249</v>
      </c>
      <c r="C16">
        <v>6078</v>
      </c>
      <c r="D16">
        <v>12</v>
      </c>
      <c r="E16">
        <v>53820</v>
      </c>
      <c r="F16">
        <v>12.649965834612569</v>
      </c>
      <c r="G16">
        <v>2</v>
      </c>
      <c r="H16">
        <v>5</v>
      </c>
      <c r="I16">
        <v>16256.6830565169</v>
      </c>
      <c r="J16">
        <v>13348.200112361739</v>
      </c>
      <c r="K16">
        <v>67.806021340533349</v>
      </c>
      <c r="L16">
        <v>16234.90396107892</v>
      </c>
      <c r="M16">
        <v>14087.848012756011</v>
      </c>
      <c r="N16">
        <v>70.770370155990477</v>
      </c>
      <c r="O16">
        <v>16166.86589315403</v>
      </c>
      <c r="P16">
        <v>13437.964293917399</v>
      </c>
      <c r="Q16">
        <v>67.806021340533349</v>
      </c>
      <c r="R16">
        <v>16169.16848387438</v>
      </c>
      <c r="S16">
        <v>13438.039269981629</v>
      </c>
      <c r="T16">
        <v>70.770370155990477</v>
      </c>
      <c r="U16">
        <v>10.038224130653401</v>
      </c>
      <c r="V16">
        <v>51.630591748976748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24</v>
      </c>
      <c r="B3" s="2">
        <v>45020</v>
      </c>
      <c r="D3" t="s">
        <v>170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79</v>
      </c>
      <c r="AA3">
        <v>276.48351311683649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7.5579749999999999</v>
      </c>
      <c r="D7">
        <v>135.277175906037</v>
      </c>
      <c r="E7">
        <v>13.139941551146279</v>
      </c>
      <c r="H7" t="s">
        <v>65</v>
      </c>
      <c r="I7">
        <v>77</v>
      </c>
      <c r="K7" t="s">
        <v>66</v>
      </c>
      <c r="L7">
        <v>36.070591666666658</v>
      </c>
      <c r="M7">
        <v>1120.2377759376091</v>
      </c>
      <c r="N7">
        <v>14.1805571847898</v>
      </c>
    </row>
    <row r="8" spans="1:27" x14ac:dyDescent="0.3">
      <c r="A8">
        <v>1</v>
      </c>
      <c r="B8">
        <v>5</v>
      </c>
      <c r="C8">
        <v>1.218836111111113</v>
      </c>
      <c r="D8">
        <v>0.67878575730109802</v>
      </c>
      <c r="E8">
        <v>13.07945003497613</v>
      </c>
      <c r="H8" t="s">
        <v>67</v>
      </c>
      <c r="I8">
        <v>2</v>
      </c>
      <c r="K8" t="s">
        <v>68</v>
      </c>
      <c r="L8">
        <v>1.0919611111111081</v>
      </c>
      <c r="M8">
        <v>200.9355041176172</v>
      </c>
      <c r="N8">
        <v>65.726734918363434</v>
      </c>
    </row>
    <row r="9" spans="1:27" x14ac:dyDescent="0.3">
      <c r="A9">
        <v>2</v>
      </c>
      <c r="B9">
        <v>238</v>
      </c>
      <c r="C9">
        <v>27.29378055555555</v>
      </c>
      <c r="D9">
        <v>984.28181427427114</v>
      </c>
      <c r="E9">
        <v>14.1805571847898</v>
      </c>
      <c r="H9" t="s">
        <v>69</v>
      </c>
      <c r="I9">
        <v>0</v>
      </c>
      <c r="K9" t="s">
        <v>70</v>
      </c>
      <c r="L9">
        <v>37.162552777777769</v>
      </c>
      <c r="M9">
        <v>1321.173280055227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200.9355041176172</v>
      </c>
      <c r="E12">
        <v>65.726734918363434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25</v>
      </c>
      <c r="B3" s="2">
        <v>45020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44</v>
      </c>
      <c r="AA3">
        <v>189.49265050888059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60</v>
      </c>
      <c r="C7">
        <v>8.6160777777777788</v>
      </c>
      <c r="D7">
        <v>198.9216015018296</v>
      </c>
      <c r="E7">
        <v>13.139989049754879</v>
      </c>
      <c r="H7" t="s">
        <v>65</v>
      </c>
      <c r="I7">
        <v>36</v>
      </c>
      <c r="K7" t="s">
        <v>66</v>
      </c>
      <c r="L7">
        <v>32.606483333333323</v>
      </c>
      <c r="M7">
        <v>1020.770352884689</v>
      </c>
      <c r="N7">
        <v>13.139989049754879</v>
      </c>
    </row>
    <row r="8" spans="1:27" x14ac:dyDescent="0.3">
      <c r="A8">
        <v>1</v>
      </c>
      <c r="B8">
        <v>5</v>
      </c>
      <c r="C8">
        <v>1.213225000000002</v>
      </c>
      <c r="D8">
        <v>0.3624696721218979</v>
      </c>
      <c r="E8">
        <v>0.11317197594859101</v>
      </c>
      <c r="H8" t="s">
        <v>67</v>
      </c>
      <c r="I8">
        <v>8</v>
      </c>
      <c r="K8" t="s">
        <v>68</v>
      </c>
      <c r="L8">
        <v>1.2642444444444401</v>
      </c>
      <c r="M8">
        <v>232.63906167071789</v>
      </c>
      <c r="N8">
        <v>53.270910774316206</v>
      </c>
    </row>
    <row r="9" spans="1:27" x14ac:dyDescent="0.3">
      <c r="A9">
        <v>2</v>
      </c>
      <c r="B9">
        <v>216</v>
      </c>
      <c r="C9">
        <v>22.777180555555539</v>
      </c>
      <c r="D9">
        <v>821.48628171073733</v>
      </c>
      <c r="E9">
        <v>10.595249694848389</v>
      </c>
      <c r="H9" t="s">
        <v>69</v>
      </c>
      <c r="I9">
        <v>0</v>
      </c>
      <c r="K9" t="s">
        <v>70</v>
      </c>
      <c r="L9">
        <v>33.870727777777759</v>
      </c>
      <c r="M9">
        <v>1253.409414555407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232.63906167071789</v>
      </c>
      <c r="E12">
        <v>53.270910774316206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26</v>
      </c>
      <c r="B3" s="2">
        <v>45020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126</v>
      </c>
      <c r="AA3">
        <v>155.0298721790314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0.81698888888888788</v>
      </c>
      <c r="D7">
        <v>26.56353840347942</v>
      </c>
      <c r="E7">
        <v>13.58574809076265</v>
      </c>
      <c r="H7" t="s">
        <v>65</v>
      </c>
      <c r="I7">
        <v>124</v>
      </c>
      <c r="K7" t="s">
        <v>66</v>
      </c>
      <c r="L7">
        <v>23.271502777777791</v>
      </c>
      <c r="M7">
        <v>797.7633192635667</v>
      </c>
      <c r="N7">
        <v>15.787505146577249</v>
      </c>
    </row>
    <row r="8" spans="1:27" x14ac:dyDescent="0.3">
      <c r="A8">
        <v>1</v>
      </c>
      <c r="B8">
        <v>5</v>
      </c>
      <c r="C8">
        <v>1.070552777777777</v>
      </c>
      <c r="D8">
        <v>0.36458978623207089</v>
      </c>
      <c r="E8">
        <v>12.90450385540942</v>
      </c>
      <c r="H8" t="s">
        <v>67</v>
      </c>
      <c r="I8">
        <v>2</v>
      </c>
      <c r="K8" t="s">
        <v>68</v>
      </c>
      <c r="L8">
        <v>0.57860277777777613</v>
      </c>
      <c r="M8">
        <v>106.5276795690928</v>
      </c>
      <c r="N8">
        <v>51.631104892150901</v>
      </c>
    </row>
    <row r="9" spans="1:27" x14ac:dyDescent="0.3">
      <c r="A9">
        <v>2</v>
      </c>
      <c r="B9">
        <v>206</v>
      </c>
      <c r="C9">
        <v>21.38396111111112</v>
      </c>
      <c r="D9">
        <v>770.83519107385519</v>
      </c>
      <c r="E9">
        <v>15.787505146577249</v>
      </c>
      <c r="H9" t="s">
        <v>69</v>
      </c>
      <c r="I9">
        <v>0</v>
      </c>
      <c r="K9" t="s">
        <v>70</v>
      </c>
      <c r="L9">
        <v>23.850105555555562</v>
      </c>
      <c r="M9">
        <v>904.29099883265951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106.5276795690928</v>
      </c>
      <c r="E12">
        <v>51.631104892150901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27</v>
      </c>
      <c r="B3" s="2">
        <v>45020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750</v>
      </c>
      <c r="AA3">
        <v>191.5033349990845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0.45743333333333391</v>
      </c>
      <c r="D7">
        <v>14.156832919300371</v>
      </c>
      <c r="E7">
        <v>8.5967896998498858</v>
      </c>
      <c r="H7" t="s">
        <v>65</v>
      </c>
      <c r="I7">
        <v>711</v>
      </c>
      <c r="K7" t="s">
        <v>66</v>
      </c>
      <c r="L7">
        <v>29.05983611111111</v>
      </c>
      <c r="M7">
        <v>1006.950049448507</v>
      </c>
      <c r="N7">
        <v>113.6009147290082</v>
      </c>
    </row>
    <row r="8" spans="1:27" x14ac:dyDescent="0.3">
      <c r="A8">
        <v>1</v>
      </c>
      <c r="B8">
        <v>5</v>
      </c>
      <c r="C8">
        <v>1.0710749999999989</v>
      </c>
      <c r="D8">
        <v>0.7267854686056503</v>
      </c>
      <c r="E8">
        <v>13.176659958584789</v>
      </c>
      <c r="H8" t="s">
        <v>67</v>
      </c>
      <c r="I8">
        <v>39</v>
      </c>
      <c r="K8" t="s">
        <v>68</v>
      </c>
      <c r="L8">
        <v>0.7902861111111088</v>
      </c>
      <c r="M8">
        <v>144.9646466583373</v>
      </c>
      <c r="N8">
        <v>51.888221016998521</v>
      </c>
    </row>
    <row r="9" spans="1:27" x14ac:dyDescent="0.3">
      <c r="A9">
        <v>2</v>
      </c>
      <c r="B9">
        <v>238</v>
      </c>
      <c r="C9">
        <v>27.531327777777779</v>
      </c>
      <c r="D9">
        <v>992.06643106060108</v>
      </c>
      <c r="E9">
        <v>113.6009147290082</v>
      </c>
      <c r="H9" t="s">
        <v>69</v>
      </c>
      <c r="I9">
        <v>0</v>
      </c>
      <c r="K9" t="s">
        <v>70</v>
      </c>
      <c r="L9">
        <v>29.850122222222218</v>
      </c>
      <c r="M9">
        <v>1151.9146961068441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144.9646466583373</v>
      </c>
      <c r="E12">
        <v>51.888221016998521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28</v>
      </c>
      <c r="B3" s="2">
        <v>45020</v>
      </c>
      <c r="D3" t="s">
        <v>182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6090</v>
      </c>
      <c r="AA3">
        <v>344.41730499267578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7.5359888888888946</v>
      </c>
      <c r="D7">
        <v>133.76339539500441</v>
      </c>
      <c r="E7">
        <v>13.10722422902014</v>
      </c>
      <c r="H7" t="s">
        <v>65</v>
      </c>
      <c r="I7">
        <v>6088</v>
      </c>
      <c r="K7" t="s">
        <v>66</v>
      </c>
      <c r="L7">
        <v>47.126211111111118</v>
      </c>
      <c r="M7">
        <v>1515.191852984128</v>
      </c>
      <c r="N7">
        <v>37.533778136781848</v>
      </c>
    </row>
    <row r="8" spans="1:27" x14ac:dyDescent="0.3">
      <c r="A8">
        <v>1</v>
      </c>
      <c r="B8">
        <v>6</v>
      </c>
      <c r="C8">
        <v>1.262113888888887</v>
      </c>
      <c r="D8">
        <v>0.62187750087587246</v>
      </c>
      <c r="E8">
        <v>13.539040876592839</v>
      </c>
      <c r="H8" t="s">
        <v>67</v>
      </c>
      <c r="I8">
        <v>2</v>
      </c>
      <c r="K8" t="s">
        <v>68</v>
      </c>
      <c r="L8">
        <v>1.2337222222222191</v>
      </c>
      <c r="M8">
        <v>226.78688154466471</v>
      </c>
      <c r="N8">
        <v>53.071837985941912</v>
      </c>
    </row>
    <row r="9" spans="1:27" x14ac:dyDescent="0.3">
      <c r="A9">
        <v>2</v>
      </c>
      <c r="B9">
        <v>287</v>
      </c>
      <c r="C9">
        <v>38.32810833333334</v>
      </c>
      <c r="D9">
        <v>1380.806580088248</v>
      </c>
      <c r="E9">
        <v>37.533778136781848</v>
      </c>
      <c r="H9" t="s">
        <v>69</v>
      </c>
      <c r="I9">
        <v>0</v>
      </c>
      <c r="K9" t="s">
        <v>70</v>
      </c>
      <c r="L9">
        <v>48.359933333333338</v>
      </c>
      <c r="M9">
        <v>1741.978734528793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226.78688154466471</v>
      </c>
      <c r="E12">
        <v>53.071837985941912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29</v>
      </c>
      <c r="B3" s="2">
        <v>45020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3767</v>
      </c>
      <c r="AA3">
        <v>292.38837075233459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64</v>
      </c>
      <c r="C7">
        <v>8.6049472222222203</v>
      </c>
      <c r="D7">
        <v>198.702779565067</v>
      </c>
      <c r="E7">
        <v>13.107294269816419</v>
      </c>
      <c r="H7" t="s">
        <v>65</v>
      </c>
      <c r="I7">
        <v>3767</v>
      </c>
      <c r="K7" t="s">
        <v>66</v>
      </c>
      <c r="L7">
        <v>47.735291666666669</v>
      </c>
      <c r="M7">
        <v>1565.3062661032179</v>
      </c>
      <c r="N7">
        <v>85.216512973004143</v>
      </c>
    </row>
    <row r="8" spans="1:27" x14ac:dyDescent="0.3">
      <c r="A8">
        <v>1</v>
      </c>
      <c r="B8">
        <v>5</v>
      </c>
      <c r="C8">
        <v>1.2117583333333339</v>
      </c>
      <c r="D8">
        <v>0.36584044595231657</v>
      </c>
      <c r="E8">
        <v>0.1080290083914671</v>
      </c>
      <c r="H8" t="s">
        <v>67</v>
      </c>
      <c r="I8">
        <v>0</v>
      </c>
      <c r="K8" t="s">
        <v>68</v>
      </c>
      <c r="L8">
        <v>0.7696500000000035</v>
      </c>
      <c r="M8">
        <v>141.69755350085259</v>
      </c>
      <c r="N8">
        <v>51.646955827048409</v>
      </c>
    </row>
    <row r="9" spans="1:27" x14ac:dyDescent="0.3">
      <c r="A9">
        <v>2</v>
      </c>
      <c r="B9">
        <v>266</v>
      </c>
      <c r="C9">
        <v>37.918586111111111</v>
      </c>
      <c r="D9">
        <v>1366.237646092198</v>
      </c>
      <c r="E9">
        <v>85.216512973004143</v>
      </c>
      <c r="H9" t="s">
        <v>69</v>
      </c>
      <c r="I9">
        <v>0</v>
      </c>
      <c r="K9" t="s">
        <v>70</v>
      </c>
      <c r="L9">
        <v>48.504941666666667</v>
      </c>
      <c r="M9">
        <v>1707.00381960407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141.69755350085259</v>
      </c>
      <c r="E12">
        <v>51.646955827048409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30</v>
      </c>
      <c r="B3" s="2">
        <v>45020</v>
      </c>
      <c r="D3" t="s">
        <v>188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397</v>
      </c>
      <c r="AA3">
        <v>436.91981816291809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1.765591666666668</v>
      </c>
      <c r="D7">
        <v>55.553117633353743</v>
      </c>
      <c r="E7">
        <v>12.903528899796321</v>
      </c>
      <c r="H7" t="s">
        <v>65</v>
      </c>
      <c r="I7">
        <v>391</v>
      </c>
      <c r="K7" t="s">
        <v>66</v>
      </c>
      <c r="L7">
        <v>56.325494444444431</v>
      </c>
      <c r="M7">
        <v>1947.904073623268</v>
      </c>
      <c r="N7">
        <v>27.420283859324432</v>
      </c>
    </row>
    <row r="8" spans="1:27" x14ac:dyDescent="0.3">
      <c r="A8">
        <v>1</v>
      </c>
      <c r="B8">
        <v>5</v>
      </c>
      <c r="C8">
        <v>2.1025499999999981</v>
      </c>
      <c r="D8">
        <v>0.93432236638982435</v>
      </c>
      <c r="E8">
        <v>12.896760427005869</v>
      </c>
      <c r="H8" t="s">
        <v>67</v>
      </c>
      <c r="I8">
        <v>6</v>
      </c>
      <c r="K8" t="s">
        <v>68</v>
      </c>
      <c r="L8">
        <v>1.868258333333338</v>
      </c>
      <c r="M8">
        <v>343.08849563321871</v>
      </c>
      <c r="N8">
        <v>89.58939937803035</v>
      </c>
    </row>
    <row r="9" spans="1:27" x14ac:dyDescent="0.3">
      <c r="A9">
        <v>2</v>
      </c>
      <c r="B9">
        <v>265</v>
      </c>
      <c r="C9">
        <v>52.457352777777757</v>
      </c>
      <c r="D9">
        <v>1891.4166336235239</v>
      </c>
      <c r="E9">
        <v>27.420283859324432</v>
      </c>
      <c r="H9" t="s">
        <v>69</v>
      </c>
      <c r="I9">
        <v>0</v>
      </c>
      <c r="K9" t="s">
        <v>70</v>
      </c>
      <c r="L9">
        <v>58.193752777777767</v>
      </c>
      <c r="M9">
        <v>2290.9925692564871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343.08849563321871</v>
      </c>
      <c r="E12">
        <v>89.58939937803035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31</v>
      </c>
      <c r="B3" s="2">
        <v>45020</v>
      </c>
      <c r="D3" t="s">
        <v>191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137</v>
      </c>
      <c r="AA3">
        <v>331.87906384468079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16.578413888888889</v>
      </c>
      <c r="D7">
        <v>335.30833615264748</v>
      </c>
      <c r="E7">
        <v>13.689659021696549</v>
      </c>
      <c r="H7" t="s">
        <v>65</v>
      </c>
      <c r="I7">
        <v>2</v>
      </c>
      <c r="K7" t="s">
        <v>66</v>
      </c>
      <c r="L7">
        <v>55.337811111111108</v>
      </c>
      <c r="M7">
        <v>1711.1357784254801</v>
      </c>
      <c r="N7">
        <v>13.689659021696549</v>
      </c>
    </row>
    <row r="8" spans="1:27" x14ac:dyDescent="0.3">
      <c r="A8">
        <v>1</v>
      </c>
      <c r="B8">
        <v>2</v>
      </c>
      <c r="C8">
        <v>0.61939722222222271</v>
      </c>
      <c r="D8">
        <v>0.27682267450007558</v>
      </c>
      <c r="E8">
        <v>12.857406609372299</v>
      </c>
      <c r="H8" t="s">
        <v>67</v>
      </c>
      <c r="I8">
        <v>135</v>
      </c>
      <c r="K8" t="s">
        <v>68</v>
      </c>
      <c r="L8">
        <v>2.6424805555555611</v>
      </c>
      <c r="M8">
        <v>486.23407112830438</v>
      </c>
      <c r="N8">
        <v>53.467389092689373</v>
      </c>
    </row>
    <row r="9" spans="1:27" x14ac:dyDescent="0.3">
      <c r="A9">
        <v>2</v>
      </c>
      <c r="B9">
        <v>176</v>
      </c>
      <c r="C9">
        <v>38.14</v>
      </c>
      <c r="D9">
        <v>1375.550619598333</v>
      </c>
      <c r="E9">
        <v>11.376243204593401</v>
      </c>
      <c r="H9" t="s">
        <v>69</v>
      </c>
      <c r="I9">
        <v>0</v>
      </c>
      <c r="K9" t="s">
        <v>70</v>
      </c>
      <c r="L9">
        <v>57.980291666666673</v>
      </c>
      <c r="M9">
        <v>2197.3698495537851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486.23407112830438</v>
      </c>
      <c r="E12">
        <v>53.467389092689373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32</v>
      </c>
      <c r="B3" s="2">
        <v>45020</v>
      </c>
      <c r="D3" t="s">
        <v>194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100</v>
      </c>
      <c r="AA3">
        <v>263.04859638214111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1.770130555555556</v>
      </c>
      <c r="D7">
        <v>56.32710462050342</v>
      </c>
      <c r="E7">
        <v>12.902913960729951</v>
      </c>
      <c r="H7" t="s">
        <v>65</v>
      </c>
      <c r="I7">
        <v>4</v>
      </c>
      <c r="K7" t="s">
        <v>66</v>
      </c>
      <c r="L7">
        <v>40.162844444444431</v>
      </c>
      <c r="M7">
        <v>1423.3405966788</v>
      </c>
      <c r="N7">
        <v>12.902913960729951</v>
      </c>
    </row>
    <row r="8" spans="1:27" x14ac:dyDescent="0.3">
      <c r="A8">
        <v>1</v>
      </c>
      <c r="B8">
        <v>1</v>
      </c>
      <c r="C8">
        <v>0.49930277777777721</v>
      </c>
      <c r="D8">
        <v>0.27415497956350532</v>
      </c>
      <c r="E8">
        <v>12.89197714552177</v>
      </c>
      <c r="H8" t="s">
        <v>67</v>
      </c>
      <c r="I8">
        <v>96</v>
      </c>
      <c r="K8" t="s">
        <v>68</v>
      </c>
      <c r="L8">
        <v>1.812244444444447</v>
      </c>
      <c r="M8">
        <v>333.56813564990529</v>
      </c>
      <c r="N8">
        <v>52.778642693355117</v>
      </c>
    </row>
    <row r="9" spans="1:27" x14ac:dyDescent="0.3">
      <c r="A9">
        <v>2</v>
      </c>
      <c r="B9">
        <v>187</v>
      </c>
      <c r="C9">
        <v>37.893411111111099</v>
      </c>
      <c r="D9">
        <v>1366.7393370787329</v>
      </c>
      <c r="E9">
        <v>10.475285534690171</v>
      </c>
      <c r="H9" t="s">
        <v>69</v>
      </c>
      <c r="I9">
        <v>0</v>
      </c>
      <c r="K9" t="s">
        <v>70</v>
      </c>
      <c r="L9">
        <v>41.975088888888877</v>
      </c>
      <c r="M9">
        <v>1756.908732328706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333.56813564990529</v>
      </c>
      <c r="E12">
        <v>52.778642693355117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33</v>
      </c>
      <c r="B3" s="2">
        <v>45020</v>
      </c>
      <c r="D3" t="s">
        <v>197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159</v>
      </c>
      <c r="AA3">
        <v>371.28243374824518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16.78725277777777</v>
      </c>
      <c r="D7">
        <v>341.64871404997501</v>
      </c>
      <c r="E7">
        <v>13.13999111504693</v>
      </c>
      <c r="H7" t="s">
        <v>65</v>
      </c>
      <c r="I7">
        <v>4</v>
      </c>
      <c r="K7" t="s">
        <v>66</v>
      </c>
      <c r="L7">
        <v>58.594152777777779</v>
      </c>
      <c r="M7">
        <v>1832.5410031790359</v>
      </c>
      <c r="N7">
        <v>13.13999111504693</v>
      </c>
    </row>
    <row r="8" spans="1:27" x14ac:dyDescent="0.3">
      <c r="A8">
        <v>1</v>
      </c>
      <c r="B8">
        <v>1</v>
      </c>
      <c r="C8">
        <v>0.46859444444444509</v>
      </c>
      <c r="D8">
        <v>0.14351436888983399</v>
      </c>
      <c r="E8">
        <v>9.7066018401174708E-2</v>
      </c>
      <c r="H8" t="s">
        <v>67</v>
      </c>
      <c r="I8">
        <v>155</v>
      </c>
      <c r="K8" t="s">
        <v>68</v>
      </c>
      <c r="L8">
        <v>1.969891666666661</v>
      </c>
      <c r="M8">
        <v>361.33518586261999</v>
      </c>
      <c r="N8">
        <v>51.888302467804003</v>
      </c>
    </row>
    <row r="9" spans="1:27" x14ac:dyDescent="0.3">
      <c r="A9">
        <v>2</v>
      </c>
      <c r="B9">
        <v>195</v>
      </c>
      <c r="C9">
        <v>41.338305555555557</v>
      </c>
      <c r="D9">
        <v>1490.748774760171</v>
      </c>
      <c r="E9">
        <v>10.79840588592149</v>
      </c>
      <c r="H9" t="s">
        <v>69</v>
      </c>
      <c r="I9">
        <v>0</v>
      </c>
      <c r="K9" t="s">
        <v>70</v>
      </c>
      <c r="L9">
        <v>60.564044444444441</v>
      </c>
      <c r="M9">
        <v>2193.8761890416558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361.33518586261999</v>
      </c>
      <c r="E12">
        <v>51.888302467804003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34</v>
      </c>
      <c r="B3" s="2">
        <v>45020</v>
      </c>
      <c r="D3" t="s">
        <v>200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201</v>
      </c>
      <c r="Q3" t="s">
        <v>202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317</v>
      </c>
      <c r="AA3">
        <v>286.06268334388727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1.7156111111111101</v>
      </c>
      <c r="D7">
        <v>53.939461982201593</v>
      </c>
      <c r="E7">
        <v>12.90290790037605</v>
      </c>
      <c r="H7" t="s">
        <v>65</v>
      </c>
      <c r="I7">
        <v>13</v>
      </c>
      <c r="K7" t="s">
        <v>66</v>
      </c>
      <c r="L7">
        <v>41.401622222222201</v>
      </c>
      <c r="M7">
        <v>1471.1662134150961</v>
      </c>
      <c r="N7">
        <v>12.90290790037605</v>
      </c>
    </row>
    <row r="8" spans="1:27" x14ac:dyDescent="0.3">
      <c r="A8">
        <v>1</v>
      </c>
      <c r="B8">
        <v>1</v>
      </c>
      <c r="C8">
        <v>0.40609722222222139</v>
      </c>
      <c r="D8">
        <v>0.27725247142459908</v>
      </c>
      <c r="E8">
        <v>12.848741042134209</v>
      </c>
      <c r="H8" t="s">
        <v>67</v>
      </c>
      <c r="I8">
        <v>304</v>
      </c>
      <c r="K8" t="s">
        <v>68</v>
      </c>
      <c r="L8">
        <v>2.056561111111102</v>
      </c>
      <c r="M8">
        <v>378.68455139817212</v>
      </c>
      <c r="N8">
        <v>52.665798112401788</v>
      </c>
    </row>
    <row r="9" spans="1:27" x14ac:dyDescent="0.3">
      <c r="A9">
        <v>2</v>
      </c>
      <c r="B9">
        <v>187</v>
      </c>
      <c r="C9">
        <v>39.279913888888871</v>
      </c>
      <c r="D9">
        <v>1416.94949896147</v>
      </c>
      <c r="E9">
        <v>10.81763102527152</v>
      </c>
      <c r="H9" t="s">
        <v>69</v>
      </c>
      <c r="I9">
        <v>0</v>
      </c>
      <c r="K9" t="s">
        <v>70</v>
      </c>
      <c r="L9">
        <v>43.458183333333302</v>
      </c>
      <c r="M9">
        <v>1849.8507648132679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378.68455139817212</v>
      </c>
      <c r="E12">
        <v>52.665798112401788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35</v>
      </c>
      <c r="B3" s="2">
        <v>45020</v>
      </c>
      <c r="D3" t="s">
        <v>203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128</v>
      </c>
      <c r="AA3">
        <v>1250.088878393173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96</v>
      </c>
      <c r="C7">
        <v>18.695052777777789</v>
      </c>
      <c r="D7">
        <v>399.81343289679728</v>
      </c>
      <c r="E7">
        <v>13.139978723970961</v>
      </c>
      <c r="H7" t="s">
        <v>65</v>
      </c>
      <c r="I7">
        <v>18</v>
      </c>
      <c r="K7" t="s">
        <v>66</v>
      </c>
      <c r="L7">
        <v>97.162672222222241</v>
      </c>
      <c r="M7">
        <v>3229.7871679685331</v>
      </c>
      <c r="N7">
        <v>13.139978723970961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110</v>
      </c>
      <c r="K8" t="s">
        <v>68</v>
      </c>
      <c r="L8">
        <v>3.7903000000000051</v>
      </c>
      <c r="M8">
        <v>696.53853335428573</v>
      </c>
      <c r="N8">
        <v>52.923073490753588</v>
      </c>
    </row>
    <row r="9" spans="1:27" x14ac:dyDescent="0.3">
      <c r="A9">
        <v>2</v>
      </c>
      <c r="B9">
        <v>260</v>
      </c>
      <c r="C9">
        <v>78.467619444444452</v>
      </c>
      <c r="D9">
        <v>2829.973735071736</v>
      </c>
      <c r="E9">
        <v>10.8733113577066</v>
      </c>
      <c r="H9" t="s">
        <v>69</v>
      </c>
      <c r="I9">
        <v>0</v>
      </c>
      <c r="K9" t="s">
        <v>70</v>
      </c>
      <c r="L9">
        <v>100.9529722222222</v>
      </c>
      <c r="M9">
        <v>3926.325701322819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696.53853335428573</v>
      </c>
      <c r="E12">
        <v>52.923073490753588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36</v>
      </c>
      <c r="B3" s="2">
        <v>45020</v>
      </c>
      <c r="D3" t="s">
        <v>206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52</v>
      </c>
      <c r="AA3">
        <v>1259.1221883296971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95</v>
      </c>
      <c r="C7">
        <v>18.695069444444439</v>
      </c>
      <c r="D7">
        <v>399.8271421852744</v>
      </c>
      <c r="E7">
        <v>13.1399291601395</v>
      </c>
      <c r="H7" t="s">
        <v>65</v>
      </c>
      <c r="I7">
        <v>1</v>
      </c>
      <c r="K7" t="s">
        <v>66</v>
      </c>
      <c r="L7">
        <v>91.281230555555538</v>
      </c>
      <c r="M7">
        <v>2917.2526457750878</v>
      </c>
      <c r="N7">
        <v>17.217548348369299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50</v>
      </c>
      <c r="K8" t="s">
        <v>68</v>
      </c>
      <c r="L8">
        <v>3.563747222222224</v>
      </c>
      <c r="M8">
        <v>654.84288293382133</v>
      </c>
      <c r="N8">
        <v>51.888432788973212</v>
      </c>
    </row>
    <row r="9" spans="1:27" x14ac:dyDescent="0.3">
      <c r="A9">
        <v>2</v>
      </c>
      <c r="B9">
        <v>247</v>
      </c>
      <c r="C9">
        <v>72.58616111111111</v>
      </c>
      <c r="D9">
        <v>2517.4255035898141</v>
      </c>
      <c r="E9">
        <v>17.217548348369299</v>
      </c>
      <c r="H9" t="s">
        <v>69</v>
      </c>
      <c r="I9">
        <v>1</v>
      </c>
      <c r="K9" t="s">
        <v>70</v>
      </c>
      <c r="L9">
        <v>94.844977777777757</v>
      </c>
      <c r="M9">
        <v>3572.09552870891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654.84288293382133</v>
      </c>
      <c r="E12">
        <v>51.888432788973212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209</v>
      </c>
      <c r="B16">
        <v>4301</v>
      </c>
      <c r="C16">
        <v>5944</v>
      </c>
      <c r="D16">
        <v>11</v>
      </c>
      <c r="E16">
        <v>72660</v>
      </c>
      <c r="F16">
        <v>40.961440709768368</v>
      </c>
      <c r="G16">
        <v>0</v>
      </c>
      <c r="H16">
        <v>5</v>
      </c>
      <c r="I16">
        <v>16318.558267525461</v>
      </c>
      <c r="J16">
        <v>17163.579737424479</v>
      </c>
      <c r="K16">
        <v>72.310467132450825</v>
      </c>
      <c r="L16">
        <v>16725.488111568811</v>
      </c>
      <c r="M16">
        <v>15554.41495227288</v>
      </c>
      <c r="N16">
        <v>72.979193418189524</v>
      </c>
      <c r="O16">
        <v>16279.25263469492</v>
      </c>
      <c r="P16">
        <v>17612.743750738431</v>
      </c>
      <c r="Q16">
        <v>72.310467132450825</v>
      </c>
      <c r="R16">
        <v>16279.902588260669</v>
      </c>
      <c r="S16">
        <v>17612.907833461839</v>
      </c>
      <c r="T16">
        <v>72.979193418189524</v>
      </c>
      <c r="U16">
        <v>11.00743803280354</v>
      </c>
      <c r="V16">
        <v>51.418284026397771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37</v>
      </c>
      <c r="B3" s="2">
        <v>45020</v>
      </c>
      <c r="D3" t="s">
        <v>210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211</v>
      </c>
      <c r="Q3" t="s">
        <v>212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102</v>
      </c>
      <c r="AA3">
        <v>147.37134790420529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7.4245694444444439</v>
      </c>
      <c r="D7">
        <v>133.62358934278379</v>
      </c>
      <c r="E7">
        <v>13.10730869000257</v>
      </c>
      <c r="H7" t="s">
        <v>65</v>
      </c>
      <c r="I7">
        <v>1</v>
      </c>
      <c r="K7" t="s">
        <v>66</v>
      </c>
      <c r="L7">
        <v>22.032463888888891</v>
      </c>
      <c r="M7">
        <v>636.09007099775567</v>
      </c>
      <c r="N7">
        <v>13.51929816109368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101</v>
      </c>
      <c r="K8" t="s">
        <v>68</v>
      </c>
      <c r="L8">
        <v>0.65175000000000083</v>
      </c>
      <c r="M8">
        <v>119.7431087852065</v>
      </c>
      <c r="N8">
        <v>51.649932383269523</v>
      </c>
    </row>
    <row r="9" spans="1:27" x14ac:dyDescent="0.3">
      <c r="A9">
        <v>2</v>
      </c>
      <c r="B9">
        <v>144</v>
      </c>
      <c r="C9">
        <v>14.607894444444449</v>
      </c>
      <c r="D9">
        <v>502.46648165497191</v>
      </c>
      <c r="E9">
        <v>13.51929816109368</v>
      </c>
      <c r="H9" t="s">
        <v>69</v>
      </c>
      <c r="I9">
        <v>0</v>
      </c>
      <c r="K9" t="s">
        <v>70</v>
      </c>
      <c r="L9">
        <v>22.684213888888891</v>
      </c>
      <c r="M9">
        <v>755.83317978296213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119.7431087852065</v>
      </c>
      <c r="E12">
        <v>51.649932383269523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38</v>
      </c>
      <c r="B3" s="2">
        <v>45020</v>
      </c>
      <c r="D3" t="s">
        <v>213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84</v>
      </c>
      <c r="AA3">
        <v>154.4654681682587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8.6029638888888638</v>
      </c>
      <c r="D7">
        <v>199.7969891990717</v>
      </c>
      <c r="E7">
        <v>13.139927095023401</v>
      </c>
      <c r="H7" t="s">
        <v>65</v>
      </c>
      <c r="I7">
        <v>5</v>
      </c>
      <c r="K7" t="s">
        <v>66</v>
      </c>
      <c r="L7">
        <v>24.285649999999979</v>
      </c>
      <c r="M7">
        <v>740.00173635645888</v>
      </c>
      <c r="N7">
        <v>13.139927095023401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79</v>
      </c>
      <c r="K8" t="s">
        <v>68</v>
      </c>
      <c r="L8">
        <v>0.8593972222222227</v>
      </c>
      <c r="M8">
        <v>158.02102591179681</v>
      </c>
      <c r="N8">
        <v>52.353237567289383</v>
      </c>
    </row>
    <row r="9" spans="1:27" x14ac:dyDescent="0.3">
      <c r="A9">
        <v>2</v>
      </c>
      <c r="B9">
        <v>162</v>
      </c>
      <c r="C9">
        <v>15.682686111111121</v>
      </c>
      <c r="D9">
        <v>540.20474715738726</v>
      </c>
      <c r="E9">
        <v>11.672848813260639</v>
      </c>
      <c r="H9" t="s">
        <v>69</v>
      </c>
      <c r="I9">
        <v>0</v>
      </c>
      <c r="K9" t="s">
        <v>70</v>
      </c>
      <c r="L9">
        <v>25.1450472222222</v>
      </c>
      <c r="M9">
        <v>898.02276226825563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158.02102591179681</v>
      </c>
      <c r="E12">
        <v>52.353237567289383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39</v>
      </c>
      <c r="B3" s="2">
        <v>45020</v>
      </c>
      <c r="D3" t="s">
        <v>216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217</v>
      </c>
      <c r="Q3" t="s">
        <v>218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</v>
      </c>
      <c r="AA3">
        <v>144.226113319397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1.079527777777775</v>
      </c>
      <c r="D7">
        <v>33.263895904134358</v>
      </c>
      <c r="E7">
        <v>12.905298222873419</v>
      </c>
      <c r="H7" t="s">
        <v>65</v>
      </c>
      <c r="I7">
        <v>2</v>
      </c>
      <c r="K7" t="s">
        <v>66</v>
      </c>
      <c r="L7">
        <v>21.434225000000001</v>
      </c>
      <c r="M7">
        <v>741.80608716141978</v>
      </c>
      <c r="N7">
        <v>12.905298222873419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6</v>
      </c>
      <c r="K8" t="s">
        <v>68</v>
      </c>
      <c r="L8">
        <v>0.6859111111111067</v>
      </c>
      <c r="M8">
        <v>126.0489481533135</v>
      </c>
      <c r="N8">
        <v>51.740695830449269</v>
      </c>
    </row>
    <row r="9" spans="1:27" x14ac:dyDescent="0.3">
      <c r="A9">
        <v>2</v>
      </c>
      <c r="B9">
        <v>202</v>
      </c>
      <c r="C9">
        <v>20.354697222222232</v>
      </c>
      <c r="D9">
        <v>708.54219125728537</v>
      </c>
      <c r="E9">
        <v>10.74588508340276</v>
      </c>
      <c r="H9" t="s">
        <v>69</v>
      </c>
      <c r="I9">
        <v>0</v>
      </c>
      <c r="K9" t="s">
        <v>70</v>
      </c>
      <c r="L9">
        <v>22.120136111111108</v>
      </c>
      <c r="M9">
        <v>867.8550353147333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126.0489481533135</v>
      </c>
      <c r="E12">
        <v>51.740695830449269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40</v>
      </c>
      <c r="B3" s="2">
        <v>45020</v>
      </c>
      <c r="D3" t="s">
        <v>219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220</v>
      </c>
      <c r="Q3" t="s">
        <v>221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35</v>
      </c>
      <c r="AA3">
        <v>187.43006992340091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0.47322222222221982</v>
      </c>
      <c r="D7">
        <v>16.734078606625669</v>
      </c>
      <c r="E7">
        <v>12.899317880429759</v>
      </c>
      <c r="H7" t="s">
        <v>65</v>
      </c>
      <c r="I7">
        <v>30</v>
      </c>
      <c r="K7" t="s">
        <v>66</v>
      </c>
      <c r="L7">
        <v>23.651741666666659</v>
      </c>
      <c r="M7">
        <v>827.50739720584579</v>
      </c>
      <c r="N7">
        <v>12.899317880429759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5</v>
      </c>
      <c r="K8" t="s">
        <v>68</v>
      </c>
      <c r="L8">
        <v>0.68137500000000728</v>
      </c>
      <c r="M8">
        <v>125.37930668107499</v>
      </c>
      <c r="N8">
        <v>52.979658201829182</v>
      </c>
    </row>
    <row r="9" spans="1:27" x14ac:dyDescent="0.3">
      <c r="A9">
        <v>2</v>
      </c>
      <c r="B9">
        <v>243</v>
      </c>
      <c r="C9">
        <v>23.17851944444444</v>
      </c>
      <c r="D9">
        <v>810.77331859922015</v>
      </c>
      <c r="E9">
        <v>10.620797389638669</v>
      </c>
      <c r="H9" t="s">
        <v>69</v>
      </c>
      <c r="I9">
        <v>0</v>
      </c>
      <c r="K9" t="s">
        <v>70</v>
      </c>
      <c r="L9">
        <v>24.333116666666658</v>
      </c>
      <c r="M9">
        <v>952.88670388692071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125.37930668107499</v>
      </c>
      <c r="E12">
        <v>52.979658201829182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2023-04-04T14:00:19Z</dcterms:modified>
</cp:coreProperties>
</file>