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With_error_good\pretactico_R1\"/>
    </mc:Choice>
  </mc:AlternateContent>
  <xr:revisionPtr revIDLastSave="0" documentId="13_ncr:1_{A4A60CF0-B63A-4B54-83B3-A5F25A7CB8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F15" i="1" a="1"/>
  <c r="I15" i="1" a="1"/>
  <c r="D15" i="1" a="1"/>
  <c r="C15" i="1" a="1"/>
  <c r="H15" i="1" a="1"/>
  <c r="E15" i="1" a="1"/>
  <c r="G15" i="1" a="1"/>
  <c r="E16" i="1" a="1"/>
  <c r="E16" i="1" l="1"/>
  <c r="G15" i="1"/>
  <c r="E15" i="1"/>
  <c r="H15" i="1"/>
  <c r="C15" i="1"/>
  <c r="D15" i="1"/>
  <c r="I15" i="1"/>
  <c r="F15" i="1"/>
  <c r="B17" i="1"/>
  <c r="D16" i="1" a="1"/>
  <c r="C16" i="1" a="1"/>
  <c r="I16" i="1" a="1"/>
  <c r="G16" i="1" a="1"/>
  <c r="H16" i="1" a="1"/>
  <c r="F16" i="1" a="1"/>
  <c r="F16" i="1" l="1"/>
  <c r="H16" i="1"/>
  <c r="D16" i="1"/>
  <c r="I16" i="1"/>
  <c r="G16" i="1"/>
  <c r="C16" i="1"/>
  <c r="B18" i="1"/>
  <c r="G17" i="1" a="1"/>
  <c r="H17" i="1" a="1"/>
  <c r="J15" i="1" a="1"/>
  <c r="K15" i="1" a="1"/>
  <c r="L15" i="1" a="1"/>
  <c r="F17" i="1" a="1"/>
  <c r="I17" i="1" a="1"/>
  <c r="C17" i="1" a="1"/>
  <c r="D17" i="1" a="1"/>
  <c r="E17" i="1" a="1"/>
  <c r="G17" i="1" l="1"/>
  <c r="Q15" i="1" s="1"/>
  <c r="H17" i="1"/>
  <c r="R15" i="1" s="1"/>
  <c r="F17" i="1"/>
  <c r="P15" i="1" s="1"/>
  <c r="C17" i="1"/>
  <c r="K15" i="1"/>
  <c r="E17" i="1"/>
  <c r="L15" i="1"/>
  <c r="I17" i="1"/>
  <c r="D17" i="1"/>
  <c r="J15" i="1"/>
  <c r="B19" i="1"/>
  <c r="L16" i="1" a="1"/>
  <c r="L16" i="1" s="1"/>
  <c r="K16" i="1" a="1"/>
  <c r="K16" i="1" s="1"/>
  <c r="J16" i="1" a="1"/>
  <c r="J16" i="1" s="1"/>
  <c r="D18" i="1" a="1"/>
  <c r="G18" i="1" a="1"/>
  <c r="H18" i="1" a="1"/>
  <c r="E18" i="1" a="1"/>
  <c r="F18" i="1" a="1"/>
  <c r="I18" i="1" a="1"/>
  <c r="C18" i="1" a="1"/>
  <c r="C18" i="1" l="1"/>
  <c r="I18" i="1"/>
  <c r="E18" i="1"/>
  <c r="D18" i="1"/>
  <c r="H18" i="1"/>
  <c r="F18" i="1"/>
  <c r="G18" i="1"/>
  <c r="J17" i="1" a="1"/>
  <c r="J17" i="1" s="1"/>
  <c r="T15" i="1" s="1"/>
  <c r="L17" i="1" a="1"/>
  <c r="L17" i="1" s="1"/>
  <c r="V15" i="1" s="1"/>
  <c r="K17" i="1" a="1"/>
  <c r="K17" i="1" s="1"/>
  <c r="U15" i="1" s="1"/>
  <c r="S15" i="1"/>
  <c r="B20" i="1"/>
  <c r="G19" i="1" a="1"/>
  <c r="I19" i="1" a="1"/>
  <c r="E19" i="1" a="1"/>
  <c r="C19" i="1" a="1"/>
  <c r="F19" i="1" a="1"/>
  <c r="D19" i="1" a="1"/>
  <c r="H19" i="1" a="1"/>
  <c r="G19" i="1" l="1"/>
  <c r="F19" i="1"/>
  <c r="C19" i="1"/>
  <c r="H19" i="1"/>
  <c r="D19" i="1"/>
  <c r="I19" i="1"/>
  <c r="E19" i="1"/>
  <c r="B21" i="1"/>
  <c r="H20" i="1" a="1"/>
  <c r="E20" i="1" a="1"/>
  <c r="G20" i="1" a="1"/>
  <c r="K18" i="1" a="1"/>
  <c r="J18" i="1" a="1"/>
  <c r="F20" i="1" a="1"/>
  <c r="L18" i="1" a="1"/>
  <c r="I20" i="1" a="1"/>
  <c r="C20" i="1" a="1"/>
  <c r="D20" i="1" a="1"/>
  <c r="L18" i="1" l="1"/>
  <c r="F20" i="1"/>
  <c r="P16" i="1" s="1"/>
  <c r="E20" i="1"/>
  <c r="J18" i="1"/>
  <c r="C20" i="1"/>
  <c r="G20" i="1"/>
  <c r="Q16" i="1" s="1"/>
  <c r="I20" i="1"/>
  <c r="S16" i="1" s="1"/>
  <c r="D20" i="1"/>
  <c r="K18" i="1"/>
  <c r="H20" i="1"/>
  <c r="R16" i="1" s="1"/>
  <c r="J19" i="1" a="1"/>
  <c r="J19" i="1" s="1"/>
  <c r="L19" i="1" a="1"/>
  <c r="L19" i="1" s="1"/>
  <c r="K19" i="1" a="1"/>
  <c r="K19" i="1" s="1"/>
  <c r="B22" i="1"/>
  <c r="I21" i="1" a="1"/>
  <c r="G21" i="1" a="1"/>
  <c r="H21" i="1" a="1"/>
  <c r="C21" i="1" a="1"/>
  <c r="D21" i="1" a="1"/>
  <c r="E21" i="1" a="1"/>
  <c r="F21" i="1" a="1"/>
  <c r="E21" i="1" l="1"/>
  <c r="F21" i="1"/>
  <c r="G21" i="1"/>
  <c r="H21" i="1"/>
  <c r="D21" i="1"/>
  <c r="C21" i="1"/>
  <c r="I21" i="1"/>
  <c r="L20" i="1" a="1"/>
  <c r="L20" i="1" s="1"/>
  <c r="V16" i="1" s="1"/>
  <c r="K20" i="1" a="1"/>
  <c r="K20" i="1" s="1"/>
  <c r="U16" i="1" s="1"/>
  <c r="J20" i="1" a="1"/>
  <c r="J20" i="1" s="1"/>
  <c r="T16" i="1" s="1"/>
  <c r="B23" i="1"/>
  <c r="I22" i="1" a="1"/>
  <c r="C22" i="1" a="1"/>
  <c r="G22" i="1" a="1"/>
  <c r="F22" i="1" a="1"/>
  <c r="H22" i="1" a="1"/>
  <c r="E22" i="1" a="1"/>
  <c r="D22" i="1" a="1"/>
  <c r="D22" i="1" l="1"/>
  <c r="H22" i="1"/>
  <c r="R17" i="1" s="1"/>
  <c r="G22" i="1"/>
  <c r="Q17" i="1" s="1"/>
  <c r="C22" i="1"/>
  <c r="I22" i="1"/>
  <c r="E22" i="1"/>
  <c r="F22" i="1"/>
  <c r="P17" i="1" s="1"/>
  <c r="B24" i="1"/>
  <c r="F23" i="1" a="1"/>
  <c r="L21" i="1" a="1"/>
  <c r="K21" i="1" a="1"/>
  <c r="E23" i="1" a="1"/>
  <c r="D23" i="1" a="1"/>
  <c r="C23" i="1" a="1"/>
  <c r="H23" i="1" a="1"/>
  <c r="G23" i="1" a="1"/>
  <c r="I23" i="1" a="1"/>
  <c r="J21" i="1" a="1"/>
  <c r="E23" i="1" l="1"/>
  <c r="F23" i="1"/>
  <c r="G23" i="1"/>
  <c r="L21" i="1"/>
  <c r="H23" i="1"/>
  <c r="K21" i="1"/>
  <c r="C23" i="1"/>
  <c r="J21" i="1"/>
  <c r="I23" i="1"/>
  <c r="D23" i="1"/>
  <c r="B25" i="1"/>
  <c r="L22" i="1" a="1"/>
  <c r="L22" i="1" s="1"/>
  <c r="K22" i="1" a="1"/>
  <c r="K22" i="1" s="1"/>
  <c r="J22" i="1" a="1"/>
  <c r="J22" i="1" s="1"/>
  <c r="S17" i="1"/>
  <c r="F24" i="1" a="1"/>
  <c r="D24" i="1" a="1"/>
  <c r="E24" i="1" a="1"/>
  <c r="C24" i="1" a="1"/>
  <c r="I24" i="1" a="1"/>
  <c r="G24" i="1" a="1"/>
  <c r="H24" i="1" a="1"/>
  <c r="E24" i="1" l="1"/>
  <c r="C24" i="1"/>
  <c r="D24" i="1"/>
  <c r="H24" i="1"/>
  <c r="F24" i="1"/>
  <c r="G24" i="1"/>
  <c r="I24" i="1"/>
  <c r="U17" i="1"/>
  <c r="B26" i="1"/>
  <c r="V17" i="1"/>
  <c r="T17" i="1"/>
  <c r="J23" i="1" a="1"/>
  <c r="J23" i="1" s="1"/>
  <c r="L23" i="1" a="1"/>
  <c r="L23" i="1" s="1"/>
  <c r="K23" i="1" a="1"/>
  <c r="K23" i="1" s="1"/>
  <c r="E25" i="1" a="1"/>
  <c r="H25" i="1" a="1"/>
  <c r="D25" i="1" a="1"/>
  <c r="F25" i="1" a="1"/>
  <c r="C25" i="1" a="1"/>
  <c r="G25" i="1" a="1"/>
  <c r="I25" i="1" a="1"/>
  <c r="I25" i="1" l="1"/>
  <c r="E25" i="1"/>
  <c r="H25" i="1"/>
  <c r="F25" i="1"/>
  <c r="G25" i="1"/>
  <c r="C25" i="1"/>
  <c r="D25" i="1"/>
  <c r="L24" i="1" a="1"/>
  <c r="L24" i="1" s="1"/>
  <c r="J24" i="1" a="1"/>
  <c r="J24" i="1" s="1"/>
  <c r="K24" i="1" a="1"/>
  <c r="K24" i="1" s="1"/>
  <c r="B27" i="1"/>
  <c r="H26" i="1" a="1"/>
  <c r="C26" i="1" a="1"/>
  <c r="E26" i="1" a="1"/>
  <c r="G26" i="1" a="1"/>
  <c r="F26" i="1" a="1"/>
  <c r="D26" i="1" a="1"/>
  <c r="I26" i="1" a="1"/>
  <c r="E26" i="1" l="1"/>
  <c r="D26" i="1"/>
  <c r="G26" i="1"/>
  <c r="Q18" i="1" s="1"/>
  <c r="H26" i="1"/>
  <c r="R18" i="1" s="1"/>
  <c r="C26" i="1"/>
  <c r="I26" i="1"/>
  <c r="S18" i="1" s="1"/>
  <c r="F26" i="1"/>
  <c r="P18" i="1" s="1"/>
  <c r="B28" i="1"/>
  <c r="L25" i="1" a="1"/>
  <c r="L25" i="1" s="1"/>
  <c r="K25" i="1" a="1"/>
  <c r="K25" i="1" s="1"/>
  <c r="J25" i="1" a="1"/>
  <c r="J25" i="1" s="1"/>
  <c r="E27" i="1" a="1"/>
  <c r="I27" i="1" a="1"/>
  <c r="H27" i="1" a="1"/>
  <c r="G27" i="1" a="1"/>
  <c r="D27" i="1" a="1"/>
  <c r="C27" i="1" a="1"/>
  <c r="F27" i="1" a="1"/>
  <c r="H27" i="1" l="1"/>
  <c r="E27" i="1"/>
  <c r="I27" i="1"/>
  <c r="F27" i="1"/>
  <c r="C27" i="1"/>
  <c r="G27" i="1"/>
  <c r="D27" i="1"/>
  <c r="B29" i="1"/>
  <c r="J26" i="1" a="1"/>
  <c r="J26" i="1" s="1"/>
  <c r="T18" i="1" s="1"/>
  <c r="L26" i="1" a="1"/>
  <c r="L26" i="1" s="1"/>
  <c r="V18" i="1" s="1"/>
  <c r="K26" i="1" a="1"/>
  <c r="K26" i="1" s="1"/>
  <c r="U18" i="1" s="1"/>
  <c r="F28" i="1" a="1"/>
  <c r="D28" i="1" a="1"/>
  <c r="C28" i="1" a="1"/>
  <c r="G28" i="1" a="1"/>
  <c r="H28" i="1" a="1"/>
  <c r="E28" i="1" a="1"/>
  <c r="I28" i="1" a="1"/>
  <c r="I28" i="1" l="1"/>
  <c r="S19" i="1" s="1"/>
  <c r="C28" i="1"/>
  <c r="G28" i="1"/>
  <c r="Q19" i="1" s="1"/>
  <c r="D28" i="1"/>
  <c r="E28" i="1"/>
  <c r="H28" i="1"/>
  <c r="R19" i="1" s="1"/>
  <c r="F28" i="1"/>
  <c r="P19" i="1" s="1"/>
  <c r="J27" i="1" a="1"/>
  <c r="J27" i="1" s="1"/>
  <c r="L27" i="1" a="1"/>
  <c r="L27" i="1" s="1"/>
  <c r="K27" i="1" a="1"/>
  <c r="K27" i="1" s="1"/>
  <c r="B30" i="1"/>
  <c r="C29" i="1" a="1"/>
  <c r="I29" i="1" a="1"/>
  <c r="E29" i="1" a="1"/>
  <c r="D29" i="1" a="1"/>
  <c r="H29" i="1" a="1"/>
  <c r="F29" i="1" a="1"/>
  <c r="G29" i="1" a="1"/>
  <c r="I29" i="1" l="1"/>
  <c r="F29" i="1"/>
  <c r="C29" i="1"/>
  <c r="G29" i="1"/>
  <c r="D29" i="1"/>
  <c r="E29" i="1"/>
  <c r="H29" i="1"/>
  <c r="B31" i="1"/>
  <c r="L28" i="1" a="1"/>
  <c r="L28" i="1" s="1"/>
  <c r="V19" i="1" s="1"/>
  <c r="K28" i="1" a="1"/>
  <c r="K28" i="1" s="1"/>
  <c r="U19" i="1" s="1"/>
  <c r="J28" i="1" a="1"/>
  <c r="J28" i="1" s="1"/>
  <c r="T19" i="1" s="1"/>
  <c r="G30" i="1" a="1"/>
  <c r="H30" i="1" a="1"/>
  <c r="I30" i="1" a="1"/>
  <c r="F30" i="1" a="1"/>
  <c r="D30" i="1" a="1"/>
  <c r="C30" i="1" a="1"/>
  <c r="E30" i="1" a="1"/>
  <c r="C30" i="1" l="1"/>
  <c r="D30" i="1"/>
  <c r="I30" i="1"/>
  <c r="S20" i="1" s="1"/>
  <c r="G30" i="1"/>
  <c r="Q20" i="1" s="1"/>
  <c r="H30" i="1"/>
  <c r="R20" i="1" s="1"/>
  <c r="E30" i="1"/>
  <c r="F30" i="1"/>
  <c r="P20" i="1" s="1"/>
  <c r="B32" i="1"/>
  <c r="J29" i="1" a="1"/>
  <c r="J29" i="1" s="1"/>
  <c r="L29" i="1" a="1"/>
  <c r="L29" i="1" s="1"/>
  <c r="K29" i="1" a="1"/>
  <c r="K29" i="1" s="1"/>
  <c r="G31" i="1" a="1"/>
  <c r="F31" i="1" a="1"/>
  <c r="C31" i="1" a="1"/>
  <c r="D31" i="1" a="1"/>
  <c r="E31" i="1" a="1"/>
  <c r="I31" i="1" a="1"/>
  <c r="H31" i="1" a="1"/>
  <c r="D31" i="1" l="1"/>
  <c r="H31" i="1"/>
  <c r="I31" i="1"/>
  <c r="F31" i="1"/>
  <c r="E31" i="1"/>
  <c r="C31" i="1"/>
  <c r="G31" i="1"/>
  <c r="B33" i="1"/>
  <c r="L30" i="1" a="1"/>
  <c r="L30" i="1" s="1"/>
  <c r="V20" i="1" s="1"/>
  <c r="K30" i="1" a="1"/>
  <c r="K30" i="1" s="1"/>
  <c r="U20" i="1" s="1"/>
  <c r="J30" i="1" a="1"/>
  <c r="J30" i="1" s="1"/>
  <c r="T20" i="1" s="1"/>
  <c r="G32" i="1" a="1"/>
  <c r="C32" i="1" a="1"/>
  <c r="E32" i="1" a="1"/>
  <c r="I32" i="1" a="1"/>
  <c r="D32" i="1" a="1"/>
  <c r="H32" i="1" a="1"/>
  <c r="F32" i="1" a="1"/>
  <c r="I32" i="1" l="1"/>
  <c r="H32" i="1"/>
  <c r="F32" i="1"/>
  <c r="E32" i="1"/>
  <c r="C32" i="1"/>
  <c r="D32" i="1"/>
  <c r="G32" i="1"/>
  <c r="B34" i="1"/>
  <c r="J31" i="1" a="1"/>
  <c r="J31" i="1" s="1"/>
  <c r="L31" i="1" a="1"/>
  <c r="L31" i="1" s="1"/>
  <c r="K31" i="1" a="1"/>
  <c r="K31" i="1" s="1"/>
  <c r="H33" i="1" a="1"/>
  <c r="D33" i="1" a="1"/>
  <c r="I33" i="1" a="1"/>
  <c r="G33" i="1" a="1"/>
  <c r="F33" i="1" a="1"/>
  <c r="C33" i="1" a="1"/>
  <c r="E33" i="1" a="1"/>
  <c r="C33" i="1" l="1"/>
  <c r="G33" i="1"/>
  <c r="Q21" i="1" s="1"/>
  <c r="D33" i="1"/>
  <c r="H33" i="1"/>
  <c r="R21" i="1" s="1"/>
  <c r="F33" i="1"/>
  <c r="P21" i="1" s="1"/>
  <c r="E33" i="1"/>
  <c r="I33" i="1"/>
  <c r="B35" i="1"/>
  <c r="K32" i="1" a="1"/>
  <c r="K32" i="1" s="1"/>
  <c r="J32" i="1" a="1"/>
  <c r="J32" i="1" s="1"/>
  <c r="L32" i="1" a="1"/>
  <c r="L32" i="1" s="1"/>
  <c r="D34" i="1" a="1"/>
  <c r="G34" i="1" a="1"/>
  <c r="E34" i="1" a="1"/>
  <c r="I34" i="1" a="1"/>
  <c r="C34" i="1" a="1"/>
  <c r="H34" i="1" a="1"/>
  <c r="F34" i="1" a="1"/>
  <c r="H34" i="1" l="1"/>
  <c r="E34" i="1"/>
  <c r="I34" i="1"/>
  <c r="F34" i="1"/>
  <c r="C34" i="1"/>
  <c r="D34" i="1"/>
  <c r="G34" i="1"/>
  <c r="L33" i="1" a="1"/>
  <c r="L33" i="1" s="1"/>
  <c r="V21" i="1" s="1"/>
  <c r="K33" i="1" a="1"/>
  <c r="K33" i="1" s="1"/>
  <c r="U21" i="1" s="1"/>
  <c r="J33" i="1" a="1"/>
  <c r="J33" i="1" s="1"/>
  <c r="T21" i="1" s="1"/>
  <c r="S21" i="1"/>
  <c r="B36" i="1"/>
  <c r="I35" i="1" a="1"/>
  <c r="D35" i="1" a="1"/>
  <c r="E35" i="1" a="1"/>
  <c r="G35" i="1" a="1"/>
  <c r="C35" i="1" a="1"/>
  <c r="F35" i="1" a="1"/>
  <c r="H35" i="1" a="1"/>
  <c r="D35" i="1" l="1"/>
  <c r="H35" i="1"/>
  <c r="E35" i="1"/>
  <c r="F35" i="1"/>
  <c r="I35" i="1"/>
  <c r="C35" i="1"/>
  <c r="G35" i="1"/>
  <c r="B37" i="1"/>
  <c r="H36" i="1" a="1"/>
  <c r="E36" i="1" a="1"/>
  <c r="J34" i="1" a="1"/>
  <c r="L34" i="1" a="1"/>
  <c r="C36" i="1" a="1"/>
  <c r="K34" i="1" a="1"/>
  <c r="G36" i="1" a="1"/>
  <c r="F36" i="1" a="1"/>
  <c r="D36" i="1" a="1"/>
  <c r="I36" i="1" a="1"/>
  <c r="F36" i="1" l="1"/>
  <c r="C36" i="1"/>
  <c r="K34" i="1"/>
  <c r="L34" i="1"/>
  <c r="E36" i="1"/>
  <c r="D36" i="1"/>
  <c r="J34" i="1"/>
  <c r="I36" i="1"/>
  <c r="G36" i="1"/>
  <c r="H36" i="1"/>
  <c r="B38" i="1"/>
  <c r="K35" i="1" a="1"/>
  <c r="E37" i="1" a="1"/>
  <c r="G37" i="1" a="1"/>
  <c r="D37" i="1" a="1"/>
  <c r="H37" i="1" a="1"/>
  <c r="J35" i="1" a="1"/>
  <c r="C37" i="1" a="1"/>
  <c r="I37" i="1" a="1"/>
  <c r="F37" i="1" a="1"/>
  <c r="L35" i="1" a="1"/>
  <c r="I37" i="1" l="1"/>
  <c r="S22" i="1" s="1"/>
  <c r="F37" i="1"/>
  <c r="P22" i="1" s="1"/>
  <c r="C37" i="1"/>
  <c r="G37" i="1"/>
  <c r="Q22" i="1" s="1"/>
  <c r="D37" i="1"/>
  <c r="J35" i="1"/>
  <c r="K35" i="1"/>
  <c r="H37" i="1"/>
  <c r="R22" i="1" s="1"/>
  <c r="L35" i="1"/>
  <c r="E37" i="1"/>
  <c r="L36" i="1" a="1"/>
  <c r="L36" i="1" s="1"/>
  <c r="K36" i="1" a="1"/>
  <c r="K36" i="1" s="1"/>
  <c r="J36" i="1" a="1"/>
  <c r="J36" i="1" s="1"/>
  <c r="B39" i="1"/>
  <c r="G38" i="1" a="1"/>
  <c r="C38" i="1" a="1"/>
  <c r="I38" i="1" a="1"/>
  <c r="H38" i="1" a="1"/>
  <c r="F38" i="1" a="1"/>
  <c r="D38" i="1" a="1"/>
  <c r="E38" i="1" a="1"/>
  <c r="F38" i="1" l="1"/>
  <c r="C38" i="1"/>
  <c r="G38" i="1"/>
  <c r="D38" i="1"/>
  <c r="H38" i="1"/>
  <c r="E38" i="1"/>
  <c r="I38" i="1"/>
  <c r="B40" i="1"/>
  <c r="K37" i="1" a="1"/>
  <c r="K37" i="1" s="1"/>
  <c r="U22" i="1" s="1"/>
  <c r="J37" i="1" a="1"/>
  <c r="J37" i="1" s="1"/>
  <c r="T22" i="1" s="1"/>
  <c r="L37" i="1" a="1"/>
  <c r="L37" i="1" s="1"/>
  <c r="V22" i="1" s="1"/>
  <c r="F39" i="1" a="1"/>
  <c r="G39" i="1" a="1"/>
  <c r="H39" i="1" a="1"/>
  <c r="C39" i="1" a="1"/>
  <c r="D39" i="1" a="1"/>
  <c r="I39" i="1" a="1"/>
  <c r="E39" i="1" a="1"/>
  <c r="H39" i="1" l="1"/>
  <c r="E39" i="1"/>
  <c r="D39" i="1"/>
  <c r="I39" i="1"/>
  <c r="G39" i="1"/>
  <c r="F39" i="1"/>
  <c r="C39" i="1"/>
  <c r="L38" i="1" a="1"/>
  <c r="L38" i="1" s="1"/>
  <c r="K38" i="1" a="1"/>
  <c r="K38" i="1" s="1"/>
  <c r="J38" i="1" a="1"/>
  <c r="J38" i="1" s="1"/>
  <c r="B41" i="1"/>
  <c r="I40" i="1" a="1"/>
  <c r="H40" i="1" a="1"/>
  <c r="E40" i="1" a="1"/>
  <c r="F40" i="1" a="1"/>
  <c r="D40" i="1" a="1"/>
  <c r="C40" i="1" a="1"/>
  <c r="G40" i="1" a="1"/>
  <c r="F40" i="1" l="1"/>
  <c r="C40" i="1"/>
  <c r="G40" i="1"/>
  <c r="D40" i="1"/>
  <c r="H40" i="1"/>
  <c r="E40" i="1"/>
  <c r="I40" i="1"/>
  <c r="J39" i="1" a="1"/>
  <c r="J39" i="1" s="1"/>
  <c r="L39" i="1" a="1"/>
  <c r="L39" i="1" s="1"/>
  <c r="K39" i="1" a="1"/>
  <c r="K39" i="1" s="1"/>
  <c r="B42" i="1"/>
  <c r="D41" i="1" a="1"/>
  <c r="H41" i="1" a="1"/>
  <c r="I41" i="1" a="1"/>
  <c r="C41" i="1" a="1"/>
  <c r="G41" i="1" a="1"/>
  <c r="E41" i="1" a="1"/>
  <c r="F41" i="1" a="1"/>
  <c r="E41" i="1" l="1"/>
  <c r="I41" i="1"/>
  <c r="S23" i="1" s="1"/>
  <c r="F41" i="1"/>
  <c r="P23" i="1" s="1"/>
  <c r="C41" i="1"/>
  <c r="H41" i="1"/>
  <c r="R23" i="1" s="1"/>
  <c r="G41" i="1"/>
  <c r="Q23" i="1" s="1"/>
  <c r="D41" i="1"/>
  <c r="K40" i="1" a="1"/>
  <c r="K40" i="1" s="1"/>
  <c r="J40" i="1" a="1"/>
  <c r="J40" i="1" s="1"/>
  <c r="L40" i="1" a="1"/>
  <c r="L40" i="1" s="1"/>
  <c r="B43" i="1"/>
  <c r="E42" i="1" a="1"/>
  <c r="F42" i="1" a="1"/>
  <c r="H42" i="1" a="1"/>
  <c r="G42" i="1" a="1"/>
  <c r="I42" i="1" a="1"/>
  <c r="D42" i="1" a="1"/>
  <c r="C42" i="1" a="1"/>
  <c r="F42" i="1" l="1"/>
  <c r="C42" i="1"/>
  <c r="I42" i="1"/>
  <c r="D42" i="1"/>
  <c r="G42" i="1"/>
  <c r="H42" i="1"/>
  <c r="E42" i="1"/>
  <c r="B44" i="1"/>
  <c r="L41" i="1" a="1"/>
  <c r="L41" i="1" s="1"/>
  <c r="V23" i="1" s="1"/>
  <c r="K41" i="1" a="1"/>
  <c r="K41" i="1" s="1"/>
  <c r="U23" i="1" s="1"/>
  <c r="J41" i="1" a="1"/>
  <c r="J41" i="1" s="1"/>
  <c r="T23" i="1" s="1"/>
  <c r="F43" i="1" a="1"/>
  <c r="D43" i="1" a="1"/>
  <c r="C43" i="1" a="1"/>
  <c r="G43" i="1" a="1"/>
  <c r="E43" i="1" a="1"/>
  <c r="H43" i="1" a="1"/>
  <c r="I43" i="1" a="1"/>
  <c r="E43" i="1" l="1"/>
  <c r="I43" i="1"/>
  <c r="C43" i="1"/>
  <c r="F43" i="1"/>
  <c r="G43" i="1"/>
  <c r="D43" i="1"/>
  <c r="H43" i="1"/>
  <c r="J42" i="1" a="1"/>
  <c r="J42" i="1" s="1"/>
  <c r="L42" i="1" a="1"/>
  <c r="L42" i="1" s="1"/>
  <c r="K42" i="1" a="1"/>
  <c r="K42" i="1" s="1"/>
  <c r="B45" i="1"/>
  <c r="F44" i="1" a="1"/>
  <c r="D44" i="1" a="1"/>
  <c r="E44" i="1" a="1"/>
  <c r="I44" i="1" a="1"/>
  <c r="H44" i="1" a="1"/>
  <c r="C44" i="1" a="1"/>
  <c r="G44" i="1" a="1"/>
  <c r="I44" i="1" l="1"/>
  <c r="F44" i="1"/>
  <c r="P24" i="1" s="1"/>
  <c r="G44" i="1"/>
  <c r="Q24" i="1" s="1"/>
  <c r="E44" i="1"/>
  <c r="D44" i="1"/>
  <c r="C44" i="1"/>
  <c r="H44" i="1"/>
  <c r="R24" i="1" s="1"/>
  <c r="B46" i="1"/>
  <c r="L43" i="1" a="1"/>
  <c r="L43" i="1" s="1"/>
  <c r="K43" i="1" a="1"/>
  <c r="K43" i="1" s="1"/>
  <c r="J43" i="1" a="1"/>
  <c r="J43" i="1" s="1"/>
  <c r="I45" i="1" a="1"/>
  <c r="E45" i="1" a="1"/>
  <c r="H45" i="1" a="1"/>
  <c r="C45" i="1" a="1"/>
  <c r="F45" i="1" a="1"/>
  <c r="D45" i="1" a="1"/>
  <c r="G45" i="1" a="1"/>
  <c r="E45" i="1" l="1"/>
  <c r="I45" i="1"/>
  <c r="D45" i="1"/>
  <c r="H45" i="1"/>
  <c r="F45" i="1"/>
  <c r="C45" i="1"/>
  <c r="G45" i="1"/>
  <c r="B47" i="1"/>
  <c r="L44" i="1" a="1"/>
  <c r="L44" i="1" s="1"/>
  <c r="V24" i="1" s="1"/>
  <c r="K44" i="1" a="1"/>
  <c r="K44" i="1" s="1"/>
  <c r="U24" i="1" s="1"/>
  <c r="J44" i="1" a="1"/>
  <c r="J44" i="1" s="1"/>
  <c r="T24" i="1" s="1"/>
  <c r="S24" i="1"/>
  <c r="F46" i="1" a="1"/>
  <c r="C46" i="1" a="1"/>
  <c r="G46" i="1" a="1"/>
  <c r="I46" i="1" a="1"/>
  <c r="E46" i="1" a="1"/>
  <c r="D46" i="1" a="1"/>
  <c r="H46" i="1" a="1"/>
  <c r="C46" i="1" l="1"/>
  <c r="G46" i="1"/>
  <c r="Q25" i="1" s="1"/>
  <c r="D46" i="1"/>
  <c r="H46" i="1"/>
  <c r="R25" i="1" s="1"/>
  <c r="F46" i="1"/>
  <c r="P25" i="1" s="1"/>
  <c r="E46" i="1"/>
  <c r="I46" i="1"/>
  <c r="S25" i="1" s="1"/>
  <c r="B48" i="1"/>
  <c r="K45" i="1" a="1"/>
  <c r="K45" i="1" s="1"/>
  <c r="J45" i="1" a="1"/>
  <c r="J45" i="1" s="1"/>
  <c r="L45" i="1" a="1"/>
  <c r="L45" i="1" s="1"/>
  <c r="I47" i="1" a="1"/>
  <c r="F47" i="1" a="1"/>
  <c r="H47" i="1" a="1"/>
  <c r="D47" i="1" a="1"/>
  <c r="E47" i="1" a="1"/>
  <c r="C47" i="1" a="1"/>
  <c r="G47" i="1" a="1"/>
  <c r="D47" i="1" l="1"/>
  <c r="H47" i="1"/>
  <c r="E47" i="1"/>
  <c r="I47" i="1"/>
  <c r="F47" i="1"/>
  <c r="C47" i="1"/>
  <c r="G47" i="1"/>
  <c r="L46" i="1" a="1"/>
  <c r="L46" i="1" s="1"/>
  <c r="V25" i="1" s="1"/>
  <c r="K46" i="1" a="1"/>
  <c r="K46" i="1" s="1"/>
  <c r="U25" i="1" s="1"/>
  <c r="J46" i="1" a="1"/>
  <c r="J46" i="1" s="1"/>
  <c r="T25" i="1" s="1"/>
  <c r="B49" i="1"/>
  <c r="H48" i="1" a="1"/>
  <c r="G48" i="1" a="1"/>
  <c r="F48" i="1" a="1"/>
  <c r="I48" i="1" a="1"/>
  <c r="C48" i="1" a="1"/>
  <c r="D48" i="1" a="1"/>
  <c r="E48" i="1" a="1"/>
  <c r="F48" i="1" l="1"/>
  <c r="P26" i="1" s="1"/>
  <c r="C48" i="1"/>
  <c r="I48" i="1"/>
  <c r="S26" i="1" s="1"/>
  <c r="G48" i="1"/>
  <c r="Q26" i="1" s="1"/>
  <c r="D48" i="1"/>
  <c r="H48" i="1"/>
  <c r="R26" i="1" s="1"/>
  <c r="E48" i="1"/>
  <c r="B50" i="1"/>
  <c r="J47" i="1" a="1"/>
  <c r="J47" i="1" s="1"/>
  <c r="L47" i="1" a="1"/>
  <c r="L47" i="1" s="1"/>
  <c r="K47" i="1" a="1"/>
  <c r="K47" i="1" s="1"/>
  <c r="E49" i="1" a="1"/>
  <c r="I49" i="1" a="1"/>
  <c r="G49" i="1" a="1"/>
  <c r="H49" i="1" a="1"/>
  <c r="C49" i="1" a="1"/>
  <c r="F49" i="1" a="1"/>
  <c r="D49" i="1" a="1"/>
  <c r="F49" i="1" l="1"/>
  <c r="P27" i="1" s="1"/>
  <c r="C49" i="1"/>
  <c r="G49" i="1"/>
  <c r="Q27" i="1" s="1"/>
  <c r="D49" i="1"/>
  <c r="H49" i="1"/>
  <c r="R27" i="1" s="1"/>
  <c r="E49" i="1"/>
  <c r="I49" i="1"/>
  <c r="B51" i="1"/>
  <c r="H50" i="1" a="1"/>
  <c r="G50" i="1" a="1"/>
  <c r="C50" i="1" a="1"/>
  <c r="E50" i="1" a="1"/>
  <c r="K48" i="1" a="1"/>
  <c r="I50" i="1" a="1"/>
  <c r="F50" i="1" a="1"/>
  <c r="L48" i="1" a="1"/>
  <c r="D50" i="1" a="1"/>
  <c r="J48" i="1" a="1"/>
  <c r="E50" i="1" l="1"/>
  <c r="I50" i="1"/>
  <c r="F50" i="1"/>
  <c r="P28" i="1" s="1"/>
  <c r="C50" i="1"/>
  <c r="L48" i="1"/>
  <c r="V26" i="1" s="1"/>
  <c r="G50" i="1"/>
  <c r="Q28" i="1" s="1"/>
  <c r="J48" i="1"/>
  <c r="T26" i="1" s="1"/>
  <c r="D50" i="1"/>
  <c r="K48" i="1"/>
  <c r="U26" i="1" s="1"/>
  <c r="H50" i="1"/>
  <c r="R28" i="1" s="1"/>
  <c r="L49" i="1" a="1"/>
  <c r="L49" i="1" s="1"/>
  <c r="V27" i="1" s="1"/>
  <c r="K49" i="1" a="1"/>
  <c r="K49" i="1" s="1"/>
  <c r="U27" i="1" s="1"/>
  <c r="J49" i="1" a="1"/>
  <c r="J49" i="1" s="1"/>
  <c r="T27" i="1" s="1"/>
  <c r="S27" i="1"/>
  <c r="B52" i="1"/>
  <c r="F51" i="1" a="1"/>
  <c r="I51" i="1" a="1"/>
  <c r="D51" i="1" a="1"/>
  <c r="E51" i="1" a="1"/>
  <c r="G51" i="1" a="1"/>
  <c r="H51" i="1" a="1"/>
  <c r="C51" i="1" a="1"/>
  <c r="D51" i="1" l="1"/>
  <c r="H51" i="1"/>
  <c r="E51" i="1"/>
  <c r="I51" i="1"/>
  <c r="F51" i="1"/>
  <c r="C51" i="1"/>
  <c r="G51" i="1"/>
  <c r="B53" i="1"/>
  <c r="J50" i="1" a="1"/>
  <c r="J50" i="1" s="1"/>
  <c r="T28" i="1" s="1"/>
  <c r="S28" i="1"/>
  <c r="L50" i="1" a="1"/>
  <c r="L50" i="1" s="1"/>
  <c r="V28" i="1" s="1"/>
  <c r="K50" i="1" a="1"/>
  <c r="K50" i="1" s="1"/>
  <c r="U28" i="1" s="1"/>
  <c r="C52" i="1" a="1"/>
  <c r="H52" i="1" a="1"/>
  <c r="I52" i="1" a="1"/>
  <c r="E52" i="1" a="1"/>
  <c r="F52" i="1" a="1"/>
  <c r="D52" i="1" a="1"/>
  <c r="G52" i="1" a="1"/>
  <c r="G52" i="1" l="1"/>
  <c r="C52" i="1"/>
  <c r="D52" i="1"/>
  <c r="F52" i="1"/>
  <c r="H52" i="1"/>
  <c r="E52" i="1"/>
  <c r="I52" i="1"/>
  <c r="B54" i="1"/>
  <c r="L51" i="1" a="1"/>
  <c r="L51" i="1" s="1"/>
  <c r="K51" i="1" a="1"/>
  <c r="K51" i="1" s="1"/>
  <c r="J51" i="1" a="1"/>
  <c r="J51" i="1" s="1"/>
  <c r="I53" i="1" a="1"/>
  <c r="E53" i="1" a="1"/>
  <c r="H53" i="1" a="1"/>
  <c r="D53" i="1" a="1"/>
  <c r="F53" i="1" a="1"/>
  <c r="G53" i="1" a="1"/>
  <c r="C53" i="1" a="1"/>
  <c r="G53" i="1" l="1"/>
  <c r="D53" i="1"/>
  <c r="H53" i="1"/>
  <c r="E53" i="1"/>
  <c r="I53" i="1"/>
  <c r="F53" i="1"/>
  <c r="C53" i="1"/>
  <c r="D54" i="1" a="1"/>
  <c r="K52" i="1" a="1"/>
  <c r="I54" i="1" a="1"/>
  <c r="G54" i="1" a="1"/>
  <c r="E54" i="1" a="1"/>
  <c r="L52" i="1" a="1"/>
  <c r="C54" i="1" a="1"/>
  <c r="J52" i="1" a="1"/>
  <c r="H54" i="1" a="1"/>
  <c r="F54" i="1" a="1"/>
  <c r="D54" i="1" l="1"/>
  <c r="L52" i="1"/>
  <c r="H54" i="1"/>
  <c r="R29" i="1" s="1"/>
  <c r="R30" i="1" s="1"/>
  <c r="C54" i="1"/>
  <c r="G54" i="1"/>
  <c r="Q29" i="1" s="1"/>
  <c r="Q30" i="1" s="1"/>
  <c r="E54" i="1"/>
  <c r="I54" i="1"/>
  <c r="J52" i="1"/>
  <c r="F54" i="1"/>
  <c r="P29" i="1" s="1"/>
  <c r="P30" i="1" s="1"/>
  <c r="K52" i="1"/>
  <c r="K53" i="1" a="1"/>
  <c r="K53" i="1" s="1"/>
  <c r="J53" i="1" a="1"/>
  <c r="J53" i="1" s="1"/>
  <c r="L53" i="1" a="1"/>
  <c r="L53" i="1" s="1"/>
  <c r="L54" i="1" l="1" a="1"/>
  <c r="L54" i="1" s="1"/>
  <c r="V29" i="1" s="1"/>
  <c r="K54" i="1" a="1"/>
  <c r="K54" i="1" s="1"/>
  <c r="U29" i="1" s="1"/>
  <c r="J54" i="1" a="1"/>
  <c r="J54" i="1" s="1"/>
  <c r="T29" i="1" s="1"/>
  <c r="S29" i="1"/>
  <c r="V30" i="1" l="1"/>
  <c r="U30" i="1"/>
  <c r="T30" i="1"/>
  <c r="S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<sst xmlns="http://schemas.openxmlformats.org/spreadsheetml/2006/main" count="3033" uniqueCount="243">
  <si>
    <t>File:</t>
  </si>
  <si>
    <t>MadridV9a_SPD_NR_by_Time_PURERANDOM_CAT3as2_BUFFER5.csv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</si>
  <si>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</si>
  <si>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</si>
  <si>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</si>
  <si>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</si>
  <si>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</si>
  <si>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</si>
  <si>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</si>
  <si>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</si>
  <si>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</si>
  <si>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</si>
  <si>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</si>
  <si>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</si>
  <si>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</si>
  <si>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</si>
  <si>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</si>
  <si>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</si>
  <si>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</si>
  <si>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</si>
  <si>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</si>
  <si>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</si>
  <si>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</si>
  <si>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</si>
  <si>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</si>
  <si>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</si>
  <si>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</si>
  <si>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</si>
  <si>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</si>
  <si>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</si>
  <si>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</si>
  <si>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</si>
  <si>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</si>
  <si>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</si>
  <si>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</si>
  <si>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</si>
  <si>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</si>
  <si>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</si>
  <si>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</si>
  <si>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</si>
  <si>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</si>
  <si>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</si>
  <si>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</si>
  <si>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</si>
  <si>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</si>
  <si>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</si>
  <si>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</si>
  <si>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</si>
  <si>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</si>
  <si>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</si>
  <si>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</si>
  <si>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</si>
  <si>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</si>
  <si>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</si>
  <si>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0 - 13.139946714069843</t>
  </si>
  <si>
    <t>0 - 60.46682481135726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</si>
  <si>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</si>
  <si>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</si>
  <si>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</si>
  <si>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</si>
  <si>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</si>
  <si>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</si>
  <si>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</si>
  <si>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</si>
  <si>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</si>
  <si>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</si>
  <si>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</si>
  <si>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</si>
  <si>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HPV</t>
  </si>
  <si>
    <t>SPV-HPV</t>
  </si>
  <si>
    <t>All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</si>
  <si>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</si>
  <si>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</si>
  <si>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</si>
  <si>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</si>
  <si>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</si>
  <si>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</si>
  <si>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</si>
  <si>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</si>
  <si>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</si>
  <si>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</si>
  <si>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</si>
  <si>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</si>
  <si>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</si>
  <si>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</si>
  <si>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</si>
  <si>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</si>
  <si>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</si>
  <si>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</si>
  <si>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</si>
  <si>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</si>
  <si>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</si>
  <si>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</si>
  <si>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</si>
  <si>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</si>
  <si>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(51, 121)</t>
  </si>
  <si>
    <t>07:30:00</t>
  </si>
  <si>
    <t>0 - 12.903527889631668</t>
  </si>
  <si>
    <t>0 - 62.373396996153254</t>
  </si>
  <si>
    <t>07:45:00</t>
  </si>
  <si>
    <t>0 - 43.94105703988081</t>
  </si>
  <si>
    <t>0 - 51.77964893841332</t>
  </si>
  <si>
    <t>08:00:00</t>
  </si>
  <si>
    <t>0 - 20.81140684241002</t>
  </si>
  <si>
    <t>0 - 54.10256074598972</t>
  </si>
  <si>
    <t>(82, 233)</t>
  </si>
  <si>
    <t>08:15:00</t>
  </si>
  <si>
    <t>0 - 21.389927579382192</t>
  </si>
  <si>
    <t>0 - 135.73259923317195</t>
  </si>
  <si>
    <t>08:30:00</t>
  </si>
  <si>
    <t>0 - 16.92048931617109</t>
  </si>
  <si>
    <t>0 - 53.19801096756634</t>
  </si>
  <si>
    <t>09:00:00</t>
  </si>
  <si>
    <t>0 - 13.13994258369756</t>
  </si>
  <si>
    <t>0 - 52.34643557682044</t>
  </si>
  <si>
    <t>(148, 221)</t>
  </si>
  <si>
    <t>09:30:00</t>
  </si>
  <si>
    <t>0 - 12.904037369480951</t>
  </si>
  <si>
    <t>0 - 52.96638856390964</t>
  </si>
  <si>
    <t>10:00:00</t>
  </si>
  <si>
    <t>0 - 13.1399508443791</t>
  </si>
  <si>
    <t>0 - 51.77985239711588</t>
  </si>
  <si>
    <t>10:15:00</t>
  </si>
  <si>
    <t>0 - 13.326893324652817</t>
  </si>
  <si>
    <t>0 - 51.88807847909731</t>
  </si>
  <si>
    <t>10:30:00</t>
  </si>
  <si>
    <t>0 - 12.939150661799712</t>
  </si>
  <si>
    <t>0 - 51.78017793168794</t>
  </si>
  <si>
    <t>10:45:00</t>
  </si>
  <si>
    <t>0 - 10.92277526612299</t>
  </si>
  <si>
    <t>0 - 56.6655540114311</t>
  </si>
  <si>
    <t>11:00:00</t>
  </si>
  <si>
    <t>0 - 13.139975626348209</t>
  </si>
  <si>
    <t>0 - 52.247908927260475</t>
  </si>
  <si>
    <t>11:30:00</t>
  </si>
  <si>
    <t>0 - 12.90256917442386</t>
  </si>
  <si>
    <t>0 - 52.52813309358242</t>
  </si>
  <si>
    <t>12:00:00</t>
  </si>
  <si>
    <t>0 - 14.434820933670032</t>
  </si>
  <si>
    <t>0 - 51.94585830257182</t>
  </si>
  <si>
    <t>12:30:00</t>
  </si>
  <si>
    <t>0 - 12.939142558612037</t>
  </si>
  <si>
    <t>0 - 52.234586971786136</t>
  </si>
  <si>
    <t>13:00:00</t>
  </si>
  <si>
    <t>0 - 13.13995910493644</t>
  </si>
  <si>
    <t>13:30:00</t>
  </si>
  <si>
    <t>0 - 12.903984841783414</t>
  </si>
  <si>
    <t>0 - 51.961068505840956</t>
  </si>
  <si>
    <t>13:45:00</t>
  </si>
  <si>
    <t>0 - 17.22898928278422</t>
  </si>
  <si>
    <t>0 - 52.37255348116624</t>
  </si>
  <si>
    <t>14:00:00</t>
  </si>
  <si>
    <t>0 - 13.107260279439211</t>
  </si>
  <si>
    <t>(159, 200)</t>
  </si>
  <si>
    <t>14:15:00</t>
  </si>
  <si>
    <t>0 - 107.55474203026989</t>
  </si>
  <si>
    <t>0 - 51.888290250609835</t>
  </si>
  <si>
    <t>(42, 225)</t>
  </si>
  <si>
    <t>14:30:00</t>
  </si>
  <si>
    <t>0 - 25.08406584448666</t>
  </si>
  <si>
    <t>0 - 51.86528606692422</t>
  </si>
  <si>
    <t>14:45:00</t>
  </si>
  <si>
    <t>0 - 13.294913178094035</t>
  </si>
  <si>
    <t>0 - 51.888420571779946</t>
  </si>
  <si>
    <t>15:00:00</t>
  </si>
  <si>
    <t>0 - 14.180591625554761</t>
  </si>
  <si>
    <t>0 - 65.72632694567545</t>
  </si>
  <si>
    <t>15:15:00</t>
  </si>
  <si>
    <t>0 - 13.139954974612927</t>
  </si>
  <si>
    <t>0 - 53.27076462277316</t>
  </si>
  <si>
    <t>15:30:00</t>
  </si>
  <si>
    <t>0 - 15.787506379718161</t>
  </si>
  <si>
    <t>0 - 51.630703213495124</t>
  </si>
  <si>
    <t>15:45:00</t>
  </si>
  <si>
    <t>0 - 113.60108429824707</t>
  </si>
  <si>
    <t>0 - 51.88814363931562</t>
  </si>
  <si>
    <t>16:00:00</t>
  </si>
  <si>
    <t>0 - 37.53365727350858</t>
  </si>
  <si>
    <t>0 - 53.07201679867128</t>
  </si>
  <si>
    <t>16:15:00</t>
  </si>
  <si>
    <t>0 - 85.21609264629954</t>
  </si>
  <si>
    <t>0 - 51.64661191662162</t>
  </si>
  <si>
    <t>16:30:00</t>
  </si>
  <si>
    <t>0 - 27.420182594554433</t>
  </si>
  <si>
    <t>0 - 89.58965963985055</t>
  </si>
  <si>
    <t>17:00:00</t>
  </si>
  <si>
    <t>0 - 13.689670811752984</t>
  </si>
  <si>
    <t>0 - 53.467754593676055</t>
  </si>
  <si>
    <t>17:30:00</t>
  </si>
  <si>
    <t>0 - 12.902866487950853</t>
  </si>
  <si>
    <t>0 - 52.778555863058585</t>
  </si>
  <si>
    <t>18:00:00</t>
  </si>
  <si>
    <t>0 - 13.139973561106284</t>
  </si>
  <si>
    <t>0 - 51.888241380485056</t>
  </si>
  <si>
    <t>18:30:00</t>
  </si>
  <si>
    <t>0 - 12.90286648795141</t>
  </si>
  <si>
    <t>0 - 52.66538009586336</t>
  </si>
  <si>
    <t>(43, 114)</t>
  </si>
  <si>
    <t>19:00:00</t>
  </si>
  <si>
    <t>0 - 13.139990082321322</t>
  </si>
  <si>
    <t>0 - 52.92309422349628</t>
  </si>
  <si>
    <t>20:00:00</t>
  </si>
  <si>
    <t>0 - 17.217482120451756</t>
  </si>
  <si>
    <t>0 - 51.88833912073642</t>
  </si>
  <si>
    <t>21:00:00</t>
  </si>
  <si>
    <t>0 - 13.51939045353465</t>
  </si>
  <si>
    <t>0 - 51.64990397300353</t>
  </si>
  <si>
    <t>21:15:00</t>
  </si>
  <si>
    <t>0 - 13.139948779089492</t>
  </si>
  <si>
    <t>0 - 52.353061021641274</t>
  </si>
  <si>
    <t>(151, 175)</t>
  </si>
  <si>
    <t>21:30:00</t>
  </si>
  <si>
    <t>0 - 12.905315397087676</t>
  </si>
  <si>
    <t>0 - 51.7405539889582</t>
  </si>
  <si>
    <t>21:45:00</t>
  </si>
  <si>
    <t>0 - 12.899326968428898</t>
  </si>
  <si>
    <t>0 - 52.979470869627214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</si>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</sst>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W39" sqref="W39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1" t="s">
        <v>0</v>
      </c>
    </row>
    <row r="2" spans="2:22" x14ac:dyDescent="0.3">
      <c r="B2" t="s">
        <v>1</v>
      </c>
    </row>
    <row r="4" spans="2:22" x14ac:dyDescent="0.3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7" t="s">
        <v>217</v>
      </c>
      <c r="C12" s="7" t="s">
        <v>218</v>
      </c>
      <c r="D12" s="7" t="s">
        <v>219</v>
      </c>
      <c r="E12" s="7" t="s">
        <v>220</v>
      </c>
      <c r="F12" s="8" t="s">
        <v>221</v>
      </c>
      <c r="G12" s="9"/>
      <c r="H12" s="4" t="s">
        <v>222</v>
      </c>
      <c r="I12" s="12" t="s">
        <v>223</v>
      </c>
      <c r="J12" s="13"/>
      <c r="K12" s="13"/>
      <c r="L12" s="14"/>
      <c r="O12" s="4" t="s">
        <v>219</v>
      </c>
      <c r="P12" s="8" t="s">
        <v>221</v>
      </c>
      <c r="Q12" s="9"/>
      <c r="R12" s="4" t="s">
        <v>222</v>
      </c>
      <c r="S12" s="12" t="s">
        <v>223</v>
      </c>
      <c r="T12" s="13"/>
      <c r="U12" s="13"/>
      <c r="V12" s="14"/>
    </row>
    <row r="13" spans="2:22" x14ac:dyDescent="0.3">
      <c r="B13" s="5"/>
      <c r="C13" s="5"/>
      <c r="D13" s="5"/>
      <c r="E13" s="5"/>
      <c r="F13" s="10"/>
      <c r="G13" s="11"/>
      <c r="H13" s="5"/>
      <c r="I13" s="15"/>
      <c r="J13" s="16"/>
      <c r="K13" s="16"/>
      <c r="L13" s="17"/>
      <c r="O13" s="5"/>
      <c r="P13" s="10"/>
      <c r="Q13" s="11"/>
      <c r="R13" s="5"/>
      <c r="S13" s="15"/>
      <c r="T13" s="16"/>
      <c r="U13" s="16"/>
      <c r="V13" s="17"/>
    </row>
    <row r="14" spans="2:22" x14ac:dyDescent="0.3">
      <c r="B14" s="6"/>
      <c r="C14" s="6"/>
      <c r="D14" s="6"/>
      <c r="E14" s="6"/>
      <c r="F14" s="3" t="s">
        <v>68</v>
      </c>
      <c r="G14" s="3" t="s">
        <v>70</v>
      </c>
      <c r="H14" s="6"/>
      <c r="I14" s="3" t="s">
        <v>70</v>
      </c>
      <c r="J14" s="3" t="s">
        <v>224</v>
      </c>
      <c r="K14" s="3" t="s">
        <v>225</v>
      </c>
      <c r="L14" s="3" t="s">
        <v>226</v>
      </c>
      <c r="O14" s="6"/>
      <c r="P14" s="3" t="s">
        <v>68</v>
      </c>
      <c r="Q14" s="3" t="s">
        <v>70</v>
      </c>
      <c r="R14" s="6"/>
      <c r="S14" s="3" t="s">
        <v>70</v>
      </c>
      <c r="T14" s="3" t="s">
        <v>224</v>
      </c>
      <c r="U14" s="3" t="s">
        <v>225</v>
      </c>
      <c r="V14" s="3" t="s">
        <v>226</v>
      </c>
    </row>
    <row r="15" spans="2:22" x14ac:dyDescent="0.3">
      <c r="B15">
        <v>1</v>
      </c>
      <c r="C15" t="str" cm="1">
        <f t="array" aca="1" ref="C15" ca="1">INDIRECT(CONCATENATE("Simu"&amp;$B15&amp;"!"&amp;"$X$3"))</f>
        <v>[-0.01 +0.01]</v>
      </c>
      <c r="D15" t="str" cm="1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 cm="1">
        <f t="array" aca="1" ref="E15" ca="1">INDIRECT(CONCATENATE("Simu"&amp;$B15&amp;"!"&amp;"$G$3"))</f>
        <v>1000</v>
      </c>
      <c r="F15" cm="1">
        <f t="array" aca="1" ref="F15" ca="1">INDIRECT(CONCATENATE("Simu"&amp;$B15&amp;"!"&amp;"$L$8"))</f>
        <v>2.197458333333334</v>
      </c>
      <c r="G15" cm="1">
        <f t="array" aca="1" ref="G15" ca="1">INDIRECT(CONCATENATE("Simu"&amp;$B15&amp;"!"&amp;"$L$9"))</f>
        <v>30.803674999999991</v>
      </c>
      <c r="H15" cm="1">
        <f t="array" aca="1" ref="H15" ca="1">INDIRECT(CONCATENATE("Simu"&amp;$B15&amp;"!"&amp;"$Z$3"))</f>
        <v>84</v>
      </c>
      <c r="I15" cm="1">
        <f t="array" aca="1" ref="I15" ca="1">INDIRECT(CONCATENATE("Simu"&amp;$B15&amp;"!"&amp;"$I$9"))</f>
        <v>4</v>
      </c>
      <c r="J15" cm="1">
        <f t="array" aca="1" ref="J15" ca="1">IF(I15&gt;0,COUNT(IF(INDIRECT(CONCATENATE("Simu"&amp;$B15&amp;"!$F$16:$F$"&amp;15+I15))&lt;20,INDIRECT(CONCATENATE("Simu"&amp;$B15&amp;"!$F$16:$F$"&amp;15+I15)),#N/A)),0)</f>
        <v>2</v>
      </c>
      <c r="K15" cm="1">
        <f t="array" aca="1" ref="K15" ca="1">IF(I15&gt;0,COUNT(IF(INDIRECT(CONCATENATE("Simu"&amp;$B15&amp;"!$F$16:$F$"&amp;15+I15))&lt;10,INDIRECT(CONCATENATE("Simu"&amp;$B15&amp;"!$F$16:$F$"&amp;15+I15)),#N/A)),0)</f>
        <v>1</v>
      </c>
      <c r="L15" cm="1">
        <f t="array" aca="1" ref="L15" ca="1">IF(I15&gt;0,COUNT(IF(INDIRECT(CONCATENATE("Simu"&amp;$B15&amp;"!$F$16:$F$"&amp;15+I15))&lt;5,INDIRECT(CONCATENATE("Simu"&amp;$B15&amp;"!$F$16:$F$"&amp;15+I15)),#N/A)),0)</f>
        <v>1</v>
      </c>
      <c r="O15" t="s">
        <v>227</v>
      </c>
      <c r="P15">
        <f ca="1">SUM(F15:F17)</f>
        <v>3.6726388888888879</v>
      </c>
      <c r="Q15">
        <f t="shared" ref="Q15:V15" ca="1" si="0">SUM(G15:G17)</f>
        <v>79.774569444444438</v>
      </c>
      <c r="R15">
        <f t="shared" ca="1" si="0"/>
        <v>2041</v>
      </c>
      <c r="S15">
        <f ca="1">SUM(I15:I17)</f>
        <v>4</v>
      </c>
      <c r="T15">
        <f t="shared" ca="1" si="0"/>
        <v>2</v>
      </c>
      <c r="U15">
        <f t="shared" ca="1" si="0"/>
        <v>1</v>
      </c>
      <c r="V15">
        <f t="shared" ca="1" si="0"/>
        <v>1</v>
      </c>
    </row>
    <row r="16" spans="2:22" x14ac:dyDescent="0.3">
      <c r="B16">
        <f>B15+1</f>
        <v>2</v>
      </c>
      <c r="C16" t="str" cm="1">
        <f t="array" aca="1" ref="C16" ca="1">INDIRECT(CONCATENATE("Simu"&amp;$B16&amp;"!"&amp;"$X$3"))</f>
        <v>[-0.01 +0.01]</v>
      </c>
      <c r="D16" t="str" cm="1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 cm="1">
        <f t="array" aca="1" ref="E16" ca="1">INDIRECT(CONCATENATE("Simu"&amp;$B16&amp;"!"&amp;"$G$3"))</f>
        <v>1000</v>
      </c>
      <c r="F16" cm="1">
        <f t="array" aca="1" ref="F16" ca="1">INDIRECT(CONCATENATE("Simu"&amp;$B16&amp;"!"&amp;"$L$8"))</f>
        <v>0.65158333333333252</v>
      </c>
      <c r="G16" cm="1">
        <f t="array" aca="1" ref="G16" ca="1">INDIRECT(CONCATENATE("Simu"&amp;$B16&amp;"!"&amp;"$L$9"))</f>
        <v>17.961988888888889</v>
      </c>
      <c r="H16" cm="1">
        <f t="array" aca="1" ref="H16" ca="1">INDIRECT(CONCATENATE("Simu"&amp;$B16&amp;"!"&amp;"$Z$3"))</f>
        <v>217</v>
      </c>
      <c r="I16" cm="1">
        <f t="array" aca="1" ref="I16" ca="1">INDIRECT(CONCATENATE("Simu"&amp;$B16&amp;"!"&amp;"$I$9"))</f>
        <v>0</v>
      </c>
      <c r="J16" cm="1">
        <f t="array" aca="1" ref="J16" ca="1">IF(I16&gt;0,COUNT(IF(INDIRECT(CONCATENATE("Simu"&amp;$B16&amp;"!$F$16:$F$"&amp;15+I16))&lt;20,INDIRECT(CONCATENATE("Simu"&amp;$B16&amp;"!$F$16:$F$"&amp;15+I16)),#N/A)),0)</f>
        <v>0</v>
      </c>
      <c r="K16" cm="1">
        <f t="array" aca="1" ref="K16" ca="1">IF(I16&gt;0,COUNT(IF(INDIRECT(CONCATENATE("Simu"&amp;$B16&amp;"!$F$16:$F$"&amp;15+I16))&lt;10,INDIRECT(CONCATENATE("Simu"&amp;$B16&amp;"!$F$16:$F$"&amp;15+I16)),#N/A)),0)</f>
        <v>0</v>
      </c>
      <c r="L16" cm="1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228</v>
      </c>
      <c r="P16">
        <f ca="1">SUM(F18:F20)</f>
        <v>4.6576138888888874</v>
      </c>
      <c r="Q16">
        <f t="shared" ref="Q16:V16" ca="1" si="1">SUM(G18:G20)</f>
        <v>166.55976111111113</v>
      </c>
      <c r="R16">
        <f t="shared" ca="1" si="1"/>
        <v>6318</v>
      </c>
      <c r="S16">
        <f ca="1">SUM(I18:I20)</f>
        <v>1</v>
      </c>
      <c r="T16">
        <f t="shared" ca="1" si="1"/>
        <v>0</v>
      </c>
      <c r="U16">
        <f t="shared" ca="1" si="1"/>
        <v>0</v>
      </c>
      <c r="V16">
        <f t="shared" ca="1" si="1"/>
        <v>0</v>
      </c>
    </row>
    <row r="17" spans="2:22" x14ac:dyDescent="0.3">
      <c r="B17">
        <f t="shared" ref="B17:B54" si="2">B16+1</f>
        <v>3</v>
      </c>
      <c r="C17" t="str" cm="1">
        <f t="array" aca="1" ref="C17" ca="1">INDIRECT(CONCATENATE("Simu"&amp;$B17&amp;"!"&amp;"$X$3"))</f>
        <v>[-0.01 +0.01]</v>
      </c>
      <c r="D17" t="str" cm="1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 cm="1">
        <f t="array" aca="1" ref="E17" ca="1">INDIRECT(CONCATENATE("Simu"&amp;$B17&amp;"!"&amp;"$G$3"))</f>
        <v>1000</v>
      </c>
      <c r="F17" cm="1">
        <f t="array" aca="1" ref="F17" ca="1">INDIRECT(CONCATENATE("Simu"&amp;$B17&amp;"!"&amp;"$L$8"))</f>
        <v>0.82359722222222143</v>
      </c>
      <c r="G17" cm="1">
        <f t="array" aca="1" ref="G17" ca="1">INDIRECT(CONCATENATE("Simu"&amp;$B17&amp;"!"&amp;"$L$9"))</f>
        <v>31.008905555555561</v>
      </c>
      <c r="H17" cm="1">
        <f t="array" aca="1" ref="H17" ca="1">INDIRECT(CONCATENATE("Simu"&amp;$B17&amp;"!"&amp;"$Z$3"))</f>
        <v>1740</v>
      </c>
      <c r="I17" cm="1">
        <f t="array" aca="1" ref="I17" ca="1">INDIRECT(CONCATENATE("Simu"&amp;$B17&amp;"!"&amp;"$I$9"))</f>
        <v>0</v>
      </c>
      <c r="J17" cm="1">
        <f t="array" aca="1" ref="J17" ca="1">IF(I17&gt;0,COUNT(IF(INDIRECT(CONCATENATE("Simu"&amp;$B17&amp;"!$F$16:$F$"&amp;15+I17))&lt;20,INDIRECT(CONCATENATE("Simu"&amp;$B17&amp;"!$F$16:$F$"&amp;15+I17)),#N/A)),0)</f>
        <v>0</v>
      </c>
      <c r="K17" cm="1">
        <f t="array" aca="1" ref="K17" ca="1">IF(I17&gt;0,COUNT(IF(INDIRECT(CONCATENATE("Simu"&amp;$B17&amp;"!$F$16:$F$"&amp;15+I17))&lt;10,INDIRECT(CONCATENATE("Simu"&amp;$B17&amp;"!$F$16:$F$"&amp;15+I17)),#N/A)),0)</f>
        <v>0</v>
      </c>
      <c r="L17" cm="1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229</v>
      </c>
      <c r="P17">
        <f ca="1">SUM(F21:F22)</f>
        <v>4.8418388888888959</v>
      </c>
      <c r="Q17">
        <f t="shared" ref="Q17:V17" ca="1" si="3">SUM(G21:G22)</f>
        <v>115.00931944444446</v>
      </c>
      <c r="R17">
        <f t="shared" ca="1" si="3"/>
        <v>238</v>
      </c>
      <c r="S17">
        <f t="shared" ca="1" si="3"/>
        <v>1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">
      <c r="B18">
        <f t="shared" si="2"/>
        <v>4</v>
      </c>
      <c r="C18" t="str" cm="1">
        <f t="array" aca="1" ref="C18" ca="1">INDIRECT(CONCATENATE("Simu"&amp;$B18&amp;"!"&amp;"$X$3"))</f>
        <v>[-0.01 +0.01]</v>
      </c>
      <c r="D18" t="str" cm="1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 cm="1">
        <f t="array" aca="1" ref="E18" ca="1">INDIRECT(CONCATENATE("Simu"&amp;$B18&amp;"!"&amp;"$G$3"))</f>
        <v>1000</v>
      </c>
      <c r="F18" cm="1">
        <f t="array" aca="1" ref="F18" ca="1">INDIRECT(CONCATENATE("Simu"&amp;$B18&amp;"!"&amp;"$L$8"))</f>
        <v>0.94526111111111077</v>
      </c>
      <c r="G18" cm="1">
        <f t="array" aca="1" ref="G18" ca="1">INDIRECT(CONCATENATE("Simu"&amp;$B18&amp;"!"&amp;"$L$9"))</f>
        <v>44.231661111111109</v>
      </c>
      <c r="H18" cm="1">
        <f t="array" aca="1" ref="H18" ca="1">INDIRECT(CONCATENATE("Simu"&amp;$B18&amp;"!"&amp;"$Z$3"))</f>
        <v>3543</v>
      </c>
      <c r="I18" cm="1">
        <f t="array" aca="1" ref="I18" ca="1">INDIRECT(CONCATENATE("Simu"&amp;$B18&amp;"!"&amp;"$I$9"))</f>
        <v>1</v>
      </c>
      <c r="J18" cm="1">
        <f t="array" aca="1" ref="J18" ca="1">IF(I18&gt;0,COUNT(IF(INDIRECT(CONCATENATE("Simu"&amp;$B18&amp;"!$F$16:$F$"&amp;15+I18))&lt;20,INDIRECT(CONCATENATE("Simu"&amp;$B18&amp;"!$F$16:$F$"&amp;15+I18)),#N/A)),0)</f>
        <v>0</v>
      </c>
      <c r="K18" cm="1">
        <f t="array" aca="1" ref="K18" ca="1">IF(I18&gt;0,COUNT(IF(INDIRECT(CONCATENATE("Simu"&amp;$B18&amp;"!$F$16:$F$"&amp;15+I18))&lt;10,INDIRECT(CONCATENATE("Simu"&amp;$B18&amp;"!$F$16:$F$"&amp;15+I18)),#N/A)),0)</f>
        <v>0</v>
      </c>
      <c r="L18" cm="1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230</v>
      </c>
      <c r="P18">
        <f ca="1">SUM(F23:F26)</f>
        <v>3.9206972222222145</v>
      </c>
      <c r="Q18">
        <f t="shared" ref="Q18:V18" ca="1" si="4">SUM(G23:G26)</f>
        <v>92.223586111111089</v>
      </c>
      <c r="R18">
        <f t="shared" ca="1" si="4"/>
        <v>135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">
      <c r="B19">
        <f t="shared" si="2"/>
        <v>5</v>
      </c>
      <c r="C19" t="str" cm="1">
        <f t="array" aca="1" ref="C19" ca="1">INDIRECT(CONCATENATE("Simu"&amp;$B19&amp;"!"&amp;"$X$3"))</f>
        <v>[-0.01 +0.01]</v>
      </c>
      <c r="D19" t="str" cm="1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 cm="1">
        <f t="array" aca="1" ref="E19" ca="1">INDIRECT(CONCATENATE("Simu"&amp;$B19&amp;"!"&amp;"$G$3"))</f>
        <v>1000</v>
      </c>
      <c r="F19" cm="1">
        <f t="array" aca="1" ref="F19" ca="1">INDIRECT(CONCATENATE("Simu"&amp;$B19&amp;"!"&amp;"$L$8"))</f>
        <v>1.26023611111111</v>
      </c>
      <c r="G19" cm="1">
        <f t="array" aca="1" ref="G19" ca="1">INDIRECT(CONCATENATE("Simu"&amp;$B19&amp;"!"&amp;"$L$9"))</f>
        <v>50.468966666666667</v>
      </c>
      <c r="H19" cm="1">
        <f t="array" aca="1" ref="H19" ca="1">INDIRECT(CONCATENATE("Simu"&amp;$B19&amp;"!"&amp;"$Z$3"))</f>
        <v>2163</v>
      </c>
      <c r="I19" cm="1">
        <f t="array" aca="1" ref="I19" ca="1">INDIRECT(CONCATENATE("Simu"&amp;$B19&amp;"!"&amp;"$I$9"))</f>
        <v>0</v>
      </c>
      <c r="J19" cm="1">
        <f t="array" aca="1" ref="J19" ca="1">IF(I19&gt;0,COUNT(IF(INDIRECT(CONCATENATE("Simu"&amp;$B19&amp;"!$F$16:$F$"&amp;15+I19))&lt;20,INDIRECT(CONCATENATE("Simu"&amp;$B19&amp;"!$F$16:$F$"&amp;15+I19)),#N/A)),0)</f>
        <v>0</v>
      </c>
      <c r="K19" cm="1">
        <f t="array" aca="1" ref="K19" ca="1">IF(I19&gt;0,COUNT(IF(INDIRECT(CONCATENATE("Simu"&amp;$B19&amp;"!$F$16:$F$"&amp;15+I19))&lt;10,INDIRECT(CONCATENATE("Simu"&amp;$B19&amp;"!$F$16:$F$"&amp;15+I19)),#N/A)),0)</f>
        <v>0</v>
      </c>
      <c r="L19" cm="1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231</v>
      </c>
      <c r="P19">
        <f ca="1">SUM(F27:F28)</f>
        <v>4.2080472222222189</v>
      </c>
      <c r="Q19">
        <f t="shared" ref="Q19:V19" ca="1" si="5">SUM(G27:G28)</f>
        <v>99.019727777777774</v>
      </c>
      <c r="R19">
        <f t="shared" ca="1" si="5"/>
        <v>49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">
      <c r="B20">
        <f t="shared" si="2"/>
        <v>6</v>
      </c>
      <c r="C20" t="str" cm="1">
        <f t="array" aca="1" ref="C20" ca="1">INDIRECT(CONCATENATE("Simu"&amp;$B20&amp;"!"&amp;"$X$3"))</f>
        <v>[-0.01 +0.01]</v>
      </c>
      <c r="D20" t="str" cm="1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 cm="1">
        <f t="array" aca="1" ref="E20" ca="1">INDIRECT(CONCATENATE("Simu"&amp;$B20&amp;"!"&amp;"$G$3"))</f>
        <v>1000</v>
      </c>
      <c r="F20" cm="1">
        <f t="array" aca="1" ref="F20" ca="1">INDIRECT(CONCATENATE("Simu"&amp;$B20&amp;"!"&amp;"$L$8"))</f>
        <v>2.4521166666666669</v>
      </c>
      <c r="G20" cm="1">
        <f t="array" aca="1" ref="G20" ca="1">INDIRECT(CONCATENATE("Simu"&amp;$B20&amp;"!"&amp;"$L$9"))</f>
        <v>71.859133333333332</v>
      </c>
      <c r="H20" cm="1">
        <f t="array" aca="1" ref="H20" ca="1">INDIRECT(CONCATENATE("Simu"&amp;$B20&amp;"!"&amp;"$Z$3"))</f>
        <v>612</v>
      </c>
      <c r="I20" cm="1">
        <f t="array" aca="1" ref="I20" ca="1">INDIRECT(CONCATENATE("Simu"&amp;$B20&amp;"!"&amp;"$I$9"))</f>
        <v>0</v>
      </c>
      <c r="J20" cm="1">
        <f t="array" aca="1" ref="J20" ca="1">IF(I20&gt;0,COUNT(IF(INDIRECT(CONCATENATE("Simu"&amp;$B20&amp;"!$F$16:$F$"&amp;15+I20))&lt;20,INDIRECT(CONCATENATE("Simu"&amp;$B20&amp;"!$F$16:$F$"&amp;15+I20)),#N/A)),0)</f>
        <v>0</v>
      </c>
      <c r="K20" cm="1">
        <f t="array" aca="1" ref="K20" ca="1">IF(I20&gt;0,COUNT(IF(INDIRECT(CONCATENATE("Simu"&amp;$B20&amp;"!$F$16:$F$"&amp;15+I20))&lt;10,INDIRECT(CONCATENATE("Simu"&amp;$B20&amp;"!$F$16:$F$"&amp;15+I20)),#N/A)),0)</f>
        <v>0</v>
      </c>
      <c r="L20" cm="1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232</v>
      </c>
      <c r="P20">
        <f ca="1">SUM(F29:F30)</f>
        <v>3.8898972222222201</v>
      </c>
      <c r="Q20">
        <f t="shared" ref="Q20:V20" ca="1" si="6">SUM(G29:G30)</f>
        <v>96.78281666666669</v>
      </c>
      <c r="R20">
        <f t="shared" ca="1" si="6"/>
        <v>160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">
      <c r="B21">
        <f t="shared" si="2"/>
        <v>7</v>
      </c>
      <c r="C21" t="str" cm="1">
        <f t="array" aca="1" ref="C21" ca="1">INDIRECT(CONCATENATE("Simu"&amp;$B21&amp;"!"&amp;"$X$3"))</f>
        <v>[-0.01 +0.01]</v>
      </c>
      <c r="D21" t="str" cm="1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 cm="1">
        <f t="array" aca="1" ref="E21" ca="1">INDIRECT(CONCATENATE("Simu"&amp;$B21&amp;"!"&amp;"$G$3"))</f>
        <v>1000</v>
      </c>
      <c r="F21" cm="1">
        <f t="array" aca="1" ref="F21" ca="1">INDIRECT(CONCATENATE("Simu"&amp;$B21&amp;"!"&amp;"$L$8"))</f>
        <v>2.68560555555556</v>
      </c>
      <c r="G21" cm="1">
        <f t="array" aca="1" ref="G21" ca="1">INDIRECT(CONCATENATE("Simu"&amp;$B21&amp;"!"&amp;"$L$9"))</f>
        <v>66.632113888888881</v>
      </c>
      <c r="H21" cm="1">
        <f t="array" aca="1" ref="H21" ca="1">INDIRECT(CONCATENATE("Simu"&amp;$B21&amp;"!"&amp;"$Z$3"))</f>
        <v>45</v>
      </c>
      <c r="I21" cm="1">
        <f t="array" aca="1" ref="I21" ca="1">INDIRECT(CONCATENATE("Simu"&amp;$B21&amp;"!"&amp;"$I$9"))</f>
        <v>1</v>
      </c>
      <c r="J21" cm="1">
        <f t="array" aca="1" ref="J21" ca="1">IF(I21&gt;0,COUNT(IF(INDIRECT(CONCATENATE("Simu"&amp;$B21&amp;"!$F$16:$F$"&amp;15+I21))&lt;20,INDIRECT(CONCATENATE("Simu"&amp;$B21&amp;"!$F$16:$F$"&amp;15+I21)),#N/A)),0)</f>
        <v>0</v>
      </c>
      <c r="K21" cm="1">
        <f t="array" aca="1" ref="K21" ca="1">IF(I21&gt;0,COUNT(IF(INDIRECT(CONCATENATE("Simu"&amp;$B21&amp;"!$F$16:$F$"&amp;15+I21))&lt;10,INDIRECT(CONCATENATE("Simu"&amp;$B21&amp;"!$F$16:$F$"&amp;15+I21)),#N/A)),0)</f>
        <v>0</v>
      </c>
      <c r="L21" cm="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233</v>
      </c>
      <c r="P21">
        <f ca="1">SUM(F31:F33)</f>
        <v>4.7703972222222184</v>
      </c>
      <c r="Q21">
        <f t="shared" ref="Q21:V21" ca="1" si="7">SUM(G31:G33)</f>
        <v>110.17316944444444</v>
      </c>
      <c r="R21">
        <f t="shared" ca="1" si="7"/>
        <v>356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">
      <c r="B22">
        <f t="shared" si="2"/>
        <v>8</v>
      </c>
      <c r="C22" t="str" cm="1">
        <f t="array" aca="1" ref="C22" ca="1">INDIRECT(CONCATENATE("Simu"&amp;$B22&amp;"!"&amp;"$X$3"))</f>
        <v>[-0.01 +0.01]</v>
      </c>
      <c r="D22" t="str" cm="1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 cm="1">
        <f t="array" aca="1" ref="E22" ca="1">INDIRECT(CONCATENATE("Simu"&amp;$B22&amp;"!"&amp;"$G$3"))</f>
        <v>1000</v>
      </c>
      <c r="F22" cm="1">
        <f t="array" aca="1" ref="F22" ca="1">INDIRECT(CONCATENATE("Simu"&amp;$B22&amp;"!"&amp;"$L$8"))</f>
        <v>2.1562333333333359</v>
      </c>
      <c r="G22" cm="1">
        <f t="array" aca="1" ref="G22" ca="1">INDIRECT(CONCATENATE("Simu"&amp;$B22&amp;"!"&amp;"$L$9"))</f>
        <v>48.377205555555577</v>
      </c>
      <c r="H22" cm="1">
        <f t="array" aca="1" ref="H22" ca="1">INDIRECT(CONCATENATE("Simu"&amp;$B22&amp;"!"&amp;"$Z$3"))</f>
        <v>193</v>
      </c>
      <c r="I22" cm="1">
        <f t="array" aca="1" ref="I22" ca="1">INDIRECT(CONCATENATE("Simu"&amp;$B22&amp;"!"&amp;"$I$9"))</f>
        <v>0</v>
      </c>
      <c r="J22" cm="1">
        <f t="array" aca="1" ref="J22" ca="1">IF(I22&gt;0,COUNT(IF(INDIRECT(CONCATENATE("Simu"&amp;$B22&amp;"!$F$16:$F$"&amp;15+I22))&lt;20,INDIRECT(CONCATENATE("Simu"&amp;$B22&amp;"!$F$16:$F$"&amp;15+I22)),#N/A)),0)</f>
        <v>0</v>
      </c>
      <c r="K22" cm="1">
        <f t="array" aca="1" ref="K22" ca="1">IF(I22&gt;0,COUNT(IF(INDIRECT(CONCATENATE("Simu"&amp;$B22&amp;"!$F$16:$F$"&amp;15+I22))&lt;10,INDIRECT(CONCATENATE("Simu"&amp;$B22&amp;"!$F$16:$F$"&amp;15+I22)),#N/A)),0)</f>
        <v>0</v>
      </c>
      <c r="L22" cm="1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234</v>
      </c>
      <c r="P22">
        <f ca="1">SUM(F34:F37)</f>
        <v>4.1362861111111151</v>
      </c>
      <c r="Q22">
        <f t="shared" ref="Q22:V22" ca="1" si="8">SUM(G34:G37)</f>
        <v>144.77058055555551</v>
      </c>
      <c r="R22">
        <f t="shared" ca="1" si="8"/>
        <v>211</v>
      </c>
      <c r="S22">
        <f t="shared" ca="1" si="8"/>
        <v>2</v>
      </c>
      <c r="T22">
        <f t="shared" ca="1" si="8"/>
        <v>2</v>
      </c>
      <c r="U22">
        <f t="shared" ca="1" si="8"/>
        <v>1</v>
      </c>
      <c r="V22">
        <f t="shared" ca="1" si="8"/>
        <v>1</v>
      </c>
    </row>
    <row r="23" spans="2:22" x14ac:dyDescent="0.3">
      <c r="B23">
        <f t="shared" si="2"/>
        <v>9</v>
      </c>
      <c r="C23" t="str" cm="1">
        <f t="array" aca="1" ref="C23" ca="1">INDIRECT(CONCATENATE("Simu"&amp;$B23&amp;"!"&amp;"$X$3"))</f>
        <v>[-0.01 +0.01]</v>
      </c>
      <c r="D23" t="str" cm="1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 cm="1">
        <f t="array" aca="1" ref="E23" ca="1">INDIRECT(CONCATENATE("Simu"&amp;$B23&amp;"!"&amp;"$G$3"))</f>
        <v>1000</v>
      </c>
      <c r="F23" cm="1">
        <f t="array" aca="1" ref="F23" ca="1">INDIRECT(CONCATENATE("Simu"&amp;$B23&amp;"!"&amp;"$L$8"))</f>
        <v>0.99113611111111011</v>
      </c>
      <c r="G23" cm="1">
        <f t="array" aca="1" ref="G23" ca="1">INDIRECT(CONCATENATE("Simu"&amp;$B23&amp;"!"&amp;"$L$9"))</f>
        <v>29.392205555555549</v>
      </c>
      <c r="H23" cm="1">
        <f t="array" aca="1" ref="H23" ca="1">INDIRECT(CONCATENATE("Simu"&amp;$B23&amp;"!"&amp;"$Z$3"))</f>
        <v>97</v>
      </c>
      <c r="I23" cm="1">
        <f t="array" aca="1" ref="I23" ca="1">INDIRECT(CONCATENATE("Simu"&amp;$B23&amp;"!"&amp;"$I$9"))</f>
        <v>0</v>
      </c>
      <c r="J23" cm="1">
        <f t="array" aca="1" ref="J23" ca="1">IF(I23&gt;0,COUNT(IF(INDIRECT(CONCATENATE("Simu"&amp;$B23&amp;"!$F$16:$F$"&amp;15+I23))&lt;20,INDIRECT(CONCATENATE("Simu"&amp;$B23&amp;"!$F$16:$F$"&amp;15+I23)),#N/A)),0)</f>
        <v>0</v>
      </c>
      <c r="K23" cm="1">
        <f t="array" aca="1" ref="K23" ca="1">IF(I23&gt;0,COUNT(IF(INDIRECT(CONCATENATE("Simu"&amp;$B23&amp;"!$F$16:$F$"&amp;15+I23))&lt;10,INDIRECT(CONCATENATE("Simu"&amp;$B23&amp;"!$F$16:$F$"&amp;15+I23)),#N/A)),0)</f>
        <v>0</v>
      </c>
      <c r="L23" cm="1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235</v>
      </c>
      <c r="P23">
        <f ca="1">SUM(F38:F41)</f>
        <v>3.7250944444444332</v>
      </c>
      <c r="Q23">
        <f t="shared" ref="Q23:V23" ca="1" si="9">SUM(G38:G41)</f>
        <v>124.7335083333333</v>
      </c>
      <c r="R23">
        <f t="shared" ca="1" si="9"/>
        <v>785</v>
      </c>
      <c r="S23">
        <f t="shared" ca="1" si="9"/>
        <v>0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">
      <c r="B24">
        <f t="shared" si="2"/>
        <v>10</v>
      </c>
      <c r="C24" t="str" cm="1">
        <f t="array" aca="1" ref="C24" ca="1">INDIRECT(CONCATENATE("Simu"&amp;$B24&amp;"!"&amp;"$X$3"))</f>
        <v>[-0.01 +0.01]</v>
      </c>
      <c r="D24" t="str" cm="1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 cm="1">
        <f t="array" aca="1" ref="E24" ca="1">INDIRECT(CONCATENATE("Simu"&amp;$B24&amp;"!"&amp;"$G$3"))</f>
        <v>1000</v>
      </c>
      <c r="F24" cm="1">
        <f t="array" aca="1" ref="F24" ca="1">INDIRECT(CONCATENATE("Simu"&amp;$B24&amp;"!"&amp;"$L$8"))</f>
        <v>0.84096111111110883</v>
      </c>
      <c r="G24" cm="1">
        <f t="array" aca="1" ref="G24" ca="1">INDIRECT(CONCATENATE("Simu"&amp;$B24&amp;"!"&amp;"$L$9"))</f>
        <v>27.895516666666669</v>
      </c>
      <c r="H24" cm="1">
        <f t="array" aca="1" ref="H24" ca="1">INDIRECT(CONCATENATE("Simu"&amp;$B24&amp;"!"&amp;"$Z$3"))</f>
        <v>2</v>
      </c>
      <c r="I24" cm="1">
        <f t="array" aca="1" ref="I24" ca="1">INDIRECT(CONCATENATE("Simu"&amp;$B24&amp;"!"&amp;"$I$9"))</f>
        <v>0</v>
      </c>
      <c r="J24" cm="1">
        <f t="array" aca="1" ref="J24" ca="1">IF(I24&gt;0,COUNT(IF(INDIRECT(CONCATENATE("Simu"&amp;$B24&amp;"!$F$16:$F$"&amp;15+I24))&lt;20,INDIRECT(CONCATENATE("Simu"&amp;$B24&amp;"!$F$16:$F$"&amp;15+I24)),#N/A)),0)</f>
        <v>0</v>
      </c>
      <c r="K24" cm="1">
        <f t="array" aca="1" ref="K24" ca="1">IF(I24&gt;0,COUNT(IF(INDIRECT(CONCATENATE("Simu"&amp;$B24&amp;"!$F$16:$F$"&amp;15+I24))&lt;10,INDIRECT(CONCATENATE("Simu"&amp;$B24&amp;"!$F$16:$F$"&amp;15+I24)),#N/A)),0)</f>
        <v>0</v>
      </c>
      <c r="L24" cm="1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236</v>
      </c>
      <c r="P24">
        <f ca="1">SUM(F42:F44)</f>
        <v>3.8716305555555603</v>
      </c>
      <c r="Q24">
        <f t="shared" ref="Q24:V24" ca="1" si="10">SUM(G42:G44)</f>
        <v>155.05862777777779</v>
      </c>
      <c r="R24">
        <f t="shared" ca="1" si="10"/>
        <v>9370</v>
      </c>
      <c r="S24">
        <f t="shared" ca="1" si="10"/>
        <v>0</v>
      </c>
      <c r="T24">
        <f t="shared" ca="1" si="10"/>
        <v>0</v>
      </c>
      <c r="U24">
        <f t="shared" ca="1" si="10"/>
        <v>0</v>
      </c>
      <c r="V24">
        <f t="shared" ca="1" si="10"/>
        <v>0</v>
      </c>
    </row>
    <row r="25" spans="2:22" x14ac:dyDescent="0.3">
      <c r="B25">
        <f t="shared" si="2"/>
        <v>11</v>
      </c>
      <c r="C25" t="str" cm="1">
        <f t="array" aca="1" ref="C25" ca="1">INDIRECT(CONCATENATE("Simu"&amp;$B25&amp;"!"&amp;"$X$3"))</f>
        <v>[-0.01 +0.01]</v>
      </c>
      <c r="D25" t="str" cm="1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 cm="1">
        <f t="array" aca="1" ref="E25" ca="1">INDIRECT(CONCATENATE("Simu"&amp;$B25&amp;"!"&amp;"$G$3"))</f>
        <v>1000</v>
      </c>
      <c r="F25" cm="1">
        <f t="array" aca="1" ref="F25" ca="1">INDIRECT(CONCATENATE("Simu"&amp;$B25&amp;"!"&amp;"$L$8"))</f>
        <v>1.151291666666667</v>
      </c>
      <c r="G25" cm="1">
        <f t="array" aca="1" ref="G25" ca="1">INDIRECT(CONCATENATE("Simu"&amp;$B25&amp;"!"&amp;"$L$9"))</f>
        <v>18.190758333333331</v>
      </c>
      <c r="H25" cm="1">
        <f t="array" aca="1" ref="H25" ca="1">INDIRECT(CONCATENATE("Simu"&amp;$B25&amp;"!"&amp;"$Z$3"))</f>
        <v>25</v>
      </c>
      <c r="I25" cm="1">
        <f t="array" aca="1" ref="I25" ca="1">INDIRECT(CONCATENATE("Simu"&amp;$B25&amp;"!"&amp;"$I$9"))</f>
        <v>0</v>
      </c>
      <c r="J25" cm="1">
        <f t="array" aca="1" ref="J25" ca="1">IF(I25&gt;0,COUNT(IF(INDIRECT(CONCATENATE("Simu"&amp;$B25&amp;"!$F$16:$F$"&amp;15+I25))&lt;20,INDIRECT(CONCATENATE("Simu"&amp;$B25&amp;"!$F$16:$F$"&amp;15+I25)),#N/A)),0)</f>
        <v>0</v>
      </c>
      <c r="K25" cm="1">
        <f t="array" aca="1" ref="K25" ca="1">IF(I25&gt;0,COUNT(IF(INDIRECT(CONCATENATE("Simu"&amp;$B25&amp;"!$F$16:$F$"&amp;15+I25))&lt;10,INDIRECT(CONCATENATE("Simu"&amp;$B25&amp;"!$F$16:$F$"&amp;15+I25)),#N/A)),0)</f>
        <v>0</v>
      </c>
      <c r="L25" cm="1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237</v>
      </c>
      <c r="P25">
        <f ca="1">SUM(F45:F46)</f>
        <v>4.4547250000000078</v>
      </c>
      <c r="Q25">
        <f t="shared" ref="Q25:V25" ca="1" si="11">SUM(G45:G46)</f>
        <v>99.95538055555555</v>
      </c>
      <c r="R25">
        <f t="shared" ca="1" si="11"/>
        <v>152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">
      <c r="B26">
        <f t="shared" si="2"/>
        <v>12</v>
      </c>
      <c r="C26" t="str" cm="1">
        <f t="array" aca="1" ref="C26" ca="1">INDIRECT(CONCATENATE("Simu"&amp;$B26&amp;"!"&amp;"$X$3"))</f>
        <v>[-0.01 +0.01]</v>
      </c>
      <c r="D26" t="str" cm="1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 cm="1">
        <f t="array" aca="1" ref="E26" ca="1">INDIRECT(CONCATENATE("Simu"&amp;$B26&amp;"!"&amp;"$G$3"))</f>
        <v>1000</v>
      </c>
      <c r="F26" cm="1">
        <f t="array" aca="1" ref="F26" ca="1">INDIRECT(CONCATENATE("Simu"&amp;$B26&amp;"!"&amp;"$L$8"))</f>
        <v>0.93730833333332864</v>
      </c>
      <c r="G26" cm="1">
        <f t="array" aca="1" ref="G26" ca="1">INDIRECT(CONCATENATE("Simu"&amp;$B26&amp;"!"&amp;"$L$9"))</f>
        <v>16.74510555555554</v>
      </c>
      <c r="H26" cm="1">
        <f t="array" aca="1" ref="H26" ca="1">INDIRECT(CONCATENATE("Simu"&amp;$B26&amp;"!"&amp;"$Z$3"))</f>
        <v>11</v>
      </c>
      <c r="I26" cm="1">
        <f t="array" aca="1" ref="I26" ca="1">INDIRECT(CONCATENATE("Simu"&amp;$B26&amp;"!"&amp;"$I$9"))</f>
        <v>0</v>
      </c>
      <c r="J26" cm="1">
        <f t="array" aca="1" ref="J26" ca="1">IF(I26&gt;0,COUNT(IF(INDIRECT(CONCATENATE("Simu"&amp;$B26&amp;"!$F$16:$F$"&amp;15+I26))&lt;20,INDIRECT(CONCATENATE("Simu"&amp;$B26&amp;"!$F$16:$F$"&amp;15+I26)),#N/A)),0)</f>
        <v>0</v>
      </c>
      <c r="K26" cm="1">
        <f t="array" aca="1" ref="K26" ca="1">IF(I26&gt;0,COUNT(IF(INDIRECT(CONCATENATE("Simu"&amp;$B26&amp;"!$F$16:$F$"&amp;15+I26))&lt;10,INDIRECT(CONCATENATE("Simu"&amp;$B26&amp;"!$F$16:$F$"&amp;15+I26)),#N/A)),0)</f>
        <v>0</v>
      </c>
      <c r="L26" cm="1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238</v>
      </c>
      <c r="P26">
        <f ca="1">SUM(F47:F48)</f>
        <v>4.026452777777763</v>
      </c>
      <c r="Q26">
        <f t="shared" ref="Q26:V26" ca="1" si="12">SUM(G47:G48)</f>
        <v>104.02222777777774</v>
      </c>
      <c r="R26">
        <f t="shared" ca="1" si="12"/>
        <v>119</v>
      </c>
      <c r="S26">
        <f t="shared" ca="1" si="12"/>
        <v>1</v>
      </c>
      <c r="T26">
        <f t="shared" ca="1" si="12"/>
        <v>1</v>
      </c>
      <c r="U26">
        <f t="shared" ca="1" si="12"/>
        <v>1</v>
      </c>
      <c r="V26">
        <f t="shared" ca="1" si="12"/>
        <v>0</v>
      </c>
    </row>
    <row r="27" spans="2:22" x14ac:dyDescent="0.3">
      <c r="B27">
        <f t="shared" si="2"/>
        <v>13</v>
      </c>
      <c r="C27" t="str" cm="1">
        <f t="array" aca="1" ref="C27" ca="1">INDIRECT(CONCATENATE("Simu"&amp;$B27&amp;"!"&amp;"$X$3"))</f>
        <v>[-0.01 +0.01]</v>
      </c>
      <c r="D27" t="str" cm="1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 cm="1">
        <f t="array" aca="1" ref="E27" ca="1">INDIRECT(CONCATENATE("Simu"&amp;$B27&amp;"!"&amp;"$G$3"))</f>
        <v>1000</v>
      </c>
      <c r="F27" cm="1">
        <f t="array" aca="1" ref="F27" ca="1">INDIRECT(CONCATENATE("Simu"&amp;$B27&amp;"!"&amp;"$L$8"))</f>
        <v>1.7278249999999999</v>
      </c>
      <c r="G27" cm="1">
        <f t="array" aca="1" ref="G27" ca="1">INDIRECT(CONCATENATE("Simu"&amp;$B27&amp;"!"&amp;"$L$9"))</f>
        <v>55.602852777777791</v>
      </c>
      <c r="H27" cm="1">
        <f t="array" aca="1" ref="H27" ca="1">INDIRECT(CONCATENATE("Simu"&amp;$B27&amp;"!"&amp;"$Z$3"))</f>
        <v>22</v>
      </c>
      <c r="I27" cm="1">
        <f t="array" aca="1" ref="I27" ca="1">INDIRECT(CONCATENATE("Simu"&amp;$B27&amp;"!"&amp;"$I$9"))</f>
        <v>0</v>
      </c>
      <c r="J27" cm="1">
        <f t="array" aca="1" ref="J27" ca="1">IF(I27&gt;0,COUNT(IF(INDIRECT(CONCATENATE("Simu"&amp;$B27&amp;"!$F$16:$F$"&amp;15+I27))&lt;20,INDIRECT(CONCATENATE("Simu"&amp;$B27&amp;"!$F$16:$F$"&amp;15+I27)),#N/A)),0)</f>
        <v>0</v>
      </c>
      <c r="K27" cm="1">
        <f t="array" aca="1" ref="K27" ca="1">IF(I27&gt;0,COUNT(IF(INDIRECT(CONCATENATE("Simu"&amp;$B27&amp;"!$F$16:$F$"&amp;15+I27))&lt;10,INDIRECT(CONCATENATE("Simu"&amp;$B27&amp;"!$F$16:$F$"&amp;15+I27)),#N/A)),0)</f>
        <v>0</v>
      </c>
      <c r="L27" cm="1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239</v>
      </c>
      <c r="P27">
        <f ca="1">SUM(F49)</f>
        <v>3.7903000000000051</v>
      </c>
      <c r="Q27">
        <f t="shared" ref="Q27:V28" ca="1" si="13">SUM(G49)</f>
        <v>100.9529722222222</v>
      </c>
      <c r="R27">
        <f t="shared" ca="1" si="13"/>
        <v>107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">
      <c r="B28">
        <f t="shared" si="2"/>
        <v>14</v>
      </c>
      <c r="C28" t="str" cm="1">
        <f t="array" aca="1" ref="C28" ca="1">INDIRECT(CONCATENATE("Simu"&amp;$B28&amp;"!"&amp;"$X$3"))</f>
        <v>[-0.01 +0.01]</v>
      </c>
      <c r="D28" t="str" cm="1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 cm="1">
        <f t="array" aca="1" ref="E28" ca="1">INDIRECT(CONCATENATE("Simu"&amp;$B28&amp;"!"&amp;"$G$3"))</f>
        <v>1000</v>
      </c>
      <c r="F28" cm="1">
        <f t="array" aca="1" ref="F28" ca="1">INDIRECT(CONCATENATE("Simu"&amp;$B28&amp;"!"&amp;"$L$8"))</f>
        <v>2.4802222222222192</v>
      </c>
      <c r="G28" cm="1">
        <f t="array" aca="1" ref="G28" ca="1">INDIRECT(CONCATENATE("Simu"&amp;$B28&amp;"!"&amp;"$L$9"))</f>
        <v>43.41687499999999</v>
      </c>
      <c r="H28" cm="1">
        <f t="array" aca="1" ref="H28" ca="1">INDIRECT(CONCATENATE("Simu"&amp;$B28&amp;"!"&amp;"$Z$3"))</f>
        <v>27</v>
      </c>
      <c r="I28" cm="1">
        <f t="array" aca="1" ref="I28" ca="1">INDIRECT(CONCATENATE("Simu"&amp;$B28&amp;"!"&amp;"$I$9"))</f>
        <v>0</v>
      </c>
      <c r="J28" cm="1">
        <f t="array" aca="1" ref="J28" ca="1">IF(I28&gt;0,COUNT(IF(INDIRECT(CONCATENATE("Simu"&amp;$B28&amp;"!$F$16:$F$"&amp;15+I28))&lt;20,INDIRECT(CONCATENATE("Simu"&amp;$B28&amp;"!$F$16:$F$"&amp;15+I28)),#N/A)),0)</f>
        <v>0</v>
      </c>
      <c r="K28" cm="1">
        <f t="array" aca="1" ref="K28" ca="1">IF(I28&gt;0,COUNT(IF(INDIRECT(CONCATENATE("Simu"&amp;$B28&amp;"!$F$16:$F$"&amp;15+I28))&lt;10,INDIRECT(CONCATENATE("Simu"&amp;$B28&amp;"!$F$16:$F$"&amp;15+I28)),#N/A)),0)</f>
        <v>0</v>
      </c>
      <c r="L28" cm="1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240</v>
      </c>
      <c r="P28">
        <f ca="1">SUM(F50)</f>
        <v>3.563747222222224</v>
      </c>
      <c r="Q28">
        <f t="shared" ca="1" si="13"/>
        <v>94.844977777777757</v>
      </c>
      <c r="R28">
        <f t="shared" ca="1" si="13"/>
        <v>71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">
      <c r="B29">
        <f t="shared" si="2"/>
        <v>15</v>
      </c>
      <c r="C29" t="str" cm="1">
        <f t="array" aca="1" ref="C29" ca="1">INDIRECT(CONCATENATE("Simu"&amp;$B29&amp;"!"&amp;"$X$3"))</f>
        <v>[-0.01 +0.01]</v>
      </c>
      <c r="D29" t="str" cm="1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 cm="1">
        <f t="array" aca="1" ref="E29" ca="1">INDIRECT(CONCATENATE("Simu"&amp;$B29&amp;"!"&amp;"$G$3"))</f>
        <v>1000</v>
      </c>
      <c r="F29" cm="1">
        <f t="array" aca="1" ref="F29" ca="1">INDIRECT(CONCATENATE("Simu"&amp;$B29&amp;"!"&amp;"$L$8"))</f>
        <v>2.0298250000000051</v>
      </c>
      <c r="G29" cm="1">
        <f t="array" aca="1" ref="G29" ca="1">INDIRECT(CONCATENATE("Simu"&amp;$B29&amp;"!"&amp;"$L$9"))</f>
        <v>54.768119444444473</v>
      </c>
      <c r="H29" cm="1">
        <f t="array" aca="1" ref="H29" ca="1">INDIRECT(CONCATENATE("Simu"&amp;$B29&amp;"!"&amp;"$Z$3"))</f>
        <v>26</v>
      </c>
      <c r="I29" cm="1">
        <f t="array" aca="1" ref="I29" ca="1">INDIRECT(CONCATENATE("Simu"&amp;$B29&amp;"!"&amp;"$I$9"))</f>
        <v>0</v>
      </c>
      <c r="J29" cm="1">
        <f t="array" aca="1" ref="J29" ca="1">IF(I29&gt;0,COUNT(IF(INDIRECT(CONCATENATE("Simu"&amp;$B29&amp;"!$F$16:$F$"&amp;15+I29))&lt;20,INDIRECT(CONCATENATE("Simu"&amp;$B29&amp;"!$F$16:$F$"&amp;15+I29)),#N/A)),0)</f>
        <v>0</v>
      </c>
      <c r="K29" cm="1">
        <f t="array" aca="1" ref="K29" ca="1">IF(I29&gt;0,COUNT(IF(INDIRECT(CONCATENATE("Simu"&amp;$B29&amp;"!$F$16:$F$"&amp;15+I29))&lt;10,INDIRECT(CONCATENATE("Simu"&amp;$B29&amp;"!$F$16:$F$"&amp;15+I29)),#N/A)),0)</f>
        <v>0</v>
      </c>
      <c r="L29" cm="1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241</v>
      </c>
      <c r="P29">
        <f ca="1">SUM(F51:F54)</f>
        <v>2.8784333333333372</v>
      </c>
      <c r="Q29">
        <f t="shared" ref="Q29:V29" ca="1" si="14">SUM(G51:G54)</f>
        <v>94.282513888888857</v>
      </c>
      <c r="R29">
        <f t="shared" ca="1" si="14"/>
        <v>231</v>
      </c>
      <c r="S29">
        <f t="shared" ca="1" si="14"/>
        <v>1</v>
      </c>
      <c r="T29">
        <f t="shared" ca="1" si="14"/>
        <v>1</v>
      </c>
      <c r="U29">
        <f t="shared" ca="1" si="14"/>
        <v>1</v>
      </c>
      <c r="V29">
        <f t="shared" ca="1" si="14"/>
        <v>1</v>
      </c>
    </row>
    <row r="30" spans="2:22" x14ac:dyDescent="0.3">
      <c r="B30">
        <f t="shared" si="2"/>
        <v>16</v>
      </c>
      <c r="C30" t="str" cm="1">
        <f t="array" aca="1" ref="C30" ca="1">INDIRECT(CONCATENATE("Simu"&amp;$B30&amp;"!"&amp;"$X$3"))</f>
        <v>[-0.01 +0.01]</v>
      </c>
      <c r="D30" t="str" cm="1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 cm="1">
        <f t="array" aca="1" ref="E30" ca="1">INDIRECT(CONCATENATE("Simu"&amp;$B30&amp;"!"&amp;"$G$3"))</f>
        <v>1000</v>
      </c>
      <c r="F30" cm="1">
        <f t="array" aca="1" ref="F30" ca="1">INDIRECT(CONCATENATE("Simu"&amp;$B30&amp;"!"&amp;"$L$8"))</f>
        <v>1.860072222222215</v>
      </c>
      <c r="G30" cm="1">
        <f t="array" aca="1" ref="G30" ca="1">INDIRECT(CONCATENATE("Simu"&amp;$B30&amp;"!"&amp;"$L$9"))</f>
        <v>42.014697222222217</v>
      </c>
      <c r="H30" cm="1">
        <f t="array" aca="1" ref="H30" ca="1">INDIRECT(CONCATENATE("Simu"&amp;$B30&amp;"!"&amp;"$Z$3"))</f>
        <v>134</v>
      </c>
      <c r="I30" cm="1">
        <f t="array" aca="1" ref="I30" ca="1">INDIRECT(CONCATENATE("Simu"&amp;$B30&amp;"!"&amp;"$I$9"))</f>
        <v>0</v>
      </c>
      <c r="J30" cm="1">
        <f t="array" aca="1" ref="J30" ca="1">IF(I30&gt;0,COUNT(IF(INDIRECT(CONCATENATE("Simu"&amp;$B30&amp;"!$F$16:$F$"&amp;15+I30))&lt;20,INDIRECT(CONCATENATE("Simu"&amp;$B30&amp;"!$F$16:$F$"&amp;15+I30)),#N/A)),0)</f>
        <v>0</v>
      </c>
      <c r="K30" cm="1">
        <f t="array" aca="1" ref="K30" ca="1">IF(I30&gt;0,COUNT(IF(INDIRECT(CONCATENATE("Simu"&amp;$B30&amp;"!$F$16:$F$"&amp;15+I30))&lt;10,INDIRECT(CONCATENATE("Simu"&amp;$B30&amp;"!$F$16:$F$"&amp;15+I30)),#N/A)),0)</f>
        <v>0</v>
      </c>
      <c r="L30" cm="1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242</v>
      </c>
      <c r="P30">
        <f t="shared" ref="P30:Q30" ca="1" si="15">SUM(P15:P29)</f>
        <v>60.407799999999995</v>
      </c>
      <c r="Q30">
        <f t="shared" ca="1" si="15"/>
        <v>1678.1637388888887</v>
      </c>
      <c r="R30">
        <f ca="1">SUM(R15:R29)</f>
        <v>20343</v>
      </c>
      <c r="S30">
        <f t="shared" ref="S30:V30" ca="1" si="16">SUM(S15:S29)</f>
        <v>10</v>
      </c>
      <c r="T30">
        <f t="shared" ca="1" si="16"/>
        <v>6</v>
      </c>
      <c r="U30">
        <f t="shared" ca="1" si="16"/>
        <v>4</v>
      </c>
      <c r="V30">
        <f t="shared" ca="1" si="16"/>
        <v>3</v>
      </c>
    </row>
    <row r="31" spans="2:22" x14ac:dyDescent="0.3">
      <c r="B31">
        <f t="shared" si="2"/>
        <v>17</v>
      </c>
      <c r="C31" t="str" cm="1">
        <f t="array" aca="1" ref="C31" ca="1">INDIRECT(CONCATENATE("Simu"&amp;$B31&amp;"!"&amp;"$X$3"))</f>
        <v>[-0.01 +0.01]</v>
      </c>
      <c r="D31" t="str" cm="1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 cm="1">
        <f t="array" aca="1" ref="E31" ca="1">INDIRECT(CONCATENATE("Simu"&amp;$B31&amp;"!"&amp;"$G$3"))</f>
        <v>1000</v>
      </c>
      <c r="F31" cm="1">
        <f t="array" aca="1" ref="F31" ca="1">INDIRECT(CONCATENATE("Simu"&amp;$B31&amp;"!"&amp;"$L$8"))</f>
        <v>2.1320166666666651</v>
      </c>
      <c r="G31" cm="1">
        <f t="array" aca="1" ref="G31" ca="1">INDIRECT(CONCATENATE("Simu"&amp;$B31&amp;"!"&amp;"$L$9"))</f>
        <v>65.703638888888889</v>
      </c>
      <c r="H31" cm="1">
        <f t="array" aca="1" ref="H31" ca="1">INDIRECT(CONCATENATE("Simu"&amp;$B31&amp;"!"&amp;"$Z$3"))</f>
        <v>273</v>
      </c>
      <c r="I31" cm="1">
        <f t="array" aca="1" ref="I31" ca="1">INDIRECT(CONCATENATE("Simu"&amp;$B31&amp;"!"&amp;"$I$9"))</f>
        <v>0</v>
      </c>
      <c r="J31" cm="1">
        <f t="array" aca="1" ref="J31" ca="1">IF(I31&gt;0,COUNT(IF(INDIRECT(CONCATENATE("Simu"&amp;$B31&amp;"!$F$16:$F$"&amp;15+I31))&lt;20,INDIRECT(CONCATENATE("Simu"&amp;$B31&amp;"!$F$16:$F$"&amp;15+I31)),#N/A)),0)</f>
        <v>0</v>
      </c>
      <c r="K31" cm="1">
        <f t="array" aca="1" ref="K31" ca="1">IF(I31&gt;0,COUNT(IF(INDIRECT(CONCATENATE("Simu"&amp;$B31&amp;"!$F$16:$F$"&amp;15+I31))&lt;10,INDIRECT(CONCATENATE("Simu"&amp;$B31&amp;"!$F$16:$F$"&amp;15+I31)),#N/A)),0)</f>
        <v>0</v>
      </c>
      <c r="L31" cm="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">
      <c r="B32">
        <f t="shared" si="2"/>
        <v>18</v>
      </c>
      <c r="C32" t="str" cm="1">
        <f t="array" aca="1" ref="C32" ca="1">INDIRECT(CONCATENATE("Simu"&amp;$B32&amp;"!"&amp;"$X$3"))</f>
        <v>[-0.01 +0.01]</v>
      </c>
      <c r="D32" t="str" cm="1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 cm="1">
        <f t="array" aca="1" ref="E32" ca="1">INDIRECT(CONCATENATE("Simu"&amp;$B32&amp;"!"&amp;"$G$3"))</f>
        <v>1000</v>
      </c>
      <c r="F32" cm="1">
        <f t="array" aca="1" ref="F32" ca="1">INDIRECT(CONCATENATE("Simu"&amp;$B32&amp;"!"&amp;"$L$8"))</f>
        <v>1.6805499999999951</v>
      </c>
      <c r="G32" cm="1">
        <f t="array" aca="1" ref="G32" ca="1">INDIRECT(CONCATENATE("Simu"&amp;$B32&amp;"!"&amp;"$L$9"))</f>
        <v>20.723311111111109</v>
      </c>
      <c r="H32" cm="1">
        <f t="array" aca="1" ref="H32" ca="1">INDIRECT(CONCATENATE("Simu"&amp;$B32&amp;"!"&amp;"$Z$3"))</f>
        <v>13</v>
      </c>
      <c r="I32" cm="1">
        <f t="array" aca="1" ref="I32" ca="1">INDIRECT(CONCATENATE("Simu"&amp;$B32&amp;"!"&amp;"$I$9"))</f>
        <v>0</v>
      </c>
      <c r="J32" cm="1">
        <f t="array" aca="1" ref="J32" ca="1">IF(I32&gt;0,COUNT(IF(INDIRECT(CONCATENATE("Simu"&amp;$B32&amp;"!$F$16:$F$"&amp;15+I32))&lt;20,INDIRECT(CONCATENATE("Simu"&amp;$B32&amp;"!$F$16:$F$"&amp;15+I32)),#N/A)),0)</f>
        <v>0</v>
      </c>
      <c r="K32" cm="1">
        <f t="array" aca="1" ref="K32" ca="1">IF(I32&gt;0,COUNT(IF(INDIRECT(CONCATENATE("Simu"&amp;$B32&amp;"!$F$16:$F$"&amp;15+I32))&lt;10,INDIRECT(CONCATENATE("Simu"&amp;$B32&amp;"!$F$16:$F$"&amp;15+I32)),#N/A)),0)</f>
        <v>0</v>
      </c>
      <c r="L32" cm="1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2"/>
        <v>19</v>
      </c>
      <c r="C33" t="str" cm="1">
        <f t="array" aca="1" ref="C33" ca="1">INDIRECT(CONCATENATE("Simu"&amp;$B33&amp;"!"&amp;"$X$3"))</f>
        <v>[-0.01 +0.01]</v>
      </c>
      <c r="D33" t="str" cm="1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 cm="1">
        <f t="array" aca="1" ref="E33" ca="1">INDIRECT(CONCATENATE("Simu"&amp;$B33&amp;"!"&amp;"$G$3"))</f>
        <v>1000</v>
      </c>
      <c r="F33" cm="1">
        <f t="array" aca="1" ref="F33" ca="1">INDIRECT(CONCATENATE("Simu"&amp;$B33&amp;"!"&amp;"$L$8"))</f>
        <v>0.95783055555555818</v>
      </c>
      <c r="G33" cm="1">
        <f t="array" aca="1" ref="G33" ca="1">INDIRECT(CONCATENATE("Simu"&amp;$B33&amp;"!"&amp;"$L$9"))</f>
        <v>23.746219444444431</v>
      </c>
      <c r="H33" cm="1">
        <f t="array" aca="1" ref="H33" ca="1">INDIRECT(CONCATENATE("Simu"&amp;$B33&amp;"!"&amp;"$Z$3"))</f>
        <v>70</v>
      </c>
      <c r="I33" cm="1">
        <f t="array" aca="1" ref="I33" ca="1">INDIRECT(CONCATENATE("Simu"&amp;$B33&amp;"!"&amp;"$I$9"))</f>
        <v>0</v>
      </c>
      <c r="J33" cm="1">
        <f t="array" aca="1" ref="J33" ca="1">IF(I33&gt;0,COUNT(IF(INDIRECT(CONCATENATE("Simu"&amp;$B33&amp;"!$F$16:$F$"&amp;15+I33))&lt;20,INDIRECT(CONCATENATE("Simu"&amp;$B33&amp;"!$F$16:$F$"&amp;15+I33)),#N/A)),0)</f>
        <v>0</v>
      </c>
      <c r="K33" cm="1">
        <f t="array" aca="1" ref="K33" ca="1">IF(I33&gt;0,COUNT(IF(INDIRECT(CONCATENATE("Simu"&amp;$B33&amp;"!$F$16:$F$"&amp;15+I33))&lt;10,INDIRECT(CONCATENATE("Simu"&amp;$B33&amp;"!$F$16:$F$"&amp;15+I33)),#N/A)),0)</f>
        <v>0</v>
      </c>
      <c r="L33" cm="1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">
      <c r="B34">
        <f t="shared" si="2"/>
        <v>20</v>
      </c>
      <c r="C34" t="str" cm="1">
        <f t="array" aca="1" ref="C34" ca="1">INDIRECT(CONCATENATE("Simu"&amp;$B34&amp;"!"&amp;"$X$3"))</f>
        <v>[-0.01 +0.01]</v>
      </c>
      <c r="D34" t="str" cm="1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 cm="1">
        <f t="array" aca="1" ref="E34" ca="1">INDIRECT(CONCATENATE("Simu"&amp;$B34&amp;"!"&amp;"$G$3"))</f>
        <v>1000</v>
      </c>
      <c r="F34" cm="1">
        <f t="array" aca="1" ref="F34" ca="1">INDIRECT(CONCATENATE("Simu"&amp;$B34&amp;"!"&amp;"$L$8"))</f>
        <v>0.80908611111110884</v>
      </c>
      <c r="G34" cm="1">
        <f t="array" aca="1" ref="G34" ca="1">INDIRECT(CONCATENATE("Simu"&amp;$B34&amp;"!"&amp;"$L$9"))</f>
        <v>35.786105555555537</v>
      </c>
      <c r="H34" cm="1">
        <f t="array" aca="1" ref="H34" ca="1">INDIRECT(CONCATENATE("Simu"&amp;$B34&amp;"!"&amp;"$Z$3"))</f>
        <v>49</v>
      </c>
      <c r="I34" cm="1">
        <f t="array" aca="1" ref="I34" ca="1">INDIRECT(CONCATENATE("Simu"&amp;$B34&amp;"!"&amp;"$I$9"))</f>
        <v>1</v>
      </c>
      <c r="J34" cm="1">
        <f t="array" aca="1" ref="J34" ca="1">IF(I34&gt;0,COUNT(IF(INDIRECT(CONCATENATE("Simu"&amp;$B34&amp;"!$F$16:$F$"&amp;15+I34))&lt;20,INDIRECT(CONCATENATE("Simu"&amp;$B34&amp;"!$F$16:$F$"&amp;15+I34)),#N/A)),0)</f>
        <v>1</v>
      </c>
      <c r="K34" cm="1">
        <f t="array" aca="1" ref="K34" ca="1">IF(I34&gt;0,COUNT(IF(INDIRECT(CONCATENATE("Simu"&amp;$B34&amp;"!$F$16:$F$"&amp;15+I34))&lt;10,INDIRECT(CONCATENATE("Simu"&amp;$B34&amp;"!$F$16:$F$"&amp;15+I34)),#N/A)),0)</f>
        <v>0</v>
      </c>
      <c r="L34" cm="1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">
      <c r="B35">
        <f t="shared" si="2"/>
        <v>21</v>
      </c>
      <c r="C35" t="str" cm="1">
        <f t="array" aca="1" ref="C35" ca="1">INDIRECT(CONCATENATE("Simu"&amp;$B35&amp;"!"&amp;"$X$3"))</f>
        <v>[-0.01 +0.01]</v>
      </c>
      <c r="D35" t="str" cm="1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 cm="1">
        <f t="array" aca="1" ref="E35" ca="1">INDIRECT(CONCATENATE("Simu"&amp;$B35&amp;"!"&amp;"$G$3"))</f>
        <v>1000</v>
      </c>
      <c r="F35" cm="1">
        <f t="array" aca="1" ref="F35" ca="1">INDIRECT(CONCATENATE("Simu"&amp;$B35&amp;"!"&amp;"$L$8"))</f>
        <v>1.1007555555555579</v>
      </c>
      <c r="G35" cm="1">
        <f t="array" aca="1" ref="G35" ca="1">INDIRECT(CONCATENATE("Simu"&amp;$B35&amp;"!"&amp;"$L$9"))</f>
        <v>39.987305555555537</v>
      </c>
      <c r="H35" cm="1">
        <f t="array" aca="1" ref="H35" ca="1">INDIRECT(CONCATENATE("Simu"&amp;$B35&amp;"!"&amp;"$Z$3"))</f>
        <v>41</v>
      </c>
      <c r="I35" cm="1">
        <f t="array" aca="1" ref="I35" ca="1">INDIRECT(CONCATENATE("Simu"&amp;$B35&amp;"!"&amp;"$I$9"))</f>
        <v>1</v>
      </c>
      <c r="J35" cm="1">
        <f t="array" aca="1" ref="J35" ca="1">IF(I35&gt;0,COUNT(IF(INDIRECT(CONCATENATE("Simu"&amp;$B35&amp;"!$F$16:$F$"&amp;15+I35))&lt;20,INDIRECT(CONCATENATE("Simu"&amp;$B35&amp;"!$F$16:$F$"&amp;15+I35)),#N/A)),0)</f>
        <v>1</v>
      </c>
      <c r="K35" cm="1">
        <f t="array" aca="1" ref="K35" ca="1">IF(I35&gt;0,COUNT(IF(INDIRECT(CONCATENATE("Simu"&amp;$B35&amp;"!$F$16:$F$"&amp;15+I35))&lt;10,INDIRECT(CONCATENATE("Simu"&amp;$B35&amp;"!$F$16:$F$"&amp;15+I35)),#N/A)),0)</f>
        <v>1</v>
      </c>
      <c r="L35" cm="1">
        <f t="array" aca="1" ref="L35" ca="1">IF(I35&gt;0,COUNT(IF(INDIRECT(CONCATENATE("Simu"&amp;$B35&amp;"!$F$16:$F$"&amp;15+I35))&lt;5,INDIRECT(CONCATENATE("Simu"&amp;$B35&amp;"!$F$16:$F$"&amp;15+I35)),#N/A)),0)</f>
        <v>1</v>
      </c>
    </row>
    <row r="36" spans="2:12" x14ac:dyDescent="0.3">
      <c r="B36">
        <f t="shared" si="2"/>
        <v>22</v>
      </c>
      <c r="C36" t="str" cm="1">
        <f t="array" aca="1" ref="C36" ca="1">INDIRECT(CONCATENATE("Simu"&amp;$B36&amp;"!"&amp;"$X$3"))</f>
        <v>[-0.01 +0.01]</v>
      </c>
      <c r="D36" t="str" cm="1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 cm="1">
        <f t="array" aca="1" ref="E36" ca="1">INDIRECT(CONCATENATE("Simu"&amp;$B36&amp;"!"&amp;"$G$3"))</f>
        <v>1000</v>
      </c>
      <c r="F36" cm="1">
        <f t="array" aca="1" ref="F36" ca="1">INDIRECT(CONCATENATE("Simu"&amp;$B36&amp;"!"&amp;"$L$8"))</f>
        <v>0.89289444444444599</v>
      </c>
      <c r="G36" cm="1">
        <f t="array" aca="1" ref="G36" ca="1">INDIRECT(CONCATENATE("Simu"&amp;$B36&amp;"!"&amp;"$L$9"))</f>
        <v>34.116841666666673</v>
      </c>
      <c r="H36" cm="1">
        <f t="array" aca="1" ref="H36" ca="1">INDIRECT(CONCATENATE("Simu"&amp;$B36&amp;"!"&amp;"$Z$3"))</f>
        <v>52</v>
      </c>
      <c r="I36" cm="1">
        <f t="array" aca="1" ref="I36" ca="1">INDIRECT(CONCATENATE("Simu"&amp;$B36&amp;"!"&amp;"$I$9"))</f>
        <v>0</v>
      </c>
      <c r="J36" cm="1">
        <f t="array" aca="1" ref="J36" ca="1">IF(I36&gt;0,COUNT(IF(INDIRECT(CONCATENATE("Simu"&amp;$B36&amp;"!$F$16:$F$"&amp;15+I36))&lt;20,INDIRECT(CONCATENATE("Simu"&amp;$B36&amp;"!$F$16:$F$"&amp;15+I36)),#N/A)),0)</f>
        <v>0</v>
      </c>
      <c r="K36" cm="1">
        <f t="array" aca="1" ref="K36" ca="1">IF(I36&gt;0,COUNT(IF(INDIRECT(CONCATENATE("Simu"&amp;$B36&amp;"!$F$16:$F$"&amp;15+I36))&lt;10,INDIRECT(CONCATENATE("Simu"&amp;$B36&amp;"!$F$16:$F$"&amp;15+I36)),#N/A)),0)</f>
        <v>0</v>
      </c>
      <c r="L36" cm="1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">
      <c r="B37">
        <f t="shared" si="2"/>
        <v>23</v>
      </c>
      <c r="C37" t="str" cm="1">
        <f t="array" aca="1" ref="C37" ca="1">INDIRECT(CONCATENATE("Simu"&amp;$B37&amp;"!"&amp;"$X$3"))</f>
        <v>[-0.01 +0.01]</v>
      </c>
      <c r="D37" t="str" cm="1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 cm="1">
        <f t="array" aca="1" ref="E37" ca="1">INDIRECT(CONCATENATE("Simu"&amp;$B37&amp;"!"&amp;"$G$3"))</f>
        <v>1000</v>
      </c>
      <c r="F37" cm="1">
        <f t="array" aca="1" ref="F37" ca="1">INDIRECT(CONCATENATE("Simu"&amp;$B37&amp;"!"&amp;"$L$8"))</f>
        <v>1.333550000000002</v>
      </c>
      <c r="G37" cm="1">
        <f t="array" aca="1" ref="G37" ca="1">INDIRECT(CONCATENATE("Simu"&amp;$B37&amp;"!"&amp;"$L$9"))</f>
        <v>34.880327777777772</v>
      </c>
      <c r="H37" cm="1">
        <f t="array" aca="1" ref="H37" ca="1">INDIRECT(CONCATENATE("Simu"&amp;$B37&amp;"!"&amp;"$Z$3"))</f>
        <v>69</v>
      </c>
      <c r="I37" cm="1">
        <f t="array" aca="1" ref="I37" ca="1">INDIRECT(CONCATENATE("Simu"&amp;$B37&amp;"!"&amp;"$I$9"))</f>
        <v>0</v>
      </c>
      <c r="J37" cm="1">
        <f t="array" aca="1" ref="J37" ca="1">IF(I37&gt;0,COUNT(IF(INDIRECT(CONCATENATE("Simu"&amp;$B37&amp;"!$F$16:$F$"&amp;15+I37))&lt;20,INDIRECT(CONCATENATE("Simu"&amp;$B37&amp;"!$F$16:$F$"&amp;15+I37)),#N/A)),0)</f>
        <v>0</v>
      </c>
      <c r="K37" cm="1">
        <f t="array" aca="1" ref="K37" ca="1">IF(I37&gt;0,COUNT(IF(INDIRECT(CONCATENATE("Simu"&amp;$B37&amp;"!$F$16:$F$"&amp;15+I37))&lt;10,INDIRECT(CONCATENATE("Simu"&amp;$B37&amp;"!$F$16:$F$"&amp;15+I37)),#N/A)),0)</f>
        <v>0</v>
      </c>
      <c r="L37" cm="1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">
      <c r="B38">
        <f t="shared" si="2"/>
        <v>24</v>
      </c>
      <c r="C38" t="str" cm="1">
        <f t="array" aca="1" ref="C38" ca="1">INDIRECT(CONCATENATE("Simu"&amp;$B38&amp;"!"&amp;"$X$3"))</f>
        <v>[-0.01 +0.01]</v>
      </c>
      <c r="D38" t="str" cm="1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 cm="1">
        <f t="array" aca="1" ref="E38" ca="1">INDIRECT(CONCATENATE("Simu"&amp;$B38&amp;"!"&amp;"$G$3"))</f>
        <v>1000</v>
      </c>
      <c r="F38" cm="1">
        <f t="array" aca="1" ref="F38" ca="1">INDIRECT(CONCATENATE("Simu"&amp;$B38&amp;"!"&amp;"$L$8"))</f>
        <v>1.0919611111111081</v>
      </c>
      <c r="G38" cm="1">
        <f t="array" aca="1" ref="G38" ca="1">INDIRECT(CONCATENATE("Simu"&amp;$B38&amp;"!"&amp;"$L$9"))</f>
        <v>37.162552777777769</v>
      </c>
      <c r="H38" cm="1">
        <f t="array" aca="1" ref="H38" ca="1">INDIRECT(CONCATENATE("Simu"&amp;$B38&amp;"!"&amp;"$Z$3"))</f>
        <v>59</v>
      </c>
      <c r="I38" cm="1">
        <f t="array" aca="1" ref="I38" ca="1">INDIRECT(CONCATENATE("Simu"&amp;$B38&amp;"!"&amp;"$I$9"))</f>
        <v>0</v>
      </c>
      <c r="J38" cm="1">
        <f t="array" aca="1" ref="J38" ca="1">IF(I38&gt;0,COUNT(IF(INDIRECT(CONCATENATE("Simu"&amp;$B38&amp;"!$F$16:$F$"&amp;15+I38))&lt;20,INDIRECT(CONCATENATE("Simu"&amp;$B38&amp;"!$F$16:$F$"&amp;15+I38)),#N/A)),0)</f>
        <v>0</v>
      </c>
      <c r="K38" cm="1">
        <f t="array" aca="1" ref="K38" ca="1">IF(I38&gt;0,COUNT(IF(INDIRECT(CONCATENATE("Simu"&amp;$B38&amp;"!$F$16:$F$"&amp;15+I38))&lt;10,INDIRECT(CONCATENATE("Simu"&amp;$B38&amp;"!$F$16:$F$"&amp;15+I38)),#N/A)),0)</f>
        <v>0</v>
      </c>
      <c r="L38" cm="1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">
      <c r="B39">
        <f t="shared" si="2"/>
        <v>25</v>
      </c>
      <c r="C39" t="str" cm="1">
        <f t="array" aca="1" ref="C39" ca="1">INDIRECT(CONCATENATE("Simu"&amp;$B39&amp;"!"&amp;"$X$3"))</f>
        <v>[-0.01 +0.01]</v>
      </c>
      <c r="D39" t="str" cm="1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 cm="1">
        <f t="array" aca="1" ref="E39" ca="1">INDIRECT(CONCATENATE("Simu"&amp;$B39&amp;"!"&amp;"$G$3"))</f>
        <v>1000</v>
      </c>
      <c r="F39" cm="1">
        <f t="array" aca="1" ref="F39" ca="1">INDIRECT(CONCATENATE("Simu"&amp;$B39&amp;"!"&amp;"$L$8"))</f>
        <v>1.2642444444444401</v>
      </c>
      <c r="G39" cm="1">
        <f t="array" aca="1" ref="G39" ca="1">INDIRECT(CONCATENATE("Simu"&amp;$B39&amp;"!"&amp;"$L$9"))</f>
        <v>33.870727777777759</v>
      </c>
      <c r="H39" cm="1">
        <f t="array" aca="1" ref="H39" ca="1">INDIRECT(CONCATENATE("Simu"&amp;$B39&amp;"!"&amp;"$Z$3"))</f>
        <v>68</v>
      </c>
      <c r="I39" cm="1">
        <f t="array" aca="1" ref="I39" ca="1">INDIRECT(CONCATENATE("Simu"&amp;$B39&amp;"!"&amp;"$I$9"))</f>
        <v>0</v>
      </c>
      <c r="J39" cm="1">
        <f t="array" aca="1" ref="J39" ca="1">IF(I39&gt;0,COUNT(IF(INDIRECT(CONCATENATE("Simu"&amp;$B39&amp;"!$F$16:$F$"&amp;15+I39))&lt;20,INDIRECT(CONCATENATE("Simu"&amp;$B39&amp;"!$F$16:$F$"&amp;15+I39)),#N/A)),0)</f>
        <v>0</v>
      </c>
      <c r="K39" cm="1">
        <f t="array" aca="1" ref="K39" ca="1">IF(I39&gt;0,COUNT(IF(INDIRECT(CONCATENATE("Simu"&amp;$B39&amp;"!$F$16:$F$"&amp;15+I39))&lt;10,INDIRECT(CONCATENATE("Simu"&amp;$B39&amp;"!$F$16:$F$"&amp;15+I39)),#N/A)),0)</f>
        <v>0</v>
      </c>
      <c r="L39" cm="1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">
      <c r="B40">
        <f t="shared" si="2"/>
        <v>26</v>
      </c>
      <c r="C40" t="str" cm="1">
        <f t="array" aca="1" ref="C40" ca="1">INDIRECT(CONCATENATE("Simu"&amp;$B40&amp;"!"&amp;"$X$3"))</f>
        <v>[-0.01 +0.01]</v>
      </c>
      <c r="D40" t="str" cm="1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 cm="1">
        <f t="array" aca="1" ref="E40" ca="1">INDIRECT(CONCATENATE("Simu"&amp;$B40&amp;"!"&amp;"$G$3"))</f>
        <v>1000</v>
      </c>
      <c r="F40" cm="1">
        <f t="array" aca="1" ref="F40" ca="1">INDIRECT(CONCATENATE("Simu"&amp;$B40&amp;"!"&amp;"$L$8"))</f>
        <v>0.57860277777777613</v>
      </c>
      <c r="G40" cm="1">
        <f t="array" aca="1" ref="G40" ca="1">INDIRECT(CONCATENATE("Simu"&amp;$B40&amp;"!"&amp;"$L$9"))</f>
        <v>23.850105555555562</v>
      </c>
      <c r="H40" cm="1">
        <f t="array" aca="1" ref="H40" ca="1">INDIRECT(CONCATENATE("Simu"&amp;$B40&amp;"!"&amp;"$Z$3"))</f>
        <v>114</v>
      </c>
      <c r="I40" cm="1">
        <f t="array" aca="1" ref="I40" ca="1">INDIRECT(CONCATENATE("Simu"&amp;$B40&amp;"!"&amp;"$I$9"))</f>
        <v>0</v>
      </c>
      <c r="J40" cm="1">
        <f t="array" aca="1" ref="J40" ca="1">IF(I40&gt;0,COUNT(IF(INDIRECT(CONCATENATE("Simu"&amp;$B40&amp;"!$F$16:$F$"&amp;15+I40))&lt;20,INDIRECT(CONCATENATE("Simu"&amp;$B40&amp;"!$F$16:$F$"&amp;15+I40)),#N/A)),0)</f>
        <v>0</v>
      </c>
      <c r="K40" cm="1">
        <f t="array" aca="1" ref="K40" ca="1">IF(I40&gt;0,COUNT(IF(INDIRECT(CONCATENATE("Simu"&amp;$B40&amp;"!$F$16:$F$"&amp;15+I40))&lt;10,INDIRECT(CONCATENATE("Simu"&amp;$B40&amp;"!$F$16:$F$"&amp;15+I40)),#N/A)),0)</f>
        <v>0</v>
      </c>
      <c r="L40" cm="1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2"/>
        <v>27</v>
      </c>
      <c r="C41" t="str" cm="1">
        <f t="array" aca="1" ref="C41" ca="1">INDIRECT(CONCATENATE("Simu"&amp;$B41&amp;"!"&amp;"$X$3"))</f>
        <v>[-0.01 +0.01]</v>
      </c>
      <c r="D41" t="str" cm="1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 cm="1">
        <f t="array" aca="1" ref="E41" ca="1">INDIRECT(CONCATENATE("Simu"&amp;$B41&amp;"!"&amp;"$G$3"))</f>
        <v>1000</v>
      </c>
      <c r="F41" cm="1">
        <f t="array" aca="1" ref="F41" ca="1">INDIRECT(CONCATENATE("Simu"&amp;$B41&amp;"!"&amp;"$L$8"))</f>
        <v>0.7902861111111088</v>
      </c>
      <c r="G41" cm="1">
        <f t="array" aca="1" ref="G41" ca="1">INDIRECT(CONCATENATE("Simu"&amp;$B41&amp;"!"&amp;"$L$9"))</f>
        <v>29.850122222222218</v>
      </c>
      <c r="H41" cm="1">
        <f t="array" aca="1" ref="H41" ca="1">INDIRECT(CONCATENATE("Simu"&amp;$B41&amp;"!"&amp;"$Z$3"))</f>
        <v>544</v>
      </c>
      <c r="I41" cm="1">
        <f t="array" aca="1" ref="I41" ca="1">INDIRECT(CONCATENATE("Simu"&amp;$B41&amp;"!"&amp;"$I$9"))</f>
        <v>0</v>
      </c>
      <c r="J41" cm="1">
        <f t="array" aca="1" ref="J41" ca="1">IF(I41&gt;0,COUNT(IF(INDIRECT(CONCATENATE("Simu"&amp;$B41&amp;"!$F$16:$F$"&amp;15+I41))&lt;20,INDIRECT(CONCATENATE("Simu"&amp;$B41&amp;"!$F$16:$F$"&amp;15+I41)),#N/A)),0)</f>
        <v>0</v>
      </c>
      <c r="K41" cm="1">
        <f t="array" aca="1" ref="K41" ca="1">IF(I41&gt;0,COUNT(IF(INDIRECT(CONCATENATE("Simu"&amp;$B41&amp;"!$F$16:$F$"&amp;15+I41))&lt;10,INDIRECT(CONCATENATE("Simu"&amp;$B41&amp;"!$F$16:$F$"&amp;15+I41)),#N/A)),0)</f>
        <v>0</v>
      </c>
      <c r="L41" cm="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2"/>
        <v>28</v>
      </c>
      <c r="C42" t="str" cm="1">
        <f t="array" aca="1" ref="C42" ca="1">INDIRECT(CONCATENATE("Simu"&amp;$B42&amp;"!"&amp;"$X$3"))</f>
        <v>[-0.01 +0.01]</v>
      </c>
      <c r="D42" t="str" cm="1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 cm="1">
        <f t="array" aca="1" ref="E42" ca="1">INDIRECT(CONCATENATE("Simu"&amp;$B42&amp;"!"&amp;"$G$3"))</f>
        <v>1000</v>
      </c>
      <c r="F42" cm="1">
        <f t="array" aca="1" ref="F42" ca="1">INDIRECT(CONCATENATE("Simu"&amp;$B42&amp;"!"&amp;"$L$8"))</f>
        <v>1.2337222222222191</v>
      </c>
      <c r="G42" cm="1">
        <f t="array" aca="1" ref="G42" ca="1">INDIRECT(CONCATENATE("Simu"&amp;$B42&amp;"!"&amp;"$L$9"))</f>
        <v>48.359933333333338</v>
      </c>
      <c r="H42" cm="1">
        <f t="array" aca="1" ref="H42" ca="1">INDIRECT(CONCATENATE("Simu"&amp;$B42&amp;"!"&amp;"$Z$3"))</f>
        <v>4567</v>
      </c>
      <c r="I42" cm="1">
        <f t="array" aca="1" ref="I42" ca="1">INDIRECT(CONCATENATE("Simu"&amp;$B42&amp;"!"&amp;"$I$9"))</f>
        <v>0</v>
      </c>
      <c r="J42" cm="1">
        <f t="array" aca="1" ref="J42" ca="1">IF(I42&gt;0,COUNT(IF(INDIRECT(CONCATENATE("Simu"&amp;$B42&amp;"!$F$16:$F$"&amp;15+I42))&lt;20,INDIRECT(CONCATENATE("Simu"&amp;$B42&amp;"!$F$16:$F$"&amp;15+I42)),#N/A)),0)</f>
        <v>0</v>
      </c>
      <c r="K42" cm="1">
        <f t="array" aca="1" ref="K42" ca="1">IF(I42&gt;0,COUNT(IF(INDIRECT(CONCATENATE("Simu"&amp;$B42&amp;"!$F$16:$F$"&amp;15+I42))&lt;10,INDIRECT(CONCATENATE("Simu"&amp;$B42&amp;"!$F$16:$F$"&amp;15+I42)),#N/A)),0)</f>
        <v>0</v>
      </c>
      <c r="L42" cm="1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">
      <c r="B43">
        <f t="shared" si="2"/>
        <v>29</v>
      </c>
      <c r="C43" t="str" cm="1">
        <f t="array" aca="1" ref="C43" ca="1">INDIRECT(CONCATENATE("Simu"&amp;$B43&amp;"!"&amp;"$X$3"))</f>
        <v>[-0.01 +0.01]</v>
      </c>
      <c r="D43" t="str" cm="1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 cm="1">
        <f t="array" aca="1" ref="E43" ca="1">INDIRECT(CONCATENATE("Simu"&amp;$B43&amp;"!"&amp;"$G$3"))</f>
        <v>1000</v>
      </c>
      <c r="F43" cm="1">
        <f t="array" aca="1" ref="F43" ca="1">INDIRECT(CONCATENATE("Simu"&amp;$B43&amp;"!"&amp;"$L$8"))</f>
        <v>0.7696500000000035</v>
      </c>
      <c r="G43" cm="1">
        <f t="array" aca="1" ref="G43" ca="1">INDIRECT(CONCATENATE("Simu"&amp;$B43&amp;"!"&amp;"$L$9"))</f>
        <v>48.504941666666667</v>
      </c>
      <c r="H43" cm="1">
        <f t="array" aca="1" ref="H43" ca="1">INDIRECT(CONCATENATE("Simu"&amp;$B43&amp;"!"&amp;"$Z$3"))</f>
        <v>4424</v>
      </c>
      <c r="I43" cm="1">
        <f t="array" aca="1" ref="I43" ca="1">INDIRECT(CONCATENATE("Simu"&amp;$B43&amp;"!"&amp;"$I$9"))</f>
        <v>0</v>
      </c>
      <c r="J43" cm="1">
        <f t="array" aca="1" ref="J43" ca="1">IF(I43&gt;0,COUNT(IF(INDIRECT(CONCATENATE("Simu"&amp;$B43&amp;"!$F$16:$F$"&amp;15+I43))&lt;20,INDIRECT(CONCATENATE("Simu"&amp;$B43&amp;"!$F$16:$F$"&amp;15+I43)),#N/A)),0)</f>
        <v>0</v>
      </c>
      <c r="K43" cm="1">
        <f t="array" aca="1" ref="K43" ca="1">IF(I43&gt;0,COUNT(IF(INDIRECT(CONCATENATE("Simu"&amp;$B43&amp;"!$F$16:$F$"&amp;15+I43))&lt;10,INDIRECT(CONCATENATE("Simu"&amp;$B43&amp;"!$F$16:$F$"&amp;15+I43)),#N/A)),0)</f>
        <v>0</v>
      </c>
      <c r="L43" cm="1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2"/>
        <v>30</v>
      </c>
      <c r="C44" t="str" cm="1">
        <f t="array" aca="1" ref="C44" ca="1">INDIRECT(CONCATENATE("Simu"&amp;$B44&amp;"!"&amp;"$X$3"))</f>
        <v>[-0.01 +0.01]</v>
      </c>
      <c r="D44" t="str" cm="1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 cm="1">
        <f t="array" aca="1" ref="E44" ca="1">INDIRECT(CONCATENATE("Simu"&amp;$B44&amp;"!"&amp;"$G$3"))</f>
        <v>1000</v>
      </c>
      <c r="F44" cm="1">
        <f t="array" aca="1" ref="F44" ca="1">INDIRECT(CONCATENATE("Simu"&amp;$B44&amp;"!"&amp;"$L$8"))</f>
        <v>1.868258333333338</v>
      </c>
      <c r="G44" cm="1">
        <f t="array" aca="1" ref="G44" ca="1">INDIRECT(CONCATENATE("Simu"&amp;$B44&amp;"!"&amp;"$L$9"))</f>
        <v>58.193752777777767</v>
      </c>
      <c r="H44" cm="1">
        <f t="array" aca="1" ref="H44" ca="1">INDIRECT(CONCATENATE("Simu"&amp;$B44&amp;"!"&amp;"$Z$3"))</f>
        <v>379</v>
      </c>
      <c r="I44" cm="1">
        <f t="array" aca="1" ref="I44" ca="1">INDIRECT(CONCATENATE("Simu"&amp;$B44&amp;"!"&amp;"$I$9"))</f>
        <v>0</v>
      </c>
      <c r="J44" cm="1">
        <f t="array" aca="1" ref="J44" ca="1">IF(I44&gt;0,COUNT(IF(INDIRECT(CONCATENATE("Simu"&amp;$B44&amp;"!$F$16:$F$"&amp;15+I44))&lt;20,INDIRECT(CONCATENATE("Simu"&amp;$B44&amp;"!$F$16:$F$"&amp;15+I44)),#N/A)),0)</f>
        <v>0</v>
      </c>
      <c r="K44" cm="1">
        <f t="array" aca="1" ref="K44" ca="1">IF(I44&gt;0,COUNT(IF(INDIRECT(CONCATENATE("Simu"&amp;$B44&amp;"!$F$16:$F$"&amp;15+I44))&lt;10,INDIRECT(CONCATENATE("Simu"&amp;$B44&amp;"!$F$16:$F$"&amp;15+I44)),#N/A)),0)</f>
        <v>0</v>
      </c>
      <c r="L44" cm="1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">
      <c r="B45">
        <f t="shared" si="2"/>
        <v>31</v>
      </c>
      <c r="C45" t="str" cm="1">
        <f t="array" aca="1" ref="C45" ca="1">INDIRECT(CONCATENATE("Simu"&amp;$B45&amp;"!"&amp;"$X$3"))</f>
        <v>[-0.01 +0.01]</v>
      </c>
      <c r="D45" t="str" cm="1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 cm="1">
        <f t="array" aca="1" ref="E45" ca="1">INDIRECT(CONCATENATE("Simu"&amp;$B45&amp;"!"&amp;"$G$3"))</f>
        <v>1000</v>
      </c>
      <c r="F45" cm="1">
        <f t="array" aca="1" ref="F45" ca="1">INDIRECT(CONCATENATE("Simu"&amp;$B45&amp;"!"&amp;"$L$8"))</f>
        <v>2.6424805555555611</v>
      </c>
      <c r="G45" cm="1">
        <f t="array" aca="1" ref="G45" ca="1">INDIRECT(CONCATENATE("Simu"&amp;$B45&amp;"!"&amp;"$L$9"))</f>
        <v>57.980291666666673</v>
      </c>
      <c r="H45" cm="1">
        <f t="array" aca="1" ref="H45" ca="1">INDIRECT(CONCATENATE("Simu"&amp;$B45&amp;"!"&amp;"$Z$3"))</f>
        <v>57</v>
      </c>
      <c r="I45" cm="1">
        <f t="array" aca="1" ref="I45" ca="1">INDIRECT(CONCATENATE("Simu"&amp;$B45&amp;"!"&amp;"$I$9"))</f>
        <v>0</v>
      </c>
      <c r="J45" cm="1">
        <f t="array" aca="1" ref="J45" ca="1">IF(I45&gt;0,COUNT(IF(INDIRECT(CONCATENATE("Simu"&amp;$B45&amp;"!$F$16:$F$"&amp;15+I45))&lt;20,INDIRECT(CONCATENATE("Simu"&amp;$B45&amp;"!$F$16:$F$"&amp;15+I45)),#N/A)),0)</f>
        <v>0</v>
      </c>
      <c r="K45" cm="1">
        <f t="array" aca="1" ref="K45" ca="1">IF(I45&gt;0,COUNT(IF(INDIRECT(CONCATENATE("Simu"&amp;$B45&amp;"!$F$16:$F$"&amp;15+I45))&lt;10,INDIRECT(CONCATENATE("Simu"&amp;$B45&amp;"!$F$16:$F$"&amp;15+I45)),#N/A)),0)</f>
        <v>0</v>
      </c>
      <c r="L45" cm="1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">
      <c r="B46">
        <f t="shared" si="2"/>
        <v>32</v>
      </c>
      <c r="C46" t="str" cm="1">
        <f t="array" aca="1" ref="C46" ca="1">INDIRECT(CONCATENATE("Simu"&amp;$B46&amp;"!"&amp;"$X$3"))</f>
        <v>[-0.01 +0.01]</v>
      </c>
      <c r="D46" t="str" cm="1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 cm="1">
        <f t="array" aca="1" ref="E46" ca="1">INDIRECT(CONCATENATE("Simu"&amp;$B46&amp;"!"&amp;"$G$3"))</f>
        <v>1000</v>
      </c>
      <c r="F46" cm="1">
        <f t="array" aca="1" ref="F46" ca="1">INDIRECT(CONCATENATE("Simu"&amp;$B46&amp;"!"&amp;"$L$8"))</f>
        <v>1.812244444444447</v>
      </c>
      <c r="G46" cm="1">
        <f t="array" aca="1" ref="G46" ca="1">INDIRECT(CONCATENATE("Simu"&amp;$B46&amp;"!"&amp;"$L$9"))</f>
        <v>41.975088888888877</v>
      </c>
      <c r="H46" cm="1">
        <f t="array" aca="1" ref="H46" ca="1">INDIRECT(CONCATENATE("Simu"&amp;$B46&amp;"!"&amp;"$Z$3"))</f>
        <v>95</v>
      </c>
      <c r="I46" cm="1">
        <f t="array" aca="1" ref="I46" ca="1">INDIRECT(CONCATENATE("Simu"&amp;$B46&amp;"!"&amp;"$I$9"))</f>
        <v>0</v>
      </c>
      <c r="J46" cm="1">
        <f t="array" aca="1" ref="J46" ca="1">IF(I46&gt;0,COUNT(IF(INDIRECT(CONCATENATE("Simu"&amp;$B46&amp;"!$F$16:$F$"&amp;15+I46))&lt;20,INDIRECT(CONCATENATE("Simu"&amp;$B46&amp;"!$F$16:$F$"&amp;15+I46)),#N/A)),0)</f>
        <v>0</v>
      </c>
      <c r="K46" cm="1">
        <f t="array" aca="1" ref="K46" ca="1">IF(I46&gt;0,COUNT(IF(INDIRECT(CONCATENATE("Simu"&amp;$B46&amp;"!$F$16:$F$"&amp;15+I46))&lt;10,INDIRECT(CONCATENATE("Simu"&amp;$B46&amp;"!$F$16:$F$"&amp;15+I46)),#N/A)),0)</f>
        <v>0</v>
      </c>
      <c r="L46" cm="1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2"/>
        <v>33</v>
      </c>
      <c r="C47" t="str" cm="1">
        <f t="array" aca="1" ref="C47" ca="1">INDIRECT(CONCATENATE("Simu"&amp;$B47&amp;"!"&amp;"$X$3"))</f>
        <v>[-0.01 +0.01]</v>
      </c>
      <c r="D47" t="str" cm="1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 cm="1">
        <f t="array" aca="1" ref="E47" ca="1">INDIRECT(CONCATENATE("Simu"&amp;$B47&amp;"!"&amp;"$G$3"))</f>
        <v>1000</v>
      </c>
      <c r="F47" cm="1">
        <f t="array" aca="1" ref="F47" ca="1">INDIRECT(CONCATENATE("Simu"&amp;$B47&amp;"!"&amp;"$L$8"))</f>
        <v>1.969891666666661</v>
      </c>
      <c r="G47" cm="1">
        <f t="array" aca="1" ref="G47" ca="1">INDIRECT(CONCATENATE("Simu"&amp;$B47&amp;"!"&amp;"$L$9"))</f>
        <v>60.564044444444441</v>
      </c>
      <c r="H47" cm="1">
        <f t="array" aca="1" ref="H47" ca="1">INDIRECT(CONCATENATE("Simu"&amp;$B47&amp;"!"&amp;"$Z$3"))</f>
        <v>99</v>
      </c>
      <c r="I47" cm="1">
        <f t="array" aca="1" ref="I47" ca="1">INDIRECT(CONCATENATE("Simu"&amp;$B47&amp;"!"&amp;"$I$9"))</f>
        <v>0</v>
      </c>
      <c r="J47" cm="1">
        <f t="array" aca="1" ref="J47" ca="1">IF(I47&gt;0,COUNT(IF(INDIRECT(CONCATENATE("Simu"&amp;$B47&amp;"!$F$16:$F$"&amp;15+I47))&lt;20,INDIRECT(CONCATENATE("Simu"&amp;$B47&amp;"!$F$16:$F$"&amp;15+I47)),#N/A)),0)</f>
        <v>0</v>
      </c>
      <c r="K47" cm="1">
        <f t="array" aca="1" ref="K47" ca="1">IF(I47&gt;0,COUNT(IF(INDIRECT(CONCATENATE("Simu"&amp;$B47&amp;"!$F$16:$F$"&amp;15+I47))&lt;10,INDIRECT(CONCATENATE("Simu"&amp;$B47&amp;"!$F$16:$F$"&amp;15+I47)),#N/A)),0)</f>
        <v>0</v>
      </c>
      <c r="L47" cm="1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2"/>
        <v>34</v>
      </c>
      <c r="C48" t="str" cm="1">
        <f t="array" aca="1" ref="C48" ca="1">INDIRECT(CONCATENATE("Simu"&amp;$B48&amp;"!"&amp;"$X$3"))</f>
        <v>[-0.01 +0.01]</v>
      </c>
      <c r="D48" t="str" cm="1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 cm="1">
        <f t="array" aca="1" ref="E48" ca="1">INDIRECT(CONCATENATE("Simu"&amp;$B48&amp;"!"&amp;"$G$3"))</f>
        <v>1000</v>
      </c>
      <c r="F48" cm="1">
        <f t="array" aca="1" ref="F48" ca="1">INDIRECT(CONCATENATE("Simu"&amp;$B48&amp;"!"&amp;"$L$8"))</f>
        <v>2.056561111111102</v>
      </c>
      <c r="G48" cm="1">
        <f t="array" aca="1" ref="G48" ca="1">INDIRECT(CONCATENATE("Simu"&amp;$B48&amp;"!"&amp;"$L$9"))</f>
        <v>43.458183333333302</v>
      </c>
      <c r="H48" cm="1">
        <f t="array" aca="1" ref="H48" ca="1">INDIRECT(CONCATENATE("Simu"&amp;$B48&amp;"!"&amp;"$Z$3"))</f>
        <v>20</v>
      </c>
      <c r="I48" cm="1">
        <f t="array" aca="1" ref="I48" ca="1">INDIRECT(CONCATENATE("Simu"&amp;$B48&amp;"!"&amp;"$I$9"))</f>
        <v>1</v>
      </c>
      <c r="J48" cm="1">
        <f t="array" aca="1" ref="J48" ca="1">IF(I48&gt;0,COUNT(IF(INDIRECT(CONCATENATE("Simu"&amp;$B48&amp;"!$F$16:$F$"&amp;15+I48))&lt;20,INDIRECT(CONCATENATE("Simu"&amp;$B48&amp;"!$F$16:$F$"&amp;15+I48)),#N/A)),0)</f>
        <v>1</v>
      </c>
      <c r="K48" cm="1">
        <f t="array" aca="1" ref="K48" ca="1">IF(I48&gt;0,COUNT(IF(INDIRECT(CONCATENATE("Simu"&amp;$B48&amp;"!$F$16:$F$"&amp;15+I48))&lt;10,INDIRECT(CONCATENATE("Simu"&amp;$B48&amp;"!$F$16:$F$"&amp;15+I48)),#N/A)),0)</f>
        <v>1</v>
      </c>
      <c r="L48" cm="1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2"/>
        <v>35</v>
      </c>
      <c r="C49" t="str" cm="1">
        <f t="array" aca="1" ref="C49" ca="1">INDIRECT(CONCATENATE("Simu"&amp;$B49&amp;"!"&amp;"$X$3"))</f>
        <v>[-0.01 +0.01]</v>
      </c>
      <c r="D49" t="str" cm="1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 cm="1">
        <f t="array" aca="1" ref="E49" ca="1">INDIRECT(CONCATENATE("Simu"&amp;$B49&amp;"!"&amp;"$G$3"))</f>
        <v>1000</v>
      </c>
      <c r="F49" cm="1">
        <f t="array" aca="1" ref="F49" ca="1">INDIRECT(CONCATENATE("Simu"&amp;$B49&amp;"!"&amp;"$L$8"))</f>
        <v>3.7903000000000051</v>
      </c>
      <c r="G49" cm="1">
        <f t="array" aca="1" ref="G49" ca="1">INDIRECT(CONCATENATE("Simu"&amp;$B49&amp;"!"&amp;"$L$9"))</f>
        <v>100.9529722222222</v>
      </c>
      <c r="H49" cm="1">
        <f t="array" aca="1" ref="H49" ca="1">INDIRECT(CONCATENATE("Simu"&amp;$B49&amp;"!"&amp;"$Z$3"))</f>
        <v>107</v>
      </c>
      <c r="I49" cm="1">
        <f t="array" aca="1" ref="I49" ca="1">INDIRECT(CONCATENATE("Simu"&amp;$B49&amp;"!"&amp;"$I$9"))</f>
        <v>0</v>
      </c>
      <c r="J49" cm="1">
        <f t="array" aca="1" ref="J49" ca="1">IF(I49&gt;0,COUNT(IF(INDIRECT(CONCATENATE("Simu"&amp;$B49&amp;"!$F$16:$F$"&amp;15+I49))&lt;20,INDIRECT(CONCATENATE("Simu"&amp;$B49&amp;"!$F$16:$F$"&amp;15+I49)),#N/A)),0)</f>
        <v>0</v>
      </c>
      <c r="K49" cm="1">
        <f t="array" aca="1" ref="K49" ca="1">IF(I49&gt;0,COUNT(IF(INDIRECT(CONCATENATE("Simu"&amp;$B49&amp;"!$F$16:$F$"&amp;15+I49))&lt;10,INDIRECT(CONCATENATE("Simu"&amp;$B49&amp;"!$F$16:$F$"&amp;15+I49)),#N/A)),0)</f>
        <v>0</v>
      </c>
      <c r="L49" cm="1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">
      <c r="B50">
        <f t="shared" si="2"/>
        <v>36</v>
      </c>
      <c r="C50" t="str" cm="1">
        <f t="array" aca="1" ref="C50" ca="1">INDIRECT(CONCATENATE("Simu"&amp;$B50&amp;"!"&amp;"$X$3"))</f>
        <v>[-0.01 +0.01]</v>
      </c>
      <c r="D50" t="str" cm="1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 cm="1">
        <f t="array" aca="1" ref="E50" ca="1">INDIRECT(CONCATENATE("Simu"&amp;$B50&amp;"!"&amp;"$G$3"))</f>
        <v>1000</v>
      </c>
      <c r="F50" cm="1">
        <f t="array" aca="1" ref="F50" ca="1">INDIRECT(CONCATENATE("Simu"&amp;$B50&amp;"!"&amp;"$L$8"))</f>
        <v>3.563747222222224</v>
      </c>
      <c r="G50" cm="1">
        <f t="array" aca="1" ref="G50" ca="1">INDIRECT(CONCATENATE("Simu"&amp;$B50&amp;"!"&amp;"$L$9"))</f>
        <v>94.844977777777757</v>
      </c>
      <c r="H50" cm="1">
        <f t="array" aca="1" ref="H50" ca="1">INDIRECT(CONCATENATE("Simu"&amp;$B50&amp;"!"&amp;"$Z$3"))</f>
        <v>71</v>
      </c>
      <c r="I50" cm="1">
        <f t="array" aca="1" ref="I50" ca="1">INDIRECT(CONCATENATE("Simu"&amp;$B50&amp;"!"&amp;"$I$9"))</f>
        <v>0</v>
      </c>
      <c r="J50" cm="1">
        <f t="array" aca="1" ref="J50" ca="1">IF(I50&gt;0,COUNT(IF(INDIRECT(CONCATENATE("Simu"&amp;$B50&amp;"!$F$16:$F$"&amp;15+I50))&lt;20,INDIRECT(CONCATENATE("Simu"&amp;$B50&amp;"!$F$16:$F$"&amp;15+I50)),#N/A)),0)</f>
        <v>0</v>
      </c>
      <c r="K50" cm="1">
        <f t="array" aca="1" ref="K50" ca="1">IF(I50&gt;0,COUNT(IF(INDIRECT(CONCATENATE("Simu"&amp;$B50&amp;"!$F$16:$F$"&amp;15+I50))&lt;10,INDIRECT(CONCATENATE("Simu"&amp;$B50&amp;"!$F$16:$F$"&amp;15+I50)),#N/A)),0)</f>
        <v>0</v>
      </c>
      <c r="L50" cm="1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">
      <c r="B51">
        <f t="shared" si="2"/>
        <v>37</v>
      </c>
      <c r="C51" t="str" cm="1">
        <f t="array" aca="1" ref="C51" ca="1">INDIRECT(CONCATENATE("Simu"&amp;$B51&amp;"!"&amp;"$X$3"))</f>
        <v>[-0.01 +0.01]</v>
      </c>
      <c r="D51" t="str" cm="1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 cm="1">
        <f t="array" aca="1" ref="E51" ca="1">INDIRECT(CONCATENATE("Simu"&amp;$B51&amp;"!"&amp;"$G$3"))</f>
        <v>1000</v>
      </c>
      <c r="F51" cm="1">
        <f t="array" aca="1" ref="F51" ca="1">INDIRECT(CONCATENATE("Simu"&amp;$B51&amp;"!"&amp;"$L$8"))</f>
        <v>0.65175000000000083</v>
      </c>
      <c r="G51" cm="1">
        <f t="array" aca="1" ref="G51" ca="1">INDIRECT(CONCATENATE("Simu"&amp;$B51&amp;"!"&amp;"$L$9"))</f>
        <v>22.684213888888891</v>
      </c>
      <c r="H51" cm="1">
        <f t="array" aca="1" ref="H51" ca="1">INDIRECT(CONCATENATE("Simu"&amp;$B51&amp;"!"&amp;"$Z$3"))</f>
        <v>55</v>
      </c>
      <c r="I51" cm="1">
        <f t="array" aca="1" ref="I51" ca="1">INDIRECT(CONCATENATE("Simu"&amp;$B51&amp;"!"&amp;"$I$9"))</f>
        <v>0</v>
      </c>
      <c r="J51" cm="1">
        <f t="array" aca="1" ref="J51" ca="1">IF(I51&gt;0,COUNT(IF(INDIRECT(CONCATENATE("Simu"&amp;$B51&amp;"!$F$16:$F$"&amp;15+I51))&lt;20,INDIRECT(CONCATENATE("Simu"&amp;$B51&amp;"!$F$16:$F$"&amp;15+I51)),#N/A)),0)</f>
        <v>0</v>
      </c>
      <c r="K51" cm="1">
        <f t="array" aca="1" ref="K51" ca="1">IF(I51&gt;0,COUNT(IF(INDIRECT(CONCATENATE("Simu"&amp;$B51&amp;"!$F$16:$F$"&amp;15+I51))&lt;10,INDIRECT(CONCATENATE("Simu"&amp;$B51&amp;"!$F$16:$F$"&amp;15+I51)),#N/A)),0)</f>
        <v>0</v>
      </c>
      <c r="L51" cm="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">
      <c r="B52">
        <f t="shared" si="2"/>
        <v>38</v>
      </c>
      <c r="C52" t="str" cm="1">
        <f t="array" aca="1" ref="C52" ca="1">INDIRECT(CONCATENATE("Simu"&amp;$B52&amp;"!"&amp;"$X$3"))</f>
        <v>[-0.01 +0.01]</v>
      </c>
      <c r="D52" t="str" cm="1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 cm="1">
        <f t="array" aca="1" ref="E52" ca="1">INDIRECT(CONCATENATE("Simu"&amp;$B52&amp;"!"&amp;"$G$3"))</f>
        <v>1000</v>
      </c>
      <c r="F52" cm="1">
        <f t="array" aca="1" ref="F52" ca="1">INDIRECT(CONCATENATE("Simu"&amp;$B52&amp;"!"&amp;"$L$8"))</f>
        <v>0.8593972222222227</v>
      </c>
      <c r="G52" cm="1">
        <f t="array" aca="1" ref="G52" ca="1">INDIRECT(CONCATENATE("Simu"&amp;$B52&amp;"!"&amp;"$L$9"))</f>
        <v>25.1450472222222</v>
      </c>
      <c r="H52" cm="1">
        <f t="array" aca="1" ref="H52" ca="1">INDIRECT(CONCATENATE("Simu"&amp;$B52&amp;"!"&amp;"$Z$3"))</f>
        <v>113</v>
      </c>
      <c r="I52" cm="1">
        <f t="array" aca="1" ref="I52" ca="1">INDIRECT(CONCATENATE("Simu"&amp;$B52&amp;"!"&amp;"$I$9"))</f>
        <v>1</v>
      </c>
      <c r="J52" cm="1">
        <f t="array" aca="1" ref="J52" ca="1">IF(I52&gt;0,COUNT(IF(INDIRECT(CONCATENATE("Simu"&amp;$B52&amp;"!$F$16:$F$"&amp;15+I52))&lt;20,INDIRECT(CONCATENATE("Simu"&amp;$B52&amp;"!$F$16:$F$"&amp;15+I52)),#N/A)),0)</f>
        <v>1</v>
      </c>
      <c r="K52" cm="1">
        <f t="array" aca="1" ref="K52" ca="1">IF(I52&gt;0,COUNT(IF(INDIRECT(CONCATENATE("Simu"&amp;$B52&amp;"!$F$16:$F$"&amp;15+I52))&lt;10,INDIRECT(CONCATENATE("Simu"&amp;$B52&amp;"!$F$16:$F$"&amp;15+I52)),#N/A)),0)</f>
        <v>1</v>
      </c>
      <c r="L52" cm="1">
        <f t="array" aca="1" ref="L52" ca="1">IF(I52&gt;0,COUNT(IF(INDIRECT(CONCATENATE("Simu"&amp;$B52&amp;"!$F$16:$F$"&amp;15+I52))&lt;5,INDIRECT(CONCATENATE("Simu"&amp;$B52&amp;"!$F$16:$F$"&amp;15+I52)),#N/A)),0)</f>
        <v>1</v>
      </c>
    </row>
    <row r="53" spans="2:12" x14ac:dyDescent="0.3">
      <c r="B53">
        <f t="shared" si="2"/>
        <v>39</v>
      </c>
      <c r="C53" t="str" cm="1">
        <f t="array" aca="1" ref="C53" ca="1">INDIRECT(CONCATENATE("Simu"&amp;$B53&amp;"!"&amp;"$X$3"))</f>
        <v>[-0.01 +0.01]</v>
      </c>
      <c r="D53" t="str" cm="1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 cm="1">
        <f t="array" aca="1" ref="E53" ca="1">INDIRECT(CONCATENATE("Simu"&amp;$B53&amp;"!"&amp;"$G$3"))</f>
        <v>1000</v>
      </c>
      <c r="F53" cm="1">
        <f t="array" aca="1" ref="F53" ca="1">INDIRECT(CONCATENATE("Simu"&amp;$B53&amp;"!"&amp;"$L$8"))</f>
        <v>0.6859111111111067</v>
      </c>
      <c r="G53" cm="1">
        <f t="array" aca="1" ref="G53" ca="1">INDIRECT(CONCATENATE("Simu"&amp;$B53&amp;"!"&amp;"$L$9"))</f>
        <v>22.120136111111108</v>
      </c>
      <c r="H53" cm="1">
        <f t="array" aca="1" ref="H53" ca="1">INDIRECT(CONCATENATE("Simu"&amp;$B53&amp;"!"&amp;"$Z$3"))</f>
        <v>9</v>
      </c>
      <c r="I53" cm="1">
        <f t="array" aca="1" ref="I53" ca="1">INDIRECT(CONCATENATE("Simu"&amp;$B53&amp;"!"&amp;"$I$9"))</f>
        <v>0</v>
      </c>
      <c r="J53" cm="1">
        <f t="array" aca="1" ref="J53" ca="1">IF(I53&gt;0,COUNT(IF(INDIRECT(CONCATENATE("Simu"&amp;$B53&amp;"!$F$16:$F$"&amp;15+I53))&lt;20,INDIRECT(CONCATENATE("Simu"&amp;$B53&amp;"!$F$16:$F$"&amp;15+I53)),#N/A)),0)</f>
        <v>0</v>
      </c>
      <c r="K53" cm="1">
        <f t="array" aca="1" ref="K53" ca="1">IF(I53&gt;0,COUNT(IF(INDIRECT(CONCATENATE("Simu"&amp;$B53&amp;"!$F$16:$F$"&amp;15+I53))&lt;10,INDIRECT(CONCATENATE("Simu"&amp;$B53&amp;"!$F$16:$F$"&amp;15+I53)),#N/A)),0)</f>
        <v>0</v>
      </c>
      <c r="L53" cm="1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">
      <c r="B54">
        <f t="shared" si="2"/>
        <v>40</v>
      </c>
      <c r="C54" t="str" cm="1">
        <f t="array" aca="1" ref="C54" ca="1">INDIRECT(CONCATENATE("Simu"&amp;$B54&amp;"!"&amp;"$X$3"))</f>
        <v>[-0.01 +0.01]</v>
      </c>
      <c r="D54" t="str" cm="1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 cm="1">
        <f t="array" aca="1" ref="E54" ca="1">INDIRECT(CONCATENATE("Simu"&amp;$B54&amp;"!"&amp;"$G$3"))</f>
        <v>1000</v>
      </c>
      <c r="F54" cm="1">
        <f t="array" aca="1" ref="F54" ca="1">INDIRECT(CONCATENATE("Simu"&amp;$B54&amp;"!"&amp;"$L$8"))</f>
        <v>0.68137500000000728</v>
      </c>
      <c r="G54" cm="1">
        <f t="array" aca="1" ref="G54" ca="1">INDIRECT(CONCATENATE("Simu"&amp;$B54&amp;"!"&amp;"$L$9"))</f>
        <v>24.333116666666658</v>
      </c>
      <c r="H54" cm="1">
        <f t="array" aca="1" ref="H54" ca="1">INDIRECT(CONCATENATE("Simu"&amp;$B54&amp;"!"&amp;"$Z$3"))</f>
        <v>54</v>
      </c>
      <c r="I54" cm="1">
        <f t="array" aca="1" ref="I54" ca="1">INDIRECT(CONCATENATE("Simu"&amp;$B54&amp;"!"&amp;"$I$9"))</f>
        <v>0</v>
      </c>
      <c r="J54" cm="1">
        <f t="array" aca="1" ref="J54" ca="1">IF(I54&gt;0,COUNT(IF(INDIRECT(CONCATENATE("Simu"&amp;$B54&amp;"!$F$16:$F$"&amp;15+I54))&lt;20,INDIRECT(CONCATENATE("Simu"&amp;$B54&amp;"!$F$16:$F$"&amp;15+I54)),#N/A)),0)</f>
        <v>0</v>
      </c>
      <c r="K54" cm="1">
        <f t="array" aca="1" ref="K54" ca="1">IF(I54&gt;0,COUNT(IF(INDIRECT(CONCATENATE("Simu"&amp;$B54&amp;"!$F$16:$F$"&amp;15+I54))&lt;10,INDIRECT(CONCATENATE("Simu"&amp;$B54&amp;"!$F$16:$F$"&amp;15+I54)),#N/A)),0)</f>
        <v>0</v>
      </c>
      <c r="L54" cm="1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I12:L13"/>
    <mergeCell ref="O12:O14"/>
    <mergeCell ref="P12:Q13"/>
    <mergeCell ref="R12:R14"/>
    <mergeCell ref="S12:V13"/>
    <mergeCell ref="H12:H14"/>
    <mergeCell ref="B12:B14"/>
    <mergeCell ref="C12:C14"/>
    <mergeCell ref="D12:D14"/>
    <mergeCell ref="E12:E14"/>
    <mergeCell ref="F12:G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9"/>
  <sheetViews>
    <sheetView workbookViewId="0">
      <selection activeCell="Q16" sqref="Q16"/>
    </sheetView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</v>
      </c>
      <c r="B3" s="2">
        <v>45019</v>
      </c>
      <c r="D3" t="s">
        <v>51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52</v>
      </c>
      <c r="N3" t="s">
        <v>53</v>
      </c>
      <c r="O3">
        <v>0</v>
      </c>
      <c r="P3" t="s">
        <v>54</v>
      </c>
      <c r="Q3" t="s">
        <v>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84</v>
      </c>
      <c r="AA3">
        <v>251.35328793525699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16.79817777777777</v>
      </c>
      <c r="D7">
        <v>342.15432695762678</v>
      </c>
      <c r="E7">
        <v>13.13994671406984</v>
      </c>
      <c r="H7" t="s">
        <v>65</v>
      </c>
      <c r="I7">
        <v>2</v>
      </c>
      <c r="K7" t="s">
        <v>66</v>
      </c>
      <c r="L7">
        <v>28.606216666666661</v>
      </c>
      <c r="M7">
        <v>767.89722126957713</v>
      </c>
      <c r="N7">
        <v>13.13994671406984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78</v>
      </c>
      <c r="K8" t="s">
        <v>68</v>
      </c>
      <c r="L8">
        <v>2.197458333333334</v>
      </c>
      <c r="M8">
        <v>404.37262954905549</v>
      </c>
      <c r="N8">
        <v>60.466824811357263</v>
      </c>
    </row>
    <row r="9" spans="1:27" x14ac:dyDescent="0.3">
      <c r="A9">
        <v>2</v>
      </c>
      <c r="B9">
        <v>95</v>
      </c>
      <c r="C9">
        <v>11.808038888888889</v>
      </c>
      <c r="D9">
        <v>425.74289431195041</v>
      </c>
      <c r="E9">
        <v>10.657455694806689</v>
      </c>
      <c r="H9" t="s">
        <v>69</v>
      </c>
      <c r="I9">
        <v>4</v>
      </c>
      <c r="K9" t="s">
        <v>70</v>
      </c>
      <c r="L9">
        <v>30.803674999999991</v>
      </c>
      <c r="M9">
        <v>1172.2698508186329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404.37262954905549</v>
      </c>
      <c r="E12">
        <v>60.466824811357263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95</v>
      </c>
      <c r="B16">
        <v>4632</v>
      </c>
      <c r="C16">
        <v>6199</v>
      </c>
      <c r="D16">
        <v>9</v>
      </c>
      <c r="E16">
        <v>25740</v>
      </c>
      <c r="F16">
        <v>30.46443703592125</v>
      </c>
      <c r="G16">
        <v>0</v>
      </c>
      <c r="H16">
        <v>5</v>
      </c>
      <c r="I16">
        <v>13668.061362053129</v>
      </c>
      <c r="J16">
        <v>15506.760055286541</v>
      </c>
      <c r="K16">
        <v>68.940051617881508</v>
      </c>
      <c r="L16">
        <v>15120.66049698594</v>
      </c>
      <c r="M16">
        <v>16105.990271206359</v>
      </c>
      <c r="N16">
        <v>69.881553160373755</v>
      </c>
      <c r="O16">
        <v>13668.061362053129</v>
      </c>
      <c r="P16">
        <v>15506.760055286541</v>
      </c>
      <c r="Q16">
        <v>68.940051617881508</v>
      </c>
      <c r="R16">
        <v>13668.40197298798</v>
      </c>
      <c r="S16">
        <v>15505.935705033429</v>
      </c>
      <c r="T16">
        <v>69.881553160373755</v>
      </c>
      <c r="U16">
        <v>0</v>
      </c>
      <c r="V16">
        <v>51.579599808347588</v>
      </c>
      <c r="W16">
        <v>0</v>
      </c>
      <c r="X16">
        <v>0</v>
      </c>
    </row>
    <row r="17" spans="1:24" x14ac:dyDescent="0.3">
      <c r="A17" t="s">
        <v>95</v>
      </c>
      <c r="B17">
        <v>4632</v>
      </c>
      <c r="C17">
        <v>6199</v>
      </c>
      <c r="D17">
        <v>9</v>
      </c>
      <c r="E17">
        <v>25740</v>
      </c>
      <c r="F17">
        <v>29.669874190716119</v>
      </c>
      <c r="G17">
        <v>0</v>
      </c>
      <c r="H17">
        <v>5</v>
      </c>
      <c r="I17">
        <v>13670.28138501323</v>
      </c>
      <c r="J17">
        <v>15505.06766076468</v>
      </c>
      <c r="K17">
        <v>72.986549985792863</v>
      </c>
      <c r="L17">
        <v>15085.37951266665</v>
      </c>
      <c r="M17">
        <v>16087.191502735061</v>
      </c>
      <c r="N17">
        <v>75.446064850112336</v>
      </c>
      <c r="O17">
        <v>13670.28138501323</v>
      </c>
      <c r="P17">
        <v>15505.06766076468</v>
      </c>
      <c r="Q17">
        <v>72.986549985792863</v>
      </c>
      <c r="R17">
        <v>13671.228919019921</v>
      </c>
      <c r="S17">
        <v>15502.774851728949</v>
      </c>
      <c r="T17">
        <v>75.446064850112336</v>
      </c>
      <c r="U17">
        <v>0</v>
      </c>
      <c r="V17">
        <v>51.572576716954387</v>
      </c>
      <c r="W17">
        <v>0</v>
      </c>
      <c r="X17">
        <v>0</v>
      </c>
    </row>
    <row r="18" spans="1:24" x14ac:dyDescent="0.3">
      <c r="A18" t="s">
        <v>95</v>
      </c>
      <c r="B18">
        <v>4632</v>
      </c>
      <c r="C18">
        <v>6199</v>
      </c>
      <c r="D18">
        <v>9</v>
      </c>
      <c r="E18">
        <v>25740</v>
      </c>
      <c r="F18">
        <v>13.690747898008929</v>
      </c>
      <c r="G18">
        <v>0</v>
      </c>
      <c r="H18">
        <v>5</v>
      </c>
      <c r="I18">
        <v>13855.638980387201</v>
      </c>
      <c r="J18">
        <v>15514.467002886369</v>
      </c>
      <c r="K18">
        <v>73.239740896205262</v>
      </c>
      <c r="L18">
        <v>14329.88324683658</v>
      </c>
      <c r="M18">
        <v>15781.81246122208</v>
      </c>
      <c r="N18">
        <v>74.914922843067828</v>
      </c>
      <c r="O18">
        <v>13679.051277588211</v>
      </c>
      <c r="P18">
        <v>15508.62374279802</v>
      </c>
      <c r="Q18">
        <v>73.239740896205262</v>
      </c>
      <c r="R18">
        <v>13677.10226862628</v>
      </c>
      <c r="S18">
        <v>15512.141588992559</v>
      </c>
      <c r="T18">
        <v>74.914922843067828</v>
      </c>
      <c r="U18">
        <v>12.905383544972191</v>
      </c>
      <c r="V18">
        <v>51.588845135460232</v>
      </c>
      <c r="W18">
        <v>0</v>
      </c>
      <c r="X18">
        <v>0</v>
      </c>
    </row>
    <row r="19" spans="1:24" x14ac:dyDescent="0.3">
      <c r="A19" t="s">
        <v>95</v>
      </c>
      <c r="B19">
        <v>4632</v>
      </c>
      <c r="C19">
        <v>6199</v>
      </c>
      <c r="D19">
        <v>9</v>
      </c>
      <c r="E19">
        <v>25740</v>
      </c>
      <c r="F19">
        <v>4.6409310698983832</v>
      </c>
      <c r="G19">
        <v>0</v>
      </c>
      <c r="H19">
        <v>5</v>
      </c>
      <c r="I19">
        <v>13674.3893957935</v>
      </c>
      <c r="J19">
        <v>15510.035391633181</v>
      </c>
      <c r="K19">
        <v>66.873663661460753</v>
      </c>
      <c r="L19">
        <v>13895.430052548611</v>
      </c>
      <c r="M19">
        <v>15601.873126732589</v>
      </c>
      <c r="N19">
        <v>70.236489380710609</v>
      </c>
      <c r="O19">
        <v>13674.3893957935</v>
      </c>
      <c r="P19">
        <v>15510.035391633181</v>
      </c>
      <c r="Q19">
        <v>66.873663661460753</v>
      </c>
      <c r="R19">
        <v>13674.21646246889</v>
      </c>
      <c r="S19">
        <v>15510.45385044332</v>
      </c>
      <c r="T19">
        <v>70.236489380710609</v>
      </c>
      <c r="U19">
        <v>0</v>
      </c>
      <c r="V19">
        <v>51.575734683891142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</v>
      </c>
      <c r="B3" s="2">
        <v>45019</v>
      </c>
      <c r="D3" t="s">
        <v>96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52</v>
      </c>
      <c r="N3" t="s">
        <v>53</v>
      </c>
      <c r="O3">
        <v>0</v>
      </c>
      <c r="P3" t="s">
        <v>97</v>
      </c>
      <c r="Q3" t="s">
        <v>98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217</v>
      </c>
      <c r="AA3">
        <v>182.38689923286441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0.83575555555555381</v>
      </c>
      <c r="D7">
        <v>26.365208735579611</v>
      </c>
      <c r="E7">
        <v>12.90352788963167</v>
      </c>
      <c r="H7" t="s">
        <v>65</v>
      </c>
      <c r="I7">
        <v>216</v>
      </c>
      <c r="K7" t="s">
        <v>66</v>
      </c>
      <c r="L7">
        <v>17.310405555555551</v>
      </c>
      <c r="M7">
        <v>620.17674912851885</v>
      </c>
      <c r="N7">
        <v>12.90352788963167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</v>
      </c>
      <c r="K8" t="s">
        <v>68</v>
      </c>
      <c r="L8">
        <v>0.65158333333333252</v>
      </c>
      <c r="M8">
        <v>119.4762310693765</v>
      </c>
      <c r="N8">
        <v>62.373396996153247</v>
      </c>
    </row>
    <row r="9" spans="1:27" x14ac:dyDescent="0.3">
      <c r="A9">
        <v>2</v>
      </c>
      <c r="B9">
        <v>173</v>
      </c>
      <c r="C9">
        <v>16.47465</v>
      </c>
      <c r="D9">
        <v>593.81154039293926</v>
      </c>
      <c r="E9">
        <v>11.470113125107391</v>
      </c>
      <c r="H9" t="s">
        <v>69</v>
      </c>
      <c r="I9">
        <v>0</v>
      </c>
      <c r="K9" t="s">
        <v>70</v>
      </c>
      <c r="L9">
        <v>17.961988888888889</v>
      </c>
      <c r="M9">
        <v>739.65298019789532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119.4762310693765</v>
      </c>
      <c r="E12">
        <v>62.373396996153247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</v>
      </c>
      <c r="B3" s="2">
        <v>45019</v>
      </c>
      <c r="D3" t="s">
        <v>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52</v>
      </c>
      <c r="N3" t="s">
        <v>53</v>
      </c>
      <c r="O3">
        <v>0</v>
      </c>
      <c r="P3" t="s">
        <v>100</v>
      </c>
      <c r="Q3" t="s">
        <v>101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1740</v>
      </c>
      <c r="AA3">
        <v>235.71623373031619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0.4728833333333326</v>
      </c>
      <c r="D7">
        <v>14.635065190017411</v>
      </c>
      <c r="E7">
        <v>8.5968533924066453</v>
      </c>
      <c r="H7" t="s">
        <v>65</v>
      </c>
      <c r="I7">
        <v>1679</v>
      </c>
      <c r="K7" t="s">
        <v>66</v>
      </c>
      <c r="L7">
        <v>30.185308333333339</v>
      </c>
      <c r="M7">
        <v>1085.105814591134</v>
      </c>
      <c r="N7">
        <v>43.94105703988081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61</v>
      </c>
      <c r="K8" t="s">
        <v>68</v>
      </c>
      <c r="L8">
        <v>0.82359722222222143</v>
      </c>
      <c r="M8">
        <v>151.41252492544419</v>
      </c>
      <c r="N8">
        <v>51.779648938413317</v>
      </c>
    </row>
    <row r="9" spans="1:27" x14ac:dyDescent="0.3">
      <c r="A9">
        <v>2</v>
      </c>
      <c r="B9">
        <v>246</v>
      </c>
      <c r="C9">
        <v>29.712425</v>
      </c>
      <c r="D9">
        <v>1070.470749401117</v>
      </c>
      <c r="E9">
        <v>43.94105703988081</v>
      </c>
      <c r="H9" t="s">
        <v>69</v>
      </c>
      <c r="I9">
        <v>0</v>
      </c>
      <c r="K9" t="s">
        <v>70</v>
      </c>
      <c r="L9">
        <v>31.008905555555561</v>
      </c>
      <c r="M9">
        <v>1236.518339516578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151.41252492544419</v>
      </c>
      <c r="E12">
        <v>51.779648938413317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4</v>
      </c>
      <c r="B3" s="2">
        <v>45019</v>
      </c>
      <c r="D3" t="s">
        <v>102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52</v>
      </c>
      <c r="N3" t="s">
        <v>53</v>
      </c>
      <c r="O3">
        <v>0</v>
      </c>
      <c r="P3" t="s">
        <v>103</v>
      </c>
      <c r="Q3" t="s">
        <v>104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3543</v>
      </c>
      <c r="AA3">
        <v>358.11689925193792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7.4827361111111106</v>
      </c>
      <c r="D7">
        <v>134.6403677842375</v>
      </c>
      <c r="E7">
        <v>13.107295299699819</v>
      </c>
      <c r="H7" t="s">
        <v>65</v>
      </c>
      <c r="I7">
        <v>3542</v>
      </c>
      <c r="K7" t="s">
        <v>66</v>
      </c>
      <c r="L7">
        <v>43.2864</v>
      </c>
      <c r="M7">
        <v>1424.5757412872099</v>
      </c>
      <c r="N7">
        <v>20.811406842410019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0.94526111111111077</v>
      </c>
      <c r="M8">
        <v>173.7333669343767</v>
      </c>
      <c r="N8">
        <v>54.10256074598972</v>
      </c>
    </row>
    <row r="9" spans="1:27" x14ac:dyDescent="0.3">
      <c r="A9">
        <v>2</v>
      </c>
      <c r="B9">
        <v>281</v>
      </c>
      <c r="C9">
        <v>35.803663888888892</v>
      </c>
      <c r="D9">
        <v>1289.935373502972</v>
      </c>
      <c r="E9">
        <v>20.811406842410019</v>
      </c>
      <c r="H9" t="s">
        <v>69</v>
      </c>
      <c r="I9">
        <v>1</v>
      </c>
      <c r="K9" t="s">
        <v>70</v>
      </c>
      <c r="L9">
        <v>44.231661111111109</v>
      </c>
      <c r="M9">
        <v>1598.3091082215869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173.7333669343767</v>
      </c>
      <c r="E12">
        <v>54.10256074598972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105</v>
      </c>
      <c r="B16">
        <v>3553</v>
      </c>
      <c r="C16">
        <v>5819</v>
      </c>
      <c r="D16">
        <v>6</v>
      </c>
      <c r="E16">
        <v>29160</v>
      </c>
      <c r="F16">
        <v>44.72314824905979</v>
      </c>
      <c r="G16">
        <v>2</v>
      </c>
      <c r="H16">
        <v>5</v>
      </c>
      <c r="I16">
        <v>16403.680548297409</v>
      </c>
      <c r="J16">
        <v>12838.401765378019</v>
      </c>
      <c r="K16">
        <v>60.4597754117055</v>
      </c>
      <c r="L16">
        <v>16193.744057925331</v>
      </c>
      <c r="M16">
        <v>14650.462460364401</v>
      </c>
      <c r="N16">
        <v>64.864148527309197</v>
      </c>
      <c r="O16">
        <v>16246.502162477611</v>
      </c>
      <c r="P16">
        <v>12419.795281995201</v>
      </c>
      <c r="Q16">
        <v>60.4597754117055</v>
      </c>
      <c r="R16">
        <v>16247.21712141749</v>
      </c>
      <c r="S16">
        <v>12419.87839954519</v>
      </c>
      <c r="T16">
        <v>64.864148527309197</v>
      </c>
      <c r="U16">
        <v>9.9980108104726391</v>
      </c>
      <c r="V16">
        <v>49.889710413074447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5</v>
      </c>
      <c r="B3" s="2">
        <v>45019</v>
      </c>
      <c r="D3" t="s">
        <v>106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52</v>
      </c>
      <c r="N3" t="s">
        <v>53</v>
      </c>
      <c r="O3">
        <v>0</v>
      </c>
      <c r="P3" t="s">
        <v>107</v>
      </c>
      <c r="Q3" t="s">
        <v>108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2163</v>
      </c>
      <c r="AA3">
        <v>363.77266812324518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61</v>
      </c>
      <c r="C7">
        <v>8.7514666666666638</v>
      </c>
      <c r="D7">
        <v>200.23983667247731</v>
      </c>
      <c r="E7">
        <v>13.13993225792384</v>
      </c>
      <c r="H7" t="s">
        <v>65</v>
      </c>
      <c r="I7">
        <v>2048</v>
      </c>
      <c r="K7" t="s">
        <v>66</v>
      </c>
      <c r="L7">
        <v>49.208730555555547</v>
      </c>
      <c r="M7">
        <v>1658.0111034640929</v>
      </c>
      <c r="N7">
        <v>21.389927579382189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115</v>
      </c>
      <c r="K8" t="s">
        <v>68</v>
      </c>
      <c r="L8">
        <v>1.26023611111111</v>
      </c>
      <c r="M8">
        <v>232.1326426448305</v>
      </c>
      <c r="N8">
        <v>135.73259923317201</v>
      </c>
    </row>
    <row r="9" spans="1:27" x14ac:dyDescent="0.3">
      <c r="A9">
        <v>2</v>
      </c>
      <c r="B9">
        <v>298</v>
      </c>
      <c r="C9">
        <v>40.457263888888889</v>
      </c>
      <c r="D9">
        <v>1457.7712667916151</v>
      </c>
      <c r="E9">
        <v>21.389927579382189</v>
      </c>
      <c r="H9" t="s">
        <v>69</v>
      </c>
      <c r="I9">
        <v>0</v>
      </c>
      <c r="K9" t="s">
        <v>70</v>
      </c>
      <c r="L9">
        <v>50.468966666666667</v>
      </c>
      <c r="M9">
        <v>1890.1437461089231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232.1326426448305</v>
      </c>
      <c r="E12">
        <v>135.73259923317201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6</v>
      </c>
      <c r="B3" s="2">
        <v>45019</v>
      </c>
      <c r="D3" t="s">
        <v>109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52</v>
      </c>
      <c r="N3" t="s">
        <v>53</v>
      </c>
      <c r="O3">
        <v>0</v>
      </c>
      <c r="P3" t="s">
        <v>110</v>
      </c>
      <c r="Q3" t="s">
        <v>111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612</v>
      </c>
      <c r="AA3">
        <v>683.43933057785034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1.7719416666666681</v>
      </c>
      <c r="D7">
        <v>55.665826542607967</v>
      </c>
      <c r="E7">
        <v>12.904222445888241</v>
      </c>
      <c r="H7" t="s">
        <v>65</v>
      </c>
      <c r="I7">
        <v>568</v>
      </c>
      <c r="K7" t="s">
        <v>66</v>
      </c>
      <c r="L7">
        <v>69.407016666666664</v>
      </c>
      <c r="M7">
        <v>2493.936615407421</v>
      </c>
      <c r="N7">
        <v>16.920489316171089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44</v>
      </c>
      <c r="K8" t="s">
        <v>68</v>
      </c>
      <c r="L8">
        <v>2.4521166666666669</v>
      </c>
      <c r="M8">
        <v>450.89006039302927</v>
      </c>
      <c r="N8">
        <v>53.19801096756634</v>
      </c>
    </row>
    <row r="9" spans="1:27" x14ac:dyDescent="0.3">
      <c r="A9">
        <v>2</v>
      </c>
      <c r="B9">
        <v>310</v>
      </c>
      <c r="C9">
        <v>67.635075000000001</v>
      </c>
      <c r="D9">
        <v>2438.2707888648129</v>
      </c>
      <c r="E9">
        <v>16.920489316171089</v>
      </c>
      <c r="H9" t="s">
        <v>69</v>
      </c>
      <c r="I9">
        <v>0</v>
      </c>
      <c r="K9" t="s">
        <v>70</v>
      </c>
      <c r="L9">
        <v>71.859133333333332</v>
      </c>
      <c r="M9">
        <v>2944.8266758004502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450.89006039302927</v>
      </c>
      <c r="E12">
        <v>53.19801096756634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7</v>
      </c>
      <c r="B3" s="2">
        <v>45019</v>
      </c>
      <c r="D3" t="s">
        <v>112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52</v>
      </c>
      <c r="N3" t="s">
        <v>53</v>
      </c>
      <c r="O3">
        <v>0</v>
      </c>
      <c r="P3" t="s">
        <v>113</v>
      </c>
      <c r="Q3" t="s">
        <v>114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45</v>
      </c>
      <c r="AA3">
        <v>543.08921980857849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16.788780555555551</v>
      </c>
      <c r="D7">
        <v>341.71833181622162</v>
      </c>
      <c r="E7">
        <v>13.139942583697559</v>
      </c>
      <c r="H7" t="s">
        <v>65</v>
      </c>
      <c r="I7">
        <v>38</v>
      </c>
      <c r="K7" t="s">
        <v>66</v>
      </c>
      <c r="L7">
        <v>63.94650833333332</v>
      </c>
      <c r="M7">
        <v>2043.585121029505</v>
      </c>
      <c r="N7">
        <v>13.139942583697559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6</v>
      </c>
      <c r="K8" t="s">
        <v>68</v>
      </c>
      <c r="L8">
        <v>2.68560555555556</v>
      </c>
      <c r="M8">
        <v>494.32417744435418</v>
      </c>
      <c r="N8">
        <v>52.34643557682044</v>
      </c>
    </row>
    <row r="9" spans="1:27" x14ac:dyDescent="0.3">
      <c r="A9">
        <v>2</v>
      </c>
      <c r="B9">
        <v>232</v>
      </c>
      <c r="C9">
        <v>47.157727777777772</v>
      </c>
      <c r="D9">
        <v>1701.866789213283</v>
      </c>
      <c r="E9">
        <v>12.9059085610225</v>
      </c>
      <c r="H9" t="s">
        <v>69</v>
      </c>
      <c r="I9">
        <v>1</v>
      </c>
      <c r="K9" t="s">
        <v>70</v>
      </c>
      <c r="L9">
        <v>66.632113888888881</v>
      </c>
      <c r="M9">
        <v>2537.9092984738591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494.32417744435418</v>
      </c>
      <c r="E12">
        <v>52.34643557682044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115</v>
      </c>
      <c r="B16">
        <v>5622</v>
      </c>
      <c r="C16">
        <v>445</v>
      </c>
      <c r="D16">
        <v>18</v>
      </c>
      <c r="E16">
        <v>33480</v>
      </c>
      <c r="F16">
        <v>45.241566604719587</v>
      </c>
      <c r="G16">
        <v>5</v>
      </c>
      <c r="H16">
        <v>2</v>
      </c>
      <c r="I16">
        <v>16984.786764451139</v>
      </c>
      <c r="J16">
        <v>16969.991608701632</v>
      </c>
      <c r="K16">
        <v>80.675322065914969</v>
      </c>
      <c r="L16">
        <v>15036.461665057221</v>
      </c>
      <c r="M16">
        <v>15137.05457982089</v>
      </c>
      <c r="N16">
        <v>78.217386330814719</v>
      </c>
      <c r="O16">
        <v>15427.8965300162</v>
      </c>
      <c r="P16">
        <v>15361.4243719489</v>
      </c>
      <c r="Q16">
        <v>80.675322065914969</v>
      </c>
      <c r="R16">
        <v>15430.486294388311</v>
      </c>
      <c r="S16">
        <v>15358.66375840102</v>
      </c>
      <c r="T16">
        <v>78.217386330814719</v>
      </c>
      <c r="U16">
        <v>49.481369988316843</v>
      </c>
      <c r="V16">
        <v>9.9923290288298965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8</v>
      </c>
      <c r="B3" s="2">
        <v>45019</v>
      </c>
      <c r="D3" t="s">
        <v>116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52</v>
      </c>
      <c r="N3" t="s">
        <v>53</v>
      </c>
      <c r="O3">
        <v>0</v>
      </c>
      <c r="P3" t="s">
        <v>117</v>
      </c>
      <c r="Q3" t="s">
        <v>118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193</v>
      </c>
      <c r="AA3">
        <v>389.77891969680792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1.7633083333333319</v>
      </c>
      <c r="D7">
        <v>54.720398324068967</v>
      </c>
      <c r="E7">
        <v>12.90403736948095</v>
      </c>
      <c r="H7" t="s">
        <v>65</v>
      </c>
      <c r="I7">
        <v>38</v>
      </c>
      <c r="K7" t="s">
        <v>66</v>
      </c>
      <c r="L7">
        <v>46.220972222222237</v>
      </c>
      <c r="M7">
        <v>1657.9453201095171</v>
      </c>
      <c r="N7">
        <v>12.90403736948095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155</v>
      </c>
      <c r="K8" t="s">
        <v>68</v>
      </c>
      <c r="L8">
        <v>2.1562333333333359</v>
      </c>
      <c r="M8">
        <v>396.0587314371042</v>
      </c>
      <c r="N8">
        <v>52.966388563909639</v>
      </c>
    </row>
    <row r="9" spans="1:27" x14ac:dyDescent="0.3">
      <c r="A9">
        <v>2</v>
      </c>
      <c r="B9">
        <v>224</v>
      </c>
      <c r="C9">
        <v>44.457663888888909</v>
      </c>
      <c r="D9">
        <v>1603.224921785448</v>
      </c>
      <c r="E9">
        <v>10.673239515201869</v>
      </c>
      <c r="H9" t="s">
        <v>69</v>
      </c>
      <c r="I9">
        <v>0</v>
      </c>
      <c r="K9" t="s">
        <v>70</v>
      </c>
      <c r="L9">
        <v>48.377205555555577</v>
      </c>
      <c r="M9">
        <v>2054.0040515466212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396.0587314371042</v>
      </c>
      <c r="E12">
        <v>52.966388563909639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9</v>
      </c>
      <c r="B3" s="2">
        <v>45019</v>
      </c>
      <c r="D3" t="s">
        <v>119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52</v>
      </c>
      <c r="N3" t="s">
        <v>53</v>
      </c>
      <c r="O3">
        <v>0</v>
      </c>
      <c r="P3" t="s">
        <v>120</v>
      </c>
      <c r="Q3" t="s">
        <v>121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97</v>
      </c>
      <c r="AA3">
        <v>162.9328050613403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77</v>
      </c>
      <c r="C7">
        <v>7.4849694444444426</v>
      </c>
      <c r="D7">
        <v>136.28740920763869</v>
      </c>
      <c r="E7">
        <v>13.139950844379101</v>
      </c>
      <c r="H7" t="s">
        <v>65</v>
      </c>
      <c r="I7">
        <v>0</v>
      </c>
      <c r="K7" t="s">
        <v>66</v>
      </c>
      <c r="L7">
        <v>28.401069444444431</v>
      </c>
      <c r="M7">
        <v>889.62276383069741</v>
      </c>
      <c r="N7">
        <v>13.139950844379101</v>
      </c>
    </row>
    <row r="8" spans="1:27" x14ac:dyDescent="0.3">
      <c r="A8">
        <v>1</v>
      </c>
      <c r="B8">
        <v>1</v>
      </c>
      <c r="C8">
        <v>2.9991666666666989E-2</v>
      </c>
      <c r="D8">
        <v>5.5553212512490117E-2</v>
      </c>
      <c r="E8">
        <v>12.79301260236303</v>
      </c>
      <c r="H8" t="s">
        <v>67</v>
      </c>
      <c r="I8">
        <v>97</v>
      </c>
      <c r="K8" t="s">
        <v>68</v>
      </c>
      <c r="L8">
        <v>0.99113611111111011</v>
      </c>
      <c r="M8">
        <v>182.30923283299879</v>
      </c>
      <c r="N8">
        <v>51.779852397115882</v>
      </c>
    </row>
    <row r="9" spans="1:27" x14ac:dyDescent="0.3">
      <c r="A9">
        <v>2</v>
      </c>
      <c r="B9">
        <v>164</v>
      </c>
      <c r="C9">
        <v>20.886108333333329</v>
      </c>
      <c r="D9">
        <v>753.27980141054627</v>
      </c>
      <c r="E9">
        <v>10.69704596302663</v>
      </c>
      <c r="H9" t="s">
        <v>69</v>
      </c>
      <c r="I9">
        <v>0</v>
      </c>
      <c r="K9" t="s">
        <v>70</v>
      </c>
      <c r="L9">
        <v>29.392205555555549</v>
      </c>
      <c r="M9">
        <v>1071.9319966636961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182.30923283299879</v>
      </c>
      <c r="E12">
        <v>51.779852397115882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10</v>
      </c>
      <c r="B3" s="2">
        <v>45019</v>
      </c>
      <c r="D3" t="s">
        <v>122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52</v>
      </c>
      <c r="N3" t="s">
        <v>53</v>
      </c>
      <c r="O3">
        <v>0</v>
      </c>
      <c r="P3" t="s">
        <v>123</v>
      </c>
      <c r="Q3" t="s">
        <v>124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</v>
      </c>
      <c r="AA3">
        <v>140.7017023563385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62</v>
      </c>
      <c r="C7">
        <v>8.6884138888888884</v>
      </c>
      <c r="D7">
        <v>198.4221629820652</v>
      </c>
      <c r="E7">
        <v>13.32689332465282</v>
      </c>
      <c r="H7" t="s">
        <v>65</v>
      </c>
      <c r="I7">
        <v>0</v>
      </c>
      <c r="K7" t="s">
        <v>66</v>
      </c>
      <c r="L7">
        <v>27.054555555555559</v>
      </c>
      <c r="M7">
        <v>846.00756169411011</v>
      </c>
      <c r="N7">
        <v>13.32689332465282</v>
      </c>
    </row>
    <row r="8" spans="1:27" x14ac:dyDescent="0.3">
      <c r="A8">
        <v>1</v>
      </c>
      <c r="B8">
        <v>2</v>
      </c>
      <c r="C8">
        <v>0.41958333333333131</v>
      </c>
      <c r="D8">
        <v>0.27107102939893168</v>
      </c>
      <c r="E8">
        <v>12.94010562005214</v>
      </c>
      <c r="H8" t="s">
        <v>67</v>
      </c>
      <c r="I8">
        <v>2</v>
      </c>
      <c r="K8" t="s">
        <v>68</v>
      </c>
      <c r="L8">
        <v>0.84096111111110883</v>
      </c>
      <c r="M8">
        <v>154.4967242843378</v>
      </c>
      <c r="N8">
        <v>51.88807847909731</v>
      </c>
    </row>
    <row r="9" spans="1:27" x14ac:dyDescent="0.3">
      <c r="A9">
        <v>2</v>
      </c>
      <c r="B9">
        <v>163</v>
      </c>
      <c r="C9">
        <v>17.946558333333339</v>
      </c>
      <c r="D9">
        <v>647.31432768264597</v>
      </c>
      <c r="E9">
        <v>10.90516053787452</v>
      </c>
      <c r="H9" t="s">
        <v>69</v>
      </c>
      <c r="I9">
        <v>0</v>
      </c>
      <c r="K9" t="s">
        <v>70</v>
      </c>
      <c r="L9">
        <v>27.895516666666669</v>
      </c>
      <c r="M9">
        <v>1000.504285978448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154.4967242843378</v>
      </c>
      <c r="E12">
        <v>51.88807847909731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11</v>
      </c>
      <c r="B3" s="2">
        <v>45019</v>
      </c>
      <c r="D3" t="s">
        <v>125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52</v>
      </c>
      <c r="N3" t="s">
        <v>53</v>
      </c>
      <c r="O3">
        <v>0</v>
      </c>
      <c r="P3" t="s">
        <v>126</v>
      </c>
      <c r="Q3" t="s">
        <v>127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25</v>
      </c>
      <c r="AA3">
        <v>115.9031093120575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0.79978055555555738</v>
      </c>
      <c r="D7">
        <v>25.568412988994329</v>
      </c>
      <c r="E7">
        <v>12.93915066179971</v>
      </c>
      <c r="H7" t="s">
        <v>65</v>
      </c>
      <c r="I7">
        <v>22</v>
      </c>
      <c r="K7" t="s">
        <v>66</v>
      </c>
      <c r="L7">
        <v>17.039466666666659</v>
      </c>
      <c r="M7">
        <v>593.95468862282905</v>
      </c>
      <c r="N7">
        <v>12.93915066179971</v>
      </c>
    </row>
    <row r="8" spans="1:27" x14ac:dyDescent="0.3">
      <c r="A8">
        <v>1</v>
      </c>
      <c r="B8">
        <v>2</v>
      </c>
      <c r="C8">
        <v>0.48652500000000137</v>
      </c>
      <c r="D8">
        <v>0.14619430576951811</v>
      </c>
      <c r="E8">
        <v>9.3879740456391761E-2</v>
      </c>
      <c r="H8" t="s">
        <v>67</v>
      </c>
      <c r="I8">
        <v>3</v>
      </c>
      <c r="K8" t="s">
        <v>68</v>
      </c>
      <c r="L8">
        <v>1.151291666666667</v>
      </c>
      <c r="M8">
        <v>211.43581052280061</v>
      </c>
      <c r="N8">
        <v>51.780177931687938</v>
      </c>
    </row>
    <row r="9" spans="1:27" x14ac:dyDescent="0.3">
      <c r="A9">
        <v>2</v>
      </c>
      <c r="B9">
        <v>147</v>
      </c>
      <c r="C9">
        <v>15.753161111111099</v>
      </c>
      <c r="D9">
        <v>568.24008132806523</v>
      </c>
      <c r="E9">
        <v>10.53244960516508</v>
      </c>
      <c r="H9" t="s">
        <v>69</v>
      </c>
      <c r="I9">
        <v>0</v>
      </c>
      <c r="K9" t="s">
        <v>70</v>
      </c>
      <c r="L9">
        <v>18.190758333333331</v>
      </c>
      <c r="M9">
        <v>805.39049914562963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211.43581052280061</v>
      </c>
      <c r="E12">
        <v>51.780177931687938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12</v>
      </c>
      <c r="B3" s="2">
        <v>45019</v>
      </c>
      <c r="D3" t="s">
        <v>128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52</v>
      </c>
      <c r="N3" t="s">
        <v>53</v>
      </c>
      <c r="O3">
        <v>0</v>
      </c>
      <c r="P3" t="s">
        <v>129</v>
      </c>
      <c r="Q3" t="s">
        <v>130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</v>
      </c>
      <c r="AA3">
        <v>117.14547300338749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0.45660833333333362</v>
      </c>
      <c r="D7">
        <v>14.13128075058971</v>
      </c>
      <c r="E7">
        <v>8.5967876809331703</v>
      </c>
      <c r="H7" t="s">
        <v>65</v>
      </c>
      <c r="I7">
        <v>0</v>
      </c>
      <c r="K7" t="s">
        <v>66</v>
      </c>
      <c r="L7">
        <v>15.807797222222209</v>
      </c>
      <c r="M7">
        <v>550.38124417636652</v>
      </c>
      <c r="N7">
        <v>10.92277526612299</v>
      </c>
    </row>
    <row r="8" spans="1:27" x14ac:dyDescent="0.3">
      <c r="A8">
        <v>1</v>
      </c>
      <c r="B8">
        <v>2</v>
      </c>
      <c r="C8">
        <v>0.48866388888888951</v>
      </c>
      <c r="D8">
        <v>0.1489169053990344</v>
      </c>
      <c r="E8">
        <v>0.59919533980805229</v>
      </c>
      <c r="H8" t="s">
        <v>67</v>
      </c>
      <c r="I8">
        <v>11</v>
      </c>
      <c r="K8" t="s">
        <v>68</v>
      </c>
      <c r="L8">
        <v>0.93730833333332864</v>
      </c>
      <c r="M8">
        <v>172.27445839952651</v>
      </c>
      <c r="N8">
        <v>56.665554011431098</v>
      </c>
    </row>
    <row r="9" spans="1:27" x14ac:dyDescent="0.3">
      <c r="A9">
        <v>2</v>
      </c>
      <c r="B9">
        <v>144</v>
      </c>
      <c r="C9">
        <v>14.862524999999991</v>
      </c>
      <c r="D9">
        <v>536.10104652037774</v>
      </c>
      <c r="E9">
        <v>10.92277526612299</v>
      </c>
      <c r="H9" t="s">
        <v>69</v>
      </c>
      <c r="I9">
        <v>0</v>
      </c>
      <c r="K9" t="s">
        <v>70</v>
      </c>
      <c r="L9">
        <v>16.74510555555554</v>
      </c>
      <c r="M9">
        <v>722.65570257589297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172.27445839952651</v>
      </c>
      <c r="E12">
        <v>56.665554011431098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13</v>
      </c>
      <c r="B3" s="2">
        <v>45019</v>
      </c>
      <c r="D3" t="s">
        <v>131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52</v>
      </c>
      <c r="N3" t="s">
        <v>53</v>
      </c>
      <c r="O3">
        <v>0</v>
      </c>
      <c r="P3" t="s">
        <v>132</v>
      </c>
      <c r="Q3" t="s">
        <v>133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22</v>
      </c>
      <c r="AA3">
        <v>329.28816223144531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16.78016111111112</v>
      </c>
      <c r="D7">
        <v>341.31986382143191</v>
      </c>
      <c r="E7">
        <v>13.13997562634821</v>
      </c>
      <c r="H7" t="s">
        <v>65</v>
      </c>
      <c r="I7">
        <v>15</v>
      </c>
      <c r="K7" t="s">
        <v>66</v>
      </c>
      <c r="L7">
        <v>53.875027777777788</v>
      </c>
      <c r="M7">
        <v>1644.6811606522199</v>
      </c>
      <c r="N7">
        <v>13.13997562634821</v>
      </c>
    </row>
    <row r="8" spans="1:27" x14ac:dyDescent="0.3">
      <c r="A8">
        <v>1</v>
      </c>
      <c r="B8">
        <v>4</v>
      </c>
      <c r="C8">
        <v>0.97858611111111204</v>
      </c>
      <c r="D8">
        <v>0.6948953089823301</v>
      </c>
      <c r="E8">
        <v>12.87545860288669</v>
      </c>
      <c r="H8" t="s">
        <v>67</v>
      </c>
      <c r="I8">
        <v>7</v>
      </c>
      <c r="K8" t="s">
        <v>68</v>
      </c>
      <c r="L8">
        <v>1.7278249999999999</v>
      </c>
      <c r="M8">
        <v>317.869384188227</v>
      </c>
      <c r="N8">
        <v>52.247908927260482</v>
      </c>
    </row>
    <row r="9" spans="1:27" x14ac:dyDescent="0.3">
      <c r="A9">
        <v>2</v>
      </c>
      <c r="B9">
        <v>172</v>
      </c>
      <c r="C9">
        <v>36.116280555555562</v>
      </c>
      <c r="D9">
        <v>1302.6664015218059</v>
      </c>
      <c r="E9">
        <v>10.76385739150804</v>
      </c>
      <c r="H9" t="s">
        <v>69</v>
      </c>
      <c r="I9">
        <v>0</v>
      </c>
      <c r="K9" t="s">
        <v>70</v>
      </c>
      <c r="L9">
        <v>55.602852777777791</v>
      </c>
      <c r="M9">
        <v>1962.5505448404469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317.869384188227</v>
      </c>
      <c r="E12">
        <v>52.247908927260482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14</v>
      </c>
      <c r="B3" s="2">
        <v>45019</v>
      </c>
      <c r="D3" t="s">
        <v>134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52</v>
      </c>
      <c r="N3" t="s">
        <v>53</v>
      </c>
      <c r="O3">
        <v>0</v>
      </c>
      <c r="P3" t="s">
        <v>135</v>
      </c>
      <c r="Q3" t="s">
        <v>136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27</v>
      </c>
      <c r="AA3">
        <v>282.08752131462097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1.7273388888888881</v>
      </c>
      <c r="D7">
        <v>54.715111803956553</v>
      </c>
      <c r="E7">
        <v>12.90256917442386</v>
      </c>
      <c r="H7" t="s">
        <v>65</v>
      </c>
      <c r="I7">
        <v>16</v>
      </c>
      <c r="K7" t="s">
        <v>66</v>
      </c>
      <c r="L7">
        <v>40.936652777777773</v>
      </c>
      <c r="M7">
        <v>1409.973725898544</v>
      </c>
      <c r="N7">
        <v>12.90256917442386</v>
      </c>
    </row>
    <row r="8" spans="1:27" x14ac:dyDescent="0.3">
      <c r="A8">
        <v>1</v>
      </c>
      <c r="B8">
        <v>4</v>
      </c>
      <c r="C8">
        <v>1.662763888888888</v>
      </c>
      <c r="D8">
        <v>0.79467515393643728</v>
      </c>
      <c r="E8">
        <v>12.85031361945731</v>
      </c>
      <c r="H8" t="s">
        <v>67</v>
      </c>
      <c r="I8">
        <v>11</v>
      </c>
      <c r="K8" t="s">
        <v>68</v>
      </c>
      <c r="L8">
        <v>2.4802222222222192</v>
      </c>
      <c r="M8">
        <v>456.043296133963</v>
      </c>
      <c r="N8">
        <v>52.528133093582419</v>
      </c>
    </row>
    <row r="9" spans="1:27" x14ac:dyDescent="0.3">
      <c r="A9">
        <v>2</v>
      </c>
      <c r="B9">
        <v>179</v>
      </c>
      <c r="C9">
        <v>37.546550000000003</v>
      </c>
      <c r="D9">
        <v>1354.4639389406509</v>
      </c>
      <c r="E9">
        <v>11.080901460964499</v>
      </c>
      <c r="H9" t="s">
        <v>69</v>
      </c>
      <c r="I9">
        <v>0</v>
      </c>
      <c r="K9" t="s">
        <v>70</v>
      </c>
      <c r="L9">
        <v>43.41687499999999</v>
      </c>
      <c r="M9">
        <v>1866.0170220325069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456.043296133963</v>
      </c>
      <c r="E12">
        <v>52.528133093582419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15</v>
      </c>
      <c r="B3" s="2">
        <v>45019</v>
      </c>
      <c r="D3" t="s">
        <v>137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52</v>
      </c>
      <c r="N3" t="s">
        <v>53</v>
      </c>
      <c r="O3">
        <v>0</v>
      </c>
      <c r="P3" t="s">
        <v>138</v>
      </c>
      <c r="Q3" t="s">
        <v>139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26</v>
      </c>
      <c r="AA3">
        <v>317.12585544586182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16.76274166666667</v>
      </c>
      <c r="D7">
        <v>342.18672869548942</v>
      </c>
      <c r="E7">
        <v>13.107256159353319</v>
      </c>
      <c r="H7" t="s">
        <v>65</v>
      </c>
      <c r="I7">
        <v>21</v>
      </c>
      <c r="K7" t="s">
        <v>66</v>
      </c>
      <c r="L7">
        <v>52.738294444444463</v>
      </c>
      <c r="M7">
        <v>1581.5939165529339</v>
      </c>
      <c r="N7">
        <v>14.43482093367003</v>
      </c>
    </row>
    <row r="8" spans="1:27" x14ac:dyDescent="0.3">
      <c r="A8">
        <v>1</v>
      </c>
      <c r="B8">
        <v>4</v>
      </c>
      <c r="C8">
        <v>1.6313416666666669</v>
      </c>
      <c r="D8">
        <v>0.92457914008348585</v>
      </c>
      <c r="E8">
        <v>12.90247876388</v>
      </c>
      <c r="H8" t="s">
        <v>67</v>
      </c>
      <c r="I8">
        <v>5</v>
      </c>
      <c r="K8" t="s">
        <v>68</v>
      </c>
      <c r="L8">
        <v>2.0298250000000051</v>
      </c>
      <c r="M8">
        <v>373.64502986185619</v>
      </c>
      <c r="N8">
        <v>51.945858302571821</v>
      </c>
    </row>
    <row r="9" spans="1:27" x14ac:dyDescent="0.3">
      <c r="A9">
        <v>2</v>
      </c>
      <c r="B9">
        <v>172</v>
      </c>
      <c r="C9">
        <v>34.344211111111122</v>
      </c>
      <c r="D9">
        <v>1238.482608717361</v>
      </c>
      <c r="E9">
        <v>14.43482093367003</v>
      </c>
      <c r="H9" t="s">
        <v>69</v>
      </c>
      <c r="I9">
        <v>0</v>
      </c>
      <c r="K9" t="s">
        <v>70</v>
      </c>
      <c r="L9">
        <v>54.768119444444473</v>
      </c>
      <c r="M9">
        <v>1955.23894641479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373.64502986185619</v>
      </c>
      <c r="E12">
        <v>51.945858302571821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16</v>
      </c>
      <c r="B3" s="2">
        <v>45020</v>
      </c>
      <c r="D3" t="s">
        <v>140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52</v>
      </c>
      <c r="N3" t="s">
        <v>53</v>
      </c>
      <c r="O3">
        <v>0</v>
      </c>
      <c r="P3" t="s">
        <v>141</v>
      </c>
      <c r="Q3" t="s">
        <v>142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134</v>
      </c>
      <c r="AA3">
        <v>279.00957083702087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29</v>
      </c>
      <c r="C7">
        <v>1.7254777777777781</v>
      </c>
      <c r="D7">
        <v>54.351594542901083</v>
      </c>
      <c r="E7">
        <v>12.939142558612041</v>
      </c>
      <c r="H7" t="s">
        <v>65</v>
      </c>
      <c r="I7">
        <v>2</v>
      </c>
      <c r="K7" t="s">
        <v>66</v>
      </c>
      <c r="L7">
        <v>40.154625000000003</v>
      </c>
      <c r="M7">
        <v>1409.2166122817921</v>
      </c>
      <c r="N7">
        <v>12.939142558612041</v>
      </c>
    </row>
    <row r="8" spans="1:27" x14ac:dyDescent="0.3">
      <c r="A8">
        <v>1</v>
      </c>
      <c r="B8">
        <v>3</v>
      </c>
      <c r="C8">
        <v>0.87428888888888756</v>
      </c>
      <c r="D8">
        <v>0.57708417964554259</v>
      </c>
      <c r="E8">
        <v>12.865000080793459</v>
      </c>
      <c r="H8" t="s">
        <v>67</v>
      </c>
      <c r="I8">
        <v>132</v>
      </c>
      <c r="K8" t="s">
        <v>68</v>
      </c>
      <c r="L8">
        <v>1.860072222222215</v>
      </c>
      <c r="M8">
        <v>341.19830967076098</v>
      </c>
      <c r="N8">
        <v>52.234586971786143</v>
      </c>
    </row>
    <row r="9" spans="1:27" x14ac:dyDescent="0.3">
      <c r="A9">
        <v>2</v>
      </c>
      <c r="B9">
        <v>177</v>
      </c>
      <c r="C9">
        <v>37.554858333333343</v>
      </c>
      <c r="D9">
        <v>1354.2879335592449</v>
      </c>
      <c r="E9">
        <v>10.864758162887179</v>
      </c>
      <c r="H9" t="s">
        <v>69</v>
      </c>
      <c r="I9">
        <v>0</v>
      </c>
      <c r="K9" t="s">
        <v>70</v>
      </c>
      <c r="L9">
        <v>42.014697222222217</v>
      </c>
      <c r="M9">
        <v>1750.414921952553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341.19830967076098</v>
      </c>
      <c r="E12">
        <v>52.234586971786143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17</v>
      </c>
      <c r="B3" s="2">
        <v>45020</v>
      </c>
      <c r="D3" t="s">
        <v>143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52</v>
      </c>
      <c r="N3" t="s">
        <v>53</v>
      </c>
      <c r="O3">
        <v>0</v>
      </c>
      <c r="P3" t="s">
        <v>144</v>
      </c>
      <c r="Q3" t="s">
        <v>124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273</v>
      </c>
      <c r="AA3">
        <v>369.50541234016418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16.813561111111099</v>
      </c>
      <c r="D7">
        <v>342.86719068290921</v>
      </c>
      <c r="E7">
        <v>13.139959104936439</v>
      </c>
      <c r="H7" t="s">
        <v>65</v>
      </c>
      <c r="I7">
        <v>77</v>
      </c>
      <c r="K7" t="s">
        <v>66</v>
      </c>
      <c r="L7">
        <v>63.571622222222217</v>
      </c>
      <c r="M7">
        <v>1983.285644573848</v>
      </c>
      <c r="N7">
        <v>13.139959104936439</v>
      </c>
    </row>
    <row r="8" spans="1:27" x14ac:dyDescent="0.3">
      <c r="A8">
        <v>1</v>
      </c>
      <c r="B8">
        <v>3</v>
      </c>
      <c r="C8">
        <v>1.299619444444446</v>
      </c>
      <c r="D8">
        <v>0.82253119750766468</v>
      </c>
      <c r="E8">
        <v>12.956476908636169</v>
      </c>
      <c r="H8" t="s">
        <v>67</v>
      </c>
      <c r="I8">
        <v>196</v>
      </c>
      <c r="K8" t="s">
        <v>68</v>
      </c>
      <c r="L8">
        <v>2.1320166666666651</v>
      </c>
      <c r="M8">
        <v>392.45872202936818</v>
      </c>
      <c r="N8">
        <v>51.88807847909731</v>
      </c>
    </row>
    <row r="9" spans="1:27" x14ac:dyDescent="0.3">
      <c r="A9">
        <v>2</v>
      </c>
      <c r="B9">
        <v>201</v>
      </c>
      <c r="C9">
        <v>45.458441666666673</v>
      </c>
      <c r="D9">
        <v>1639.595922693431</v>
      </c>
      <c r="E9">
        <v>10.756141308448679</v>
      </c>
      <c r="H9" t="s">
        <v>69</v>
      </c>
      <c r="I9">
        <v>0</v>
      </c>
      <c r="K9" t="s">
        <v>70</v>
      </c>
      <c r="L9">
        <v>65.703638888888889</v>
      </c>
      <c r="M9">
        <v>2375.7443666032159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392.45872202936818</v>
      </c>
      <c r="E12">
        <v>51.88807847909731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18</v>
      </c>
      <c r="B3" s="2">
        <v>45020</v>
      </c>
      <c r="D3" t="s">
        <v>145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52</v>
      </c>
      <c r="N3" t="s">
        <v>53</v>
      </c>
      <c r="O3">
        <v>0</v>
      </c>
      <c r="P3" t="s">
        <v>146</v>
      </c>
      <c r="Q3" t="s">
        <v>147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</v>
      </c>
      <c r="AA3">
        <v>123.5745658874512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0.7828722222222233</v>
      </c>
      <c r="D7">
        <v>25.229474597760269</v>
      </c>
      <c r="E7">
        <v>12.90398484178341</v>
      </c>
      <c r="H7" t="s">
        <v>65</v>
      </c>
      <c r="I7">
        <v>1</v>
      </c>
      <c r="K7" t="s">
        <v>66</v>
      </c>
      <c r="L7">
        <v>19.042761111111108</v>
      </c>
      <c r="M7">
        <v>653.13497118797204</v>
      </c>
      <c r="N7">
        <v>12.90398484178341</v>
      </c>
    </row>
    <row r="8" spans="1:27" x14ac:dyDescent="0.3">
      <c r="A8">
        <v>1</v>
      </c>
      <c r="B8">
        <v>4</v>
      </c>
      <c r="C8">
        <v>0.86357499999999876</v>
      </c>
      <c r="D8">
        <v>0.37204682097395991</v>
      </c>
      <c r="E8">
        <v>12.228165542929389</v>
      </c>
      <c r="H8" t="s">
        <v>67</v>
      </c>
      <c r="I8">
        <v>12</v>
      </c>
      <c r="K8" t="s">
        <v>68</v>
      </c>
      <c r="L8">
        <v>1.6805499999999951</v>
      </c>
      <c r="M8">
        <v>309.35491756216493</v>
      </c>
      <c r="N8">
        <v>51.961068505840963</v>
      </c>
    </row>
    <row r="9" spans="1:27" x14ac:dyDescent="0.3">
      <c r="A9">
        <v>2</v>
      </c>
      <c r="B9">
        <v>166</v>
      </c>
      <c r="C9">
        <v>17.396313888888891</v>
      </c>
      <c r="D9">
        <v>627.53344976923779</v>
      </c>
      <c r="E9">
        <v>10.745921905250119</v>
      </c>
      <c r="H9" t="s">
        <v>69</v>
      </c>
      <c r="I9">
        <v>0</v>
      </c>
      <c r="K9" t="s">
        <v>70</v>
      </c>
      <c r="L9">
        <v>20.723311111111109</v>
      </c>
      <c r="M9">
        <v>962.48988875013697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309.35491756216493</v>
      </c>
      <c r="E12">
        <v>51.961068505840963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19</v>
      </c>
      <c r="B3" s="2">
        <v>45020</v>
      </c>
      <c r="D3" t="s">
        <v>148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52</v>
      </c>
      <c r="N3" t="s">
        <v>53</v>
      </c>
      <c r="O3">
        <v>0</v>
      </c>
      <c r="P3" t="s">
        <v>149</v>
      </c>
      <c r="Q3" t="s">
        <v>150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70</v>
      </c>
      <c r="AA3">
        <v>168.82540822029111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0.45425277777777712</v>
      </c>
      <c r="D7">
        <v>14.25123248755631</v>
      </c>
      <c r="E7">
        <v>12.87432465584086</v>
      </c>
      <c r="H7" t="s">
        <v>65</v>
      </c>
      <c r="I7">
        <v>13</v>
      </c>
      <c r="K7" t="s">
        <v>66</v>
      </c>
      <c r="L7">
        <v>22.788388888888871</v>
      </c>
      <c r="M7">
        <v>789.18344676918446</v>
      </c>
      <c r="N7">
        <v>17.228989282784219</v>
      </c>
    </row>
    <row r="8" spans="1:27" x14ac:dyDescent="0.3">
      <c r="A8">
        <v>1</v>
      </c>
      <c r="B8">
        <v>5</v>
      </c>
      <c r="C8">
        <v>0.85863333333333181</v>
      </c>
      <c r="D8">
        <v>0.49882851122033972</v>
      </c>
      <c r="E8">
        <v>12.90826131068566</v>
      </c>
      <c r="H8" t="s">
        <v>67</v>
      </c>
      <c r="I8">
        <v>57</v>
      </c>
      <c r="K8" t="s">
        <v>68</v>
      </c>
      <c r="L8">
        <v>0.95783055555555818</v>
      </c>
      <c r="M8">
        <v>175.99489900740619</v>
      </c>
      <c r="N8">
        <v>52.372553481166243</v>
      </c>
    </row>
    <row r="9" spans="1:27" x14ac:dyDescent="0.3">
      <c r="A9">
        <v>2</v>
      </c>
      <c r="B9">
        <v>209</v>
      </c>
      <c r="C9">
        <v>21.47550277777777</v>
      </c>
      <c r="D9">
        <v>774.43338577040777</v>
      </c>
      <c r="E9">
        <v>17.228989282784219</v>
      </c>
      <c r="H9" t="s">
        <v>69</v>
      </c>
      <c r="I9">
        <v>0</v>
      </c>
      <c r="K9" t="s">
        <v>70</v>
      </c>
      <c r="L9">
        <v>23.746219444444431</v>
      </c>
      <c r="M9">
        <v>965.17834577659062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175.99489900740619</v>
      </c>
      <c r="E12">
        <v>52.372553481166243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20</v>
      </c>
      <c r="B3" s="2">
        <v>45020</v>
      </c>
      <c r="D3" t="s">
        <v>151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52</v>
      </c>
      <c r="N3" t="s">
        <v>53</v>
      </c>
      <c r="O3">
        <v>0</v>
      </c>
      <c r="P3" t="s">
        <v>152</v>
      </c>
      <c r="Q3" t="s">
        <v>127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49</v>
      </c>
      <c r="AA3">
        <v>219.7417912483215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7.5099833333333317</v>
      </c>
      <c r="D7">
        <v>133.89031155697771</v>
      </c>
      <c r="E7">
        <v>13.10726027943921</v>
      </c>
      <c r="H7" t="s">
        <v>65</v>
      </c>
      <c r="I7">
        <v>6</v>
      </c>
      <c r="K7" t="s">
        <v>66</v>
      </c>
      <c r="L7">
        <v>34.977019444444437</v>
      </c>
      <c r="M7">
        <v>1099.6762108977241</v>
      </c>
      <c r="N7">
        <v>13.10726027943921</v>
      </c>
    </row>
    <row r="8" spans="1:27" x14ac:dyDescent="0.3">
      <c r="A8">
        <v>1</v>
      </c>
      <c r="B8">
        <v>3</v>
      </c>
      <c r="C8">
        <v>0.72508888888888878</v>
      </c>
      <c r="D8">
        <v>0.43732717498768198</v>
      </c>
      <c r="E8">
        <v>12.92621541189437</v>
      </c>
      <c r="H8" t="s">
        <v>67</v>
      </c>
      <c r="I8">
        <v>42</v>
      </c>
      <c r="K8" t="s">
        <v>68</v>
      </c>
      <c r="L8">
        <v>0.80908611111110884</v>
      </c>
      <c r="M8">
        <v>148.75590394683721</v>
      </c>
      <c r="N8">
        <v>51.780177931687938</v>
      </c>
    </row>
    <row r="9" spans="1:27" x14ac:dyDescent="0.3">
      <c r="A9">
        <v>2</v>
      </c>
      <c r="B9">
        <v>241</v>
      </c>
      <c r="C9">
        <v>26.741947222222219</v>
      </c>
      <c r="D9">
        <v>965.34857216575892</v>
      </c>
      <c r="E9">
        <v>12.900303192536899</v>
      </c>
      <c r="H9" t="s">
        <v>69</v>
      </c>
      <c r="I9">
        <v>1</v>
      </c>
      <c r="K9" t="s">
        <v>70</v>
      </c>
      <c r="L9">
        <v>35.786105555555537</v>
      </c>
      <c r="M9">
        <v>1248.432114844562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148.75590394683721</v>
      </c>
      <c r="E12">
        <v>51.780177931687938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153</v>
      </c>
      <c r="B16">
        <v>3796</v>
      </c>
      <c r="C16">
        <v>5882</v>
      </c>
      <c r="D16">
        <v>13</v>
      </c>
      <c r="E16">
        <v>51180</v>
      </c>
      <c r="F16">
        <v>19.32740579166537</v>
      </c>
      <c r="G16">
        <v>0</v>
      </c>
      <c r="H16">
        <v>5</v>
      </c>
      <c r="I16">
        <v>18194.392316575861</v>
      </c>
      <c r="J16">
        <v>20291.76433860225</v>
      </c>
      <c r="K16">
        <v>70.610421979922734</v>
      </c>
      <c r="L16">
        <v>18389.737145681629</v>
      </c>
      <c r="M16">
        <v>21025.23829934495</v>
      </c>
      <c r="N16">
        <v>74.94766972573025</v>
      </c>
      <c r="O16">
        <v>18264.82430741566</v>
      </c>
      <c r="P16">
        <v>20052.635674777292</v>
      </c>
      <c r="Q16">
        <v>70.610421979922734</v>
      </c>
      <c r="R16">
        <v>18265.345391686718</v>
      </c>
      <c r="S16">
        <v>20052.49729162451</v>
      </c>
      <c r="T16">
        <v>74.94766972573025</v>
      </c>
      <c r="U16">
        <v>12.898024060554571</v>
      </c>
      <c r="V16">
        <v>50.739464150269171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21</v>
      </c>
      <c r="B3" s="2">
        <v>45020</v>
      </c>
      <c r="D3" t="s">
        <v>154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52</v>
      </c>
      <c r="N3" t="s">
        <v>53</v>
      </c>
      <c r="O3">
        <v>0</v>
      </c>
      <c r="P3" t="s">
        <v>155</v>
      </c>
      <c r="Q3" t="s">
        <v>156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41</v>
      </c>
      <c r="AA3">
        <v>243.2848699092865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61</v>
      </c>
      <c r="C7">
        <v>8.5500166666666662</v>
      </c>
      <c r="D7">
        <v>196.9148672968081</v>
      </c>
      <c r="E7">
        <v>13.13997975654418</v>
      </c>
      <c r="H7" t="s">
        <v>65</v>
      </c>
      <c r="I7">
        <v>39</v>
      </c>
      <c r="K7" t="s">
        <v>66</v>
      </c>
      <c r="L7">
        <v>38.886549999999993</v>
      </c>
      <c r="M7">
        <v>1265.304446449222</v>
      </c>
      <c r="N7">
        <v>107.55474203026991</v>
      </c>
    </row>
    <row r="8" spans="1:27" x14ac:dyDescent="0.3">
      <c r="A8">
        <v>1</v>
      </c>
      <c r="B8">
        <v>3</v>
      </c>
      <c r="C8">
        <v>0.71337222222222407</v>
      </c>
      <c r="D8">
        <v>0.21181581954697509</v>
      </c>
      <c r="E8">
        <v>9.8863089140307905E-2</v>
      </c>
      <c r="H8" t="s">
        <v>67</v>
      </c>
      <c r="I8">
        <v>1</v>
      </c>
      <c r="K8" t="s">
        <v>68</v>
      </c>
      <c r="L8">
        <v>1.1007555555555579</v>
      </c>
      <c r="M8">
        <v>202.3985218669489</v>
      </c>
      <c r="N8">
        <v>51.888290250609828</v>
      </c>
    </row>
    <row r="9" spans="1:27" x14ac:dyDescent="0.3">
      <c r="A9">
        <v>2</v>
      </c>
      <c r="B9">
        <v>279</v>
      </c>
      <c r="C9">
        <v>29.623161111111099</v>
      </c>
      <c r="D9">
        <v>1068.177763332867</v>
      </c>
      <c r="E9">
        <v>107.55474203026991</v>
      </c>
      <c r="H9" t="s">
        <v>69</v>
      </c>
      <c r="I9">
        <v>1</v>
      </c>
      <c r="K9" t="s">
        <v>70</v>
      </c>
      <c r="L9">
        <v>39.987305555555537</v>
      </c>
      <c r="M9">
        <v>1467.7029683161711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202.3985218669489</v>
      </c>
      <c r="E12">
        <v>51.888290250609828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157</v>
      </c>
      <c r="B16">
        <v>3023</v>
      </c>
      <c r="C16">
        <v>6070</v>
      </c>
      <c r="D16">
        <v>3</v>
      </c>
      <c r="E16">
        <v>51480</v>
      </c>
      <c r="F16">
        <v>3.5452880844994308</v>
      </c>
      <c r="G16">
        <v>2</v>
      </c>
      <c r="H16">
        <v>5</v>
      </c>
      <c r="I16">
        <v>17893.72531764011</v>
      </c>
      <c r="J16">
        <v>16737.838017561058</v>
      </c>
      <c r="K16">
        <v>61.072222343125873</v>
      </c>
      <c r="L16">
        <v>17833.631772137891</v>
      </c>
      <c r="M16">
        <v>16556.36546166179</v>
      </c>
      <c r="N16">
        <v>65.586512544384078</v>
      </c>
      <c r="O16">
        <v>17858.329483177738</v>
      </c>
      <c r="P16">
        <v>16734.149412019051</v>
      </c>
      <c r="Q16">
        <v>61.072222343125873</v>
      </c>
      <c r="R16">
        <v>17856.296888368641</v>
      </c>
      <c r="S16">
        <v>16734.797413478638</v>
      </c>
      <c r="T16">
        <v>65.586512544384078</v>
      </c>
      <c r="U16">
        <v>10.037974267716111</v>
      </c>
      <c r="V16">
        <v>50.733732384360522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22</v>
      </c>
      <c r="B3" s="2">
        <v>45020</v>
      </c>
      <c r="D3" t="s">
        <v>158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52</v>
      </c>
      <c r="N3" t="s">
        <v>53</v>
      </c>
      <c r="O3">
        <v>0</v>
      </c>
      <c r="P3" t="s">
        <v>159</v>
      </c>
      <c r="Q3" t="s">
        <v>160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52</v>
      </c>
      <c r="AA3">
        <v>214.16700577735901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0.84144444444444366</v>
      </c>
      <c r="D7">
        <v>27.222333466918371</v>
      </c>
      <c r="E7">
        <v>12.939138507046801</v>
      </c>
      <c r="H7" t="s">
        <v>65</v>
      </c>
      <c r="I7">
        <v>44</v>
      </c>
      <c r="K7" t="s">
        <v>66</v>
      </c>
      <c r="L7">
        <v>33.223947222222229</v>
      </c>
      <c r="M7">
        <v>1168.533393097292</v>
      </c>
      <c r="N7">
        <v>25.084065844486659</v>
      </c>
    </row>
    <row r="8" spans="1:27" x14ac:dyDescent="0.3">
      <c r="A8">
        <v>1</v>
      </c>
      <c r="B8">
        <v>4</v>
      </c>
      <c r="C8">
        <v>0.7393527777777773</v>
      </c>
      <c r="D8">
        <v>0.30093309647750349</v>
      </c>
      <c r="E8">
        <v>22.957870998827229</v>
      </c>
      <c r="H8" t="s">
        <v>67</v>
      </c>
      <c r="I8">
        <v>8</v>
      </c>
      <c r="K8" t="s">
        <v>68</v>
      </c>
      <c r="L8">
        <v>0.89289444444444599</v>
      </c>
      <c r="M8">
        <v>163.8908591019842</v>
      </c>
      <c r="N8">
        <v>51.86528606692422</v>
      </c>
    </row>
    <row r="9" spans="1:27" x14ac:dyDescent="0.3">
      <c r="A9">
        <v>2</v>
      </c>
      <c r="B9">
        <v>302</v>
      </c>
      <c r="C9">
        <v>31.643150000000009</v>
      </c>
      <c r="D9">
        <v>1141.010126533896</v>
      </c>
      <c r="E9">
        <v>25.084065844486659</v>
      </c>
      <c r="H9" t="s">
        <v>69</v>
      </c>
      <c r="I9">
        <v>0</v>
      </c>
      <c r="K9" t="s">
        <v>70</v>
      </c>
      <c r="L9">
        <v>34.116841666666673</v>
      </c>
      <c r="M9">
        <v>1332.4242521992769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163.8908591019842</v>
      </c>
      <c r="E12">
        <v>51.86528606692422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23</v>
      </c>
      <c r="B3" s="2">
        <v>45020</v>
      </c>
      <c r="D3" t="s">
        <v>161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52</v>
      </c>
      <c r="N3" t="s">
        <v>53</v>
      </c>
      <c r="O3">
        <v>0</v>
      </c>
      <c r="P3" t="s">
        <v>162</v>
      </c>
      <c r="Q3" t="s">
        <v>163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69</v>
      </c>
      <c r="AA3">
        <v>207.61697483062741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0.45448888888888989</v>
      </c>
      <c r="D7">
        <v>15.496124398216789</v>
      </c>
      <c r="E7">
        <v>12.90790986587411</v>
      </c>
      <c r="H7" t="s">
        <v>65</v>
      </c>
      <c r="I7">
        <v>7</v>
      </c>
      <c r="K7" t="s">
        <v>66</v>
      </c>
      <c r="L7">
        <v>33.546777777777763</v>
      </c>
      <c r="M7">
        <v>1172.6487566812671</v>
      </c>
      <c r="N7">
        <v>13.29491317809403</v>
      </c>
    </row>
    <row r="8" spans="1:27" x14ac:dyDescent="0.3">
      <c r="A8">
        <v>1</v>
      </c>
      <c r="B8">
        <v>5</v>
      </c>
      <c r="C8">
        <v>1.017675000000001</v>
      </c>
      <c r="D8">
        <v>0.5286565321120299</v>
      </c>
      <c r="E8">
        <v>13.29491317809403</v>
      </c>
      <c r="H8" t="s">
        <v>67</v>
      </c>
      <c r="I8">
        <v>62</v>
      </c>
      <c r="K8" t="s">
        <v>68</v>
      </c>
      <c r="L8">
        <v>1.333550000000002</v>
      </c>
      <c r="M8">
        <v>245.31936414259721</v>
      </c>
      <c r="N8">
        <v>51.888420571779953</v>
      </c>
    </row>
    <row r="9" spans="1:27" x14ac:dyDescent="0.3">
      <c r="A9">
        <v>2</v>
      </c>
      <c r="B9">
        <v>267</v>
      </c>
      <c r="C9">
        <v>32.074613888888869</v>
      </c>
      <c r="D9">
        <v>1156.6239757509379</v>
      </c>
      <c r="E9">
        <v>10.61336806227842</v>
      </c>
      <c r="H9" t="s">
        <v>69</v>
      </c>
      <c r="I9">
        <v>0</v>
      </c>
      <c r="K9" t="s">
        <v>70</v>
      </c>
      <c r="L9">
        <v>34.880327777777772</v>
      </c>
      <c r="M9">
        <v>1417.968120823864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245.31936414259721</v>
      </c>
      <c r="E12">
        <v>51.888420571779953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24</v>
      </c>
      <c r="B3" s="2">
        <v>45020</v>
      </c>
      <c r="D3" t="s">
        <v>164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52</v>
      </c>
      <c r="N3" t="s">
        <v>53</v>
      </c>
      <c r="O3">
        <v>0</v>
      </c>
      <c r="P3" t="s">
        <v>165</v>
      </c>
      <c r="Q3" t="s">
        <v>166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59</v>
      </c>
      <c r="AA3">
        <v>219.20256900787351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7.5579749999999999</v>
      </c>
      <c r="D7">
        <v>135.2772105856159</v>
      </c>
      <c r="E7">
        <v>13.13997562634821</v>
      </c>
      <c r="H7" t="s">
        <v>65</v>
      </c>
      <c r="I7">
        <v>4</v>
      </c>
      <c r="K7" t="s">
        <v>66</v>
      </c>
      <c r="L7">
        <v>36.070591666666658</v>
      </c>
      <c r="M7">
        <v>1120.237941923295</v>
      </c>
      <c r="N7">
        <v>14.18059162555476</v>
      </c>
    </row>
    <row r="8" spans="1:27" x14ac:dyDescent="0.3">
      <c r="A8">
        <v>1</v>
      </c>
      <c r="B8">
        <v>5</v>
      </c>
      <c r="C8">
        <v>1.218836111111113</v>
      </c>
      <c r="D8">
        <v>0.67878477514055369</v>
      </c>
      <c r="E8">
        <v>13.07942852993436</v>
      </c>
      <c r="H8" t="s">
        <v>67</v>
      </c>
      <c r="I8">
        <v>55</v>
      </c>
      <c r="K8" t="s">
        <v>68</v>
      </c>
      <c r="L8">
        <v>1.0919611111111081</v>
      </c>
      <c r="M8">
        <v>200.9352495252345</v>
      </c>
      <c r="N8">
        <v>65.726326945675453</v>
      </c>
    </row>
    <row r="9" spans="1:27" x14ac:dyDescent="0.3">
      <c r="A9">
        <v>2</v>
      </c>
      <c r="B9">
        <v>238</v>
      </c>
      <c r="C9">
        <v>27.29378055555555</v>
      </c>
      <c r="D9">
        <v>984.28194656253822</v>
      </c>
      <c r="E9">
        <v>14.18059162555476</v>
      </c>
      <c r="H9" t="s">
        <v>69</v>
      </c>
      <c r="I9">
        <v>0</v>
      </c>
      <c r="K9" t="s">
        <v>70</v>
      </c>
      <c r="L9">
        <v>37.162552777777769</v>
      </c>
      <c r="M9">
        <v>1321.173191448529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200.9352495252345</v>
      </c>
      <c r="E12">
        <v>65.726326945675453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25</v>
      </c>
      <c r="B3" s="2">
        <v>45020</v>
      </c>
      <c r="D3" t="s">
        <v>167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52</v>
      </c>
      <c r="N3" t="s">
        <v>53</v>
      </c>
      <c r="O3">
        <v>0</v>
      </c>
      <c r="P3" t="s">
        <v>168</v>
      </c>
      <c r="Q3" t="s">
        <v>169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68</v>
      </c>
      <c r="AA3">
        <v>187.59240770339969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60</v>
      </c>
      <c r="C7">
        <v>8.6160777777777788</v>
      </c>
      <c r="D7">
        <v>198.92162911541519</v>
      </c>
      <c r="E7">
        <v>13.13995497461293</v>
      </c>
      <c r="H7" t="s">
        <v>65</v>
      </c>
      <c r="I7">
        <v>1</v>
      </c>
      <c r="K7" t="s">
        <v>66</v>
      </c>
      <c r="L7">
        <v>32.606483333333323</v>
      </c>
      <c r="M7">
        <v>1020.770509437699</v>
      </c>
      <c r="N7">
        <v>13.13995497461293</v>
      </c>
    </row>
    <row r="8" spans="1:27" x14ac:dyDescent="0.3">
      <c r="A8">
        <v>1</v>
      </c>
      <c r="B8">
        <v>5</v>
      </c>
      <c r="C8">
        <v>1.213225000000002</v>
      </c>
      <c r="D8">
        <v>0.3624692005448017</v>
      </c>
      <c r="E8">
        <v>0.1131717891828033</v>
      </c>
      <c r="H8" t="s">
        <v>67</v>
      </c>
      <c r="I8">
        <v>67</v>
      </c>
      <c r="K8" t="s">
        <v>68</v>
      </c>
      <c r="L8">
        <v>1.2642444444444401</v>
      </c>
      <c r="M8">
        <v>232.63912738234529</v>
      </c>
      <c r="N8">
        <v>53.270764622773157</v>
      </c>
    </row>
    <row r="9" spans="1:27" x14ac:dyDescent="0.3">
      <c r="A9">
        <v>2</v>
      </c>
      <c r="B9">
        <v>216</v>
      </c>
      <c r="C9">
        <v>22.777180555555539</v>
      </c>
      <c r="D9">
        <v>821.48641112173891</v>
      </c>
      <c r="E9">
        <v>10.59524220081169</v>
      </c>
      <c r="H9" t="s">
        <v>69</v>
      </c>
      <c r="I9">
        <v>0</v>
      </c>
      <c r="K9" t="s">
        <v>70</v>
      </c>
      <c r="L9">
        <v>33.870727777777759</v>
      </c>
      <c r="M9">
        <v>1253.4096368200439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232.63912738234529</v>
      </c>
      <c r="E12">
        <v>53.270764622773157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26</v>
      </c>
      <c r="B3" s="2">
        <v>45020</v>
      </c>
      <c r="D3" t="s">
        <v>170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52</v>
      </c>
      <c r="N3" t="s">
        <v>53</v>
      </c>
      <c r="O3">
        <v>0</v>
      </c>
      <c r="P3" t="s">
        <v>171</v>
      </c>
      <c r="Q3" t="s">
        <v>172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114</v>
      </c>
      <c r="AA3">
        <v>146.96758103370669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0.81698888888888788</v>
      </c>
      <c r="D7">
        <v>26.563562448055549</v>
      </c>
      <c r="E7">
        <v>13.585730011877891</v>
      </c>
      <c r="H7" t="s">
        <v>65</v>
      </c>
      <c r="I7">
        <v>114</v>
      </c>
      <c r="K7" t="s">
        <v>66</v>
      </c>
      <c r="L7">
        <v>23.271502777777791</v>
      </c>
      <c r="M7">
        <v>797.76343657833002</v>
      </c>
      <c r="N7">
        <v>15.78750637971816</v>
      </c>
    </row>
    <row r="8" spans="1:27" x14ac:dyDescent="0.3">
      <c r="A8">
        <v>1</v>
      </c>
      <c r="B8">
        <v>5</v>
      </c>
      <c r="C8">
        <v>1.070552777777777</v>
      </c>
      <c r="D8">
        <v>0.36458930523506222</v>
      </c>
      <c r="E8">
        <v>12.904541237967811</v>
      </c>
      <c r="H8" t="s">
        <v>67</v>
      </c>
      <c r="I8">
        <v>0</v>
      </c>
      <c r="K8" t="s">
        <v>68</v>
      </c>
      <c r="L8">
        <v>0.57860277777777613</v>
      </c>
      <c r="M8">
        <v>106.5277411666888</v>
      </c>
      <c r="N8">
        <v>51.630703213495117</v>
      </c>
    </row>
    <row r="9" spans="1:27" x14ac:dyDescent="0.3">
      <c r="A9">
        <v>2</v>
      </c>
      <c r="B9">
        <v>206</v>
      </c>
      <c r="C9">
        <v>21.38396111111112</v>
      </c>
      <c r="D9">
        <v>770.83528482503937</v>
      </c>
      <c r="E9">
        <v>15.78750637971816</v>
      </c>
      <c r="H9" t="s">
        <v>69</v>
      </c>
      <c r="I9">
        <v>0</v>
      </c>
      <c r="K9" t="s">
        <v>70</v>
      </c>
      <c r="L9">
        <v>23.850105555555562</v>
      </c>
      <c r="M9">
        <v>904.29117774501879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106.5277411666888</v>
      </c>
      <c r="E12">
        <v>51.630703213495117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27</v>
      </c>
      <c r="B3" s="2">
        <v>45020</v>
      </c>
      <c r="D3" t="s">
        <v>173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52</v>
      </c>
      <c r="N3" t="s">
        <v>53</v>
      </c>
      <c r="O3">
        <v>0</v>
      </c>
      <c r="P3" t="s">
        <v>174</v>
      </c>
      <c r="Q3" t="s">
        <v>175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544</v>
      </c>
      <c r="AA3">
        <v>191.60483741760251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0.45743333333333391</v>
      </c>
      <c r="D7">
        <v>14.15683773861632</v>
      </c>
      <c r="E7">
        <v>8.5967876809331703</v>
      </c>
      <c r="H7" t="s">
        <v>65</v>
      </c>
      <c r="I7">
        <v>516</v>
      </c>
      <c r="K7" t="s">
        <v>66</v>
      </c>
      <c r="L7">
        <v>29.05983611111111</v>
      </c>
      <c r="M7">
        <v>1006.949854159559</v>
      </c>
      <c r="N7">
        <v>113.6010842982471</v>
      </c>
    </row>
    <row r="8" spans="1:27" x14ac:dyDescent="0.3">
      <c r="A8">
        <v>1</v>
      </c>
      <c r="B8">
        <v>5</v>
      </c>
      <c r="C8">
        <v>1.0710749999999989</v>
      </c>
      <c r="D8">
        <v>0.72678391591440406</v>
      </c>
      <c r="E8">
        <v>13.17662993389761</v>
      </c>
      <c r="H8" t="s">
        <v>67</v>
      </c>
      <c r="I8">
        <v>28</v>
      </c>
      <c r="K8" t="s">
        <v>68</v>
      </c>
      <c r="L8">
        <v>0.7902861111111088</v>
      </c>
      <c r="M8">
        <v>144.9648213792224</v>
      </c>
      <c r="N8">
        <v>51.888143639315622</v>
      </c>
    </row>
    <row r="9" spans="1:27" x14ac:dyDescent="0.3">
      <c r="A9">
        <v>2</v>
      </c>
      <c r="B9">
        <v>238</v>
      </c>
      <c r="C9">
        <v>27.531327777777779</v>
      </c>
      <c r="D9">
        <v>992.06623250502832</v>
      </c>
      <c r="E9">
        <v>113.6010842982471</v>
      </c>
      <c r="H9" t="s">
        <v>69</v>
      </c>
      <c r="I9">
        <v>0</v>
      </c>
      <c r="K9" t="s">
        <v>70</v>
      </c>
      <c r="L9">
        <v>29.850122222222218</v>
      </c>
      <c r="M9">
        <v>1151.914675538781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144.9648213792224</v>
      </c>
      <c r="E12">
        <v>51.888143639315622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28</v>
      </c>
      <c r="B3" s="2">
        <v>45020</v>
      </c>
      <c r="D3" t="s">
        <v>176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52</v>
      </c>
      <c r="N3" t="s">
        <v>53</v>
      </c>
      <c r="O3">
        <v>0</v>
      </c>
      <c r="P3" t="s">
        <v>177</v>
      </c>
      <c r="Q3" t="s">
        <v>178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4567</v>
      </c>
      <c r="AA3">
        <v>345.45532822608948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77</v>
      </c>
      <c r="C7">
        <v>7.5359888888888946</v>
      </c>
      <c r="D7">
        <v>133.76349456339551</v>
      </c>
      <c r="E7">
        <v>13.10722525888997</v>
      </c>
      <c r="H7" t="s">
        <v>65</v>
      </c>
      <c r="I7">
        <v>4488</v>
      </c>
      <c r="K7" t="s">
        <v>66</v>
      </c>
      <c r="L7">
        <v>47.126211111111118</v>
      </c>
      <c r="M7">
        <v>1515.1921654951241</v>
      </c>
      <c r="N7">
        <v>37.533657273508581</v>
      </c>
    </row>
    <row r="8" spans="1:27" x14ac:dyDescent="0.3">
      <c r="A8">
        <v>1</v>
      </c>
      <c r="B8">
        <v>6</v>
      </c>
      <c r="C8">
        <v>1.262113888888887</v>
      </c>
      <c r="D8">
        <v>0.62187671784523513</v>
      </c>
      <c r="E8">
        <v>13.53906746908968</v>
      </c>
      <c r="H8" t="s">
        <v>67</v>
      </c>
      <c r="I8">
        <v>79</v>
      </c>
      <c r="K8" t="s">
        <v>68</v>
      </c>
      <c r="L8">
        <v>1.2337222222222191</v>
      </c>
      <c r="M8">
        <v>226.7865071290565</v>
      </c>
      <c r="N8">
        <v>53.072016798671278</v>
      </c>
    </row>
    <row r="9" spans="1:27" x14ac:dyDescent="0.3">
      <c r="A9">
        <v>2</v>
      </c>
      <c r="B9">
        <v>287</v>
      </c>
      <c r="C9">
        <v>38.32810833333334</v>
      </c>
      <c r="D9">
        <v>1380.806794213883</v>
      </c>
      <c r="E9">
        <v>37.533657273508581</v>
      </c>
      <c r="H9" t="s">
        <v>69</v>
      </c>
      <c r="I9">
        <v>0</v>
      </c>
      <c r="K9" t="s">
        <v>70</v>
      </c>
      <c r="L9">
        <v>48.359933333333338</v>
      </c>
      <c r="M9">
        <v>1741.97867262418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226.7865071290565</v>
      </c>
      <c r="E12">
        <v>53.072016798671278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29</v>
      </c>
      <c r="B3" s="2">
        <v>45020</v>
      </c>
      <c r="D3" t="s">
        <v>179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52</v>
      </c>
      <c r="N3" t="s">
        <v>53</v>
      </c>
      <c r="O3">
        <v>0</v>
      </c>
      <c r="P3" t="s">
        <v>180</v>
      </c>
      <c r="Q3" t="s">
        <v>181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4424</v>
      </c>
      <c r="AA3">
        <v>297.3927173614502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64</v>
      </c>
      <c r="C7">
        <v>8.6049472222222203</v>
      </c>
      <c r="D7">
        <v>198.70281888391131</v>
      </c>
      <c r="E7">
        <v>13.107295299711691</v>
      </c>
      <c r="H7" t="s">
        <v>65</v>
      </c>
      <c r="I7">
        <v>4424</v>
      </c>
      <c r="K7" t="s">
        <v>66</v>
      </c>
      <c r="L7">
        <v>47.735291666666669</v>
      </c>
      <c r="M7">
        <v>1565.3069066155119</v>
      </c>
      <c r="N7">
        <v>85.216092646299543</v>
      </c>
    </row>
    <row r="8" spans="1:27" x14ac:dyDescent="0.3">
      <c r="A8">
        <v>1</v>
      </c>
      <c r="B8">
        <v>5</v>
      </c>
      <c r="C8">
        <v>1.2117583333333339</v>
      </c>
      <c r="D8">
        <v>0.36583988221940128</v>
      </c>
      <c r="E8">
        <v>0.10802893202032759</v>
      </c>
      <c r="H8" t="s">
        <v>67</v>
      </c>
      <c r="I8">
        <v>0</v>
      </c>
      <c r="K8" t="s">
        <v>68</v>
      </c>
      <c r="L8">
        <v>0.7696500000000035</v>
      </c>
      <c r="M8">
        <v>141.69724791433751</v>
      </c>
      <c r="N8">
        <v>51.646611916621623</v>
      </c>
    </row>
    <row r="9" spans="1:27" x14ac:dyDescent="0.3">
      <c r="A9">
        <v>2</v>
      </c>
      <c r="B9">
        <v>266</v>
      </c>
      <c r="C9">
        <v>37.918586111111111</v>
      </c>
      <c r="D9">
        <v>1366.238247849381</v>
      </c>
      <c r="E9">
        <v>85.216092646299543</v>
      </c>
      <c r="H9" t="s">
        <v>69</v>
      </c>
      <c r="I9">
        <v>0</v>
      </c>
      <c r="K9" t="s">
        <v>70</v>
      </c>
      <c r="L9">
        <v>48.504941666666667</v>
      </c>
      <c r="M9">
        <v>1707.00415452985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141.69724791433751</v>
      </c>
      <c r="E12">
        <v>51.646611916621623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30</v>
      </c>
      <c r="B3" s="2">
        <v>45020</v>
      </c>
      <c r="D3" t="s">
        <v>182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52</v>
      </c>
      <c r="N3" t="s">
        <v>53</v>
      </c>
      <c r="O3">
        <v>0</v>
      </c>
      <c r="P3" t="s">
        <v>183</v>
      </c>
      <c r="Q3" t="s">
        <v>184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379</v>
      </c>
      <c r="AA3">
        <v>440.57370209693909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1.765591666666668</v>
      </c>
      <c r="D7">
        <v>55.553004192015329</v>
      </c>
      <c r="E7">
        <v>12.90356223528314</v>
      </c>
      <c r="H7" t="s">
        <v>65</v>
      </c>
      <c r="I7">
        <v>372</v>
      </c>
      <c r="K7" t="s">
        <v>66</v>
      </c>
      <c r="L7">
        <v>56.325494444444431</v>
      </c>
      <c r="M7">
        <v>1947.9043230177319</v>
      </c>
      <c r="N7">
        <v>27.420182594554429</v>
      </c>
    </row>
    <row r="8" spans="1:27" x14ac:dyDescent="0.3">
      <c r="A8">
        <v>1</v>
      </c>
      <c r="B8">
        <v>5</v>
      </c>
      <c r="C8">
        <v>2.1025499999999981</v>
      </c>
      <c r="D8">
        <v>0.93432078827634135</v>
      </c>
      <c r="E8">
        <v>12.896737179217521</v>
      </c>
      <c r="H8" t="s">
        <v>67</v>
      </c>
      <c r="I8">
        <v>7</v>
      </c>
      <c r="K8" t="s">
        <v>68</v>
      </c>
      <c r="L8">
        <v>1.868258333333338</v>
      </c>
      <c r="M8">
        <v>343.08892484029201</v>
      </c>
      <c r="N8">
        <v>89.589659639850552</v>
      </c>
    </row>
    <row r="9" spans="1:27" x14ac:dyDescent="0.3">
      <c r="A9">
        <v>2</v>
      </c>
      <c r="B9">
        <v>265</v>
      </c>
      <c r="C9">
        <v>52.457352777777757</v>
      </c>
      <c r="D9">
        <v>1891.41699803744</v>
      </c>
      <c r="E9">
        <v>27.420182594554429</v>
      </c>
      <c r="H9" t="s">
        <v>69</v>
      </c>
      <c r="I9">
        <v>0</v>
      </c>
      <c r="K9" t="s">
        <v>70</v>
      </c>
      <c r="L9">
        <v>58.193752777777767</v>
      </c>
      <c r="M9">
        <v>2290.993247858024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343.08892484029201</v>
      </c>
      <c r="E12">
        <v>89.589659639850552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31</v>
      </c>
      <c r="B3" s="2">
        <v>45020</v>
      </c>
      <c r="D3" t="s">
        <v>185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52</v>
      </c>
      <c r="N3" t="s">
        <v>53</v>
      </c>
      <c r="O3">
        <v>0</v>
      </c>
      <c r="P3" t="s">
        <v>186</v>
      </c>
      <c r="Q3" t="s">
        <v>187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57</v>
      </c>
      <c r="AA3">
        <v>322.21620464324951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16.578413888888889</v>
      </c>
      <c r="D7">
        <v>335.30837655125572</v>
      </c>
      <c r="E7">
        <v>13.689670811752981</v>
      </c>
      <c r="H7" t="s">
        <v>65</v>
      </c>
      <c r="I7">
        <v>36</v>
      </c>
      <c r="K7" t="s">
        <v>66</v>
      </c>
      <c r="L7">
        <v>55.337811111111108</v>
      </c>
      <c r="M7">
        <v>1711.136016890709</v>
      </c>
      <c r="N7">
        <v>13.689670811752981</v>
      </c>
    </row>
    <row r="8" spans="1:27" x14ac:dyDescent="0.3">
      <c r="A8">
        <v>1</v>
      </c>
      <c r="B8">
        <v>2</v>
      </c>
      <c r="C8">
        <v>0.61939722222222271</v>
      </c>
      <c r="D8">
        <v>0.27682264883687141</v>
      </c>
      <c r="E8">
        <v>12.857431841833829</v>
      </c>
      <c r="H8" t="s">
        <v>67</v>
      </c>
      <c r="I8">
        <v>21</v>
      </c>
      <c r="K8" t="s">
        <v>68</v>
      </c>
      <c r="L8">
        <v>2.6424805555555611</v>
      </c>
      <c r="M8">
        <v>486.23384269490532</v>
      </c>
      <c r="N8">
        <v>53.467754593676062</v>
      </c>
    </row>
    <row r="9" spans="1:27" x14ac:dyDescent="0.3">
      <c r="A9">
        <v>2</v>
      </c>
      <c r="B9">
        <v>176</v>
      </c>
      <c r="C9">
        <v>38.14</v>
      </c>
      <c r="D9">
        <v>1375.550817690616</v>
      </c>
      <c r="E9">
        <v>11.37629752885994</v>
      </c>
      <c r="H9" t="s">
        <v>69</v>
      </c>
      <c r="I9">
        <v>0</v>
      </c>
      <c r="K9" t="s">
        <v>70</v>
      </c>
      <c r="L9">
        <v>57.980291666666673</v>
      </c>
      <c r="M9">
        <v>2197.369859585614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486.23384269490532</v>
      </c>
      <c r="E12">
        <v>53.467754593676062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32</v>
      </c>
      <c r="B3" s="2">
        <v>45020</v>
      </c>
      <c r="D3" t="s">
        <v>188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52</v>
      </c>
      <c r="N3" t="s">
        <v>53</v>
      </c>
      <c r="O3">
        <v>0</v>
      </c>
      <c r="P3" t="s">
        <v>189</v>
      </c>
      <c r="Q3" t="s">
        <v>190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95</v>
      </c>
      <c r="AA3">
        <v>271.36838340759277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1.770130555555556</v>
      </c>
      <c r="D7">
        <v>56.326962190406157</v>
      </c>
      <c r="E7">
        <v>12.902866487950851</v>
      </c>
      <c r="H7" t="s">
        <v>65</v>
      </c>
      <c r="I7">
        <v>1</v>
      </c>
      <c r="K7" t="s">
        <v>66</v>
      </c>
      <c r="L7">
        <v>40.162844444444431</v>
      </c>
      <c r="M7">
        <v>1423.340206300664</v>
      </c>
      <c r="N7">
        <v>12.902866487950851</v>
      </c>
    </row>
    <row r="8" spans="1:27" x14ac:dyDescent="0.3">
      <c r="A8">
        <v>1</v>
      </c>
      <c r="B8">
        <v>1</v>
      </c>
      <c r="C8">
        <v>0.49930277777777721</v>
      </c>
      <c r="D8">
        <v>0.27415448515495261</v>
      </c>
      <c r="E8">
        <v>12.89195391692391</v>
      </c>
      <c r="H8" t="s">
        <v>67</v>
      </c>
      <c r="I8">
        <v>94</v>
      </c>
      <c r="K8" t="s">
        <v>68</v>
      </c>
      <c r="L8">
        <v>1.812244444444447</v>
      </c>
      <c r="M8">
        <v>333.56837924085869</v>
      </c>
      <c r="N8">
        <v>52.778555863058592</v>
      </c>
    </row>
    <row r="9" spans="1:27" x14ac:dyDescent="0.3">
      <c r="A9">
        <v>2</v>
      </c>
      <c r="B9">
        <v>187</v>
      </c>
      <c r="C9">
        <v>37.893411111111099</v>
      </c>
      <c r="D9">
        <v>1366.7390896251029</v>
      </c>
      <c r="E9">
        <v>10.475283070446009</v>
      </c>
      <c r="H9" t="s">
        <v>69</v>
      </c>
      <c r="I9">
        <v>0</v>
      </c>
      <c r="K9" t="s">
        <v>70</v>
      </c>
      <c r="L9">
        <v>41.975088888888877</v>
      </c>
      <c r="M9">
        <v>1756.9085855415231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333.56837924085869</v>
      </c>
      <c r="E12">
        <v>52.778555863058592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33</v>
      </c>
      <c r="B3" s="2">
        <v>45020</v>
      </c>
      <c r="D3" t="s">
        <v>191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52</v>
      </c>
      <c r="N3" t="s">
        <v>53</v>
      </c>
      <c r="O3">
        <v>0</v>
      </c>
      <c r="P3" t="s">
        <v>192</v>
      </c>
      <c r="Q3" t="s">
        <v>193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99</v>
      </c>
      <c r="AA3">
        <v>361.81397843360901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16.78725277777777</v>
      </c>
      <c r="D7">
        <v>341.64875238507727</v>
      </c>
      <c r="E7">
        <v>13.139973561106279</v>
      </c>
      <c r="H7" t="s">
        <v>65</v>
      </c>
      <c r="I7">
        <v>5</v>
      </c>
      <c r="K7" t="s">
        <v>66</v>
      </c>
      <c r="L7">
        <v>58.594152777777779</v>
      </c>
      <c r="M7">
        <v>1832.541174426138</v>
      </c>
      <c r="N7">
        <v>13.139973561106279</v>
      </c>
    </row>
    <row r="8" spans="1:27" x14ac:dyDescent="0.3">
      <c r="A8">
        <v>1</v>
      </c>
      <c r="B8">
        <v>1</v>
      </c>
      <c r="C8">
        <v>0.46859444444444509</v>
      </c>
      <c r="D8">
        <v>0.14351411007761211</v>
      </c>
      <c r="E8">
        <v>9.706584352828608E-2</v>
      </c>
      <c r="H8" t="s">
        <v>67</v>
      </c>
      <c r="I8">
        <v>94</v>
      </c>
      <c r="K8" t="s">
        <v>68</v>
      </c>
      <c r="L8">
        <v>1.969891666666661</v>
      </c>
      <c r="M8">
        <v>361.33558986678719</v>
      </c>
      <c r="N8">
        <v>51.888241380485063</v>
      </c>
    </row>
    <row r="9" spans="1:27" x14ac:dyDescent="0.3">
      <c r="A9">
        <v>2</v>
      </c>
      <c r="B9">
        <v>195</v>
      </c>
      <c r="C9">
        <v>41.338305555555557</v>
      </c>
      <c r="D9">
        <v>1490.748907930983</v>
      </c>
      <c r="E9">
        <v>10.7984593415039</v>
      </c>
      <c r="H9" t="s">
        <v>69</v>
      </c>
      <c r="I9">
        <v>0</v>
      </c>
      <c r="K9" t="s">
        <v>70</v>
      </c>
      <c r="L9">
        <v>60.564044444444441</v>
      </c>
      <c r="M9">
        <v>2193.8767642929261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361.33558986678719</v>
      </c>
      <c r="E12">
        <v>51.888241380485063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34</v>
      </c>
      <c r="B3" s="2">
        <v>45020</v>
      </c>
      <c r="D3" t="s">
        <v>194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52</v>
      </c>
      <c r="N3" t="s">
        <v>53</v>
      </c>
      <c r="O3">
        <v>0</v>
      </c>
      <c r="P3" t="s">
        <v>195</v>
      </c>
      <c r="Q3" t="s">
        <v>196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20</v>
      </c>
      <c r="AA3">
        <v>272.73734474182129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1.7156111111111101</v>
      </c>
      <c r="D7">
        <v>53.939404334754173</v>
      </c>
      <c r="E7">
        <v>12.90286648795141</v>
      </c>
      <c r="H7" t="s">
        <v>65</v>
      </c>
      <c r="I7">
        <v>2</v>
      </c>
      <c r="K7" t="s">
        <v>66</v>
      </c>
      <c r="L7">
        <v>41.401622222222201</v>
      </c>
      <c r="M7">
        <v>1471.1663226723731</v>
      </c>
      <c r="N7">
        <v>12.90286648795141</v>
      </c>
    </row>
    <row r="8" spans="1:27" x14ac:dyDescent="0.3">
      <c r="A8">
        <v>1</v>
      </c>
      <c r="B8">
        <v>1</v>
      </c>
      <c r="C8">
        <v>0.40609722222222139</v>
      </c>
      <c r="D8">
        <v>0.27725197075661528</v>
      </c>
      <c r="E8">
        <v>12.84871781857305</v>
      </c>
      <c r="H8" t="s">
        <v>67</v>
      </c>
      <c r="I8">
        <v>17</v>
      </c>
      <c r="K8" t="s">
        <v>68</v>
      </c>
      <c r="L8">
        <v>2.056561111111102</v>
      </c>
      <c r="M8">
        <v>378.68437991739029</v>
      </c>
      <c r="N8">
        <v>52.665380095863362</v>
      </c>
    </row>
    <row r="9" spans="1:27" x14ac:dyDescent="0.3">
      <c r="A9">
        <v>2</v>
      </c>
      <c r="B9">
        <v>187</v>
      </c>
      <c r="C9">
        <v>39.279913888888871</v>
      </c>
      <c r="D9">
        <v>1416.9496663668619</v>
      </c>
      <c r="E9">
        <v>10.817619986712019</v>
      </c>
      <c r="H9" t="s">
        <v>69</v>
      </c>
      <c r="I9">
        <v>1</v>
      </c>
      <c r="K9" t="s">
        <v>70</v>
      </c>
      <c r="L9">
        <v>43.458183333333302</v>
      </c>
      <c r="M9">
        <v>1849.8507025897629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378.68437991739029</v>
      </c>
      <c r="E12">
        <v>52.665380095863362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197</v>
      </c>
      <c r="B16">
        <v>5923</v>
      </c>
      <c r="C16">
        <v>669</v>
      </c>
      <c r="D16">
        <v>17</v>
      </c>
      <c r="E16">
        <v>67620</v>
      </c>
      <c r="F16">
        <v>5.7905771200205898</v>
      </c>
      <c r="G16">
        <v>5</v>
      </c>
      <c r="H16">
        <v>2</v>
      </c>
      <c r="I16">
        <v>17161.60246825045</v>
      </c>
      <c r="J16">
        <v>16580.688853695829</v>
      </c>
      <c r="K16">
        <v>80.94326114293284</v>
      </c>
      <c r="L16">
        <v>17222.725794234178</v>
      </c>
      <c r="M16">
        <v>16315.287348484861</v>
      </c>
      <c r="N16">
        <v>77.293674674222004</v>
      </c>
      <c r="O16">
        <v>17175.105614131731</v>
      </c>
      <c r="P16">
        <v>16287.77880792008</v>
      </c>
      <c r="Q16">
        <v>80.94326114293284</v>
      </c>
      <c r="R16">
        <v>17171.9826303474</v>
      </c>
      <c r="S16">
        <v>16287.020654798051</v>
      </c>
      <c r="T16">
        <v>77.293674674222004</v>
      </c>
      <c r="U16">
        <v>50.637634531636692</v>
      </c>
      <c r="V16">
        <v>10.030962845110119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35</v>
      </c>
      <c r="B3" s="2">
        <v>45020</v>
      </c>
      <c r="D3" t="s">
        <v>198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52</v>
      </c>
      <c r="N3" t="s">
        <v>53</v>
      </c>
      <c r="O3">
        <v>0</v>
      </c>
      <c r="P3" t="s">
        <v>199</v>
      </c>
      <c r="Q3" t="s">
        <v>200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107</v>
      </c>
      <c r="AA3">
        <v>1246.4229838848109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96</v>
      </c>
      <c r="C7">
        <v>18.695052777777789</v>
      </c>
      <c r="D7">
        <v>399.81338882380152</v>
      </c>
      <c r="E7">
        <v>13.13999008232132</v>
      </c>
      <c r="H7" t="s">
        <v>65</v>
      </c>
      <c r="I7">
        <v>2</v>
      </c>
      <c r="K7" t="s">
        <v>66</v>
      </c>
      <c r="L7">
        <v>97.162672222222241</v>
      </c>
      <c r="M7">
        <v>3229.7875138704039</v>
      </c>
      <c r="N7">
        <v>13.13999008232132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105</v>
      </c>
      <c r="K8" t="s">
        <v>68</v>
      </c>
      <c r="L8">
        <v>3.7903000000000051</v>
      </c>
      <c r="M8">
        <v>696.53879152622198</v>
      </c>
      <c r="N8">
        <v>52.923094223496278</v>
      </c>
    </row>
    <row r="9" spans="1:27" x14ac:dyDescent="0.3">
      <c r="A9">
        <v>2</v>
      </c>
      <c r="B9">
        <v>260</v>
      </c>
      <c r="C9">
        <v>78.467619444444452</v>
      </c>
      <c r="D9">
        <v>2829.9741250466031</v>
      </c>
      <c r="E9">
        <v>10.873245571515801</v>
      </c>
      <c r="H9" t="s">
        <v>69</v>
      </c>
      <c r="I9">
        <v>0</v>
      </c>
      <c r="K9" t="s">
        <v>70</v>
      </c>
      <c r="L9">
        <v>100.9529722222222</v>
      </c>
      <c r="M9">
        <v>3926.326305396627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696.53879152622198</v>
      </c>
      <c r="E12">
        <v>52.923094223496278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36</v>
      </c>
      <c r="B3" s="2">
        <v>45020</v>
      </c>
      <c r="D3" t="s">
        <v>201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52</v>
      </c>
      <c r="N3" t="s">
        <v>53</v>
      </c>
      <c r="O3">
        <v>0</v>
      </c>
      <c r="P3" t="s">
        <v>202</v>
      </c>
      <c r="Q3" t="s">
        <v>203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71</v>
      </c>
      <c r="AA3">
        <v>1367.450022220612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95</v>
      </c>
      <c r="C7">
        <v>18.695069444444439</v>
      </c>
      <c r="D7">
        <v>399.82754476870701</v>
      </c>
      <c r="E7">
        <v>13.139936388257761</v>
      </c>
      <c r="H7" t="s">
        <v>65</v>
      </c>
      <c r="I7">
        <v>5</v>
      </c>
      <c r="K7" t="s">
        <v>66</v>
      </c>
      <c r="L7">
        <v>91.281230555555538</v>
      </c>
      <c r="M7">
        <v>2917.2541412472051</v>
      </c>
      <c r="N7">
        <v>17.217482120451759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66</v>
      </c>
      <c r="K8" t="s">
        <v>68</v>
      </c>
      <c r="L8">
        <v>3.563747222222224</v>
      </c>
      <c r="M8">
        <v>654.84299570193309</v>
      </c>
      <c r="N8">
        <v>51.888339120736418</v>
      </c>
    </row>
    <row r="9" spans="1:27" x14ac:dyDescent="0.3">
      <c r="A9">
        <v>2</v>
      </c>
      <c r="B9">
        <v>247</v>
      </c>
      <c r="C9">
        <v>72.58616111111111</v>
      </c>
      <c r="D9">
        <v>2517.4265964784981</v>
      </c>
      <c r="E9">
        <v>17.217482120451759</v>
      </c>
      <c r="H9" t="s">
        <v>69</v>
      </c>
      <c r="I9">
        <v>0</v>
      </c>
      <c r="K9" t="s">
        <v>70</v>
      </c>
      <c r="L9">
        <v>94.844977777777757</v>
      </c>
      <c r="M9">
        <v>3572.0971369491381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654.84299570193309</v>
      </c>
      <c r="E12">
        <v>51.888339120736418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37</v>
      </c>
      <c r="B3" s="2">
        <v>45020</v>
      </c>
      <c r="D3" t="s">
        <v>204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52</v>
      </c>
      <c r="N3" t="s">
        <v>53</v>
      </c>
      <c r="O3">
        <v>0</v>
      </c>
      <c r="P3" t="s">
        <v>205</v>
      </c>
      <c r="Q3" t="s">
        <v>206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55</v>
      </c>
      <c r="AA3">
        <v>143.58546590805051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7.4245694444444439</v>
      </c>
      <c r="D7">
        <v>133.62376722718381</v>
      </c>
      <c r="E7">
        <v>13.10731178000241</v>
      </c>
      <c r="H7" t="s">
        <v>65</v>
      </c>
      <c r="I7">
        <v>55</v>
      </c>
      <c r="K7" t="s">
        <v>66</v>
      </c>
      <c r="L7">
        <v>22.032463888888891</v>
      </c>
      <c r="M7">
        <v>636.09041885336421</v>
      </c>
      <c r="N7">
        <v>13.519390453534649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0.65175000000000083</v>
      </c>
      <c r="M8">
        <v>119.7428623233387</v>
      </c>
      <c r="N8">
        <v>51.649903973003532</v>
      </c>
    </row>
    <row r="9" spans="1:27" x14ac:dyDescent="0.3">
      <c r="A9">
        <v>2</v>
      </c>
      <c r="B9">
        <v>144</v>
      </c>
      <c r="C9">
        <v>14.607894444444449</v>
      </c>
      <c r="D9">
        <v>502.46665162618041</v>
      </c>
      <c r="E9">
        <v>13.519390453534649</v>
      </c>
      <c r="H9" t="s">
        <v>69</v>
      </c>
      <c r="I9">
        <v>0</v>
      </c>
      <c r="K9" t="s">
        <v>70</v>
      </c>
      <c r="L9">
        <v>22.684213888888891</v>
      </c>
      <c r="M9">
        <v>755.83328117670294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119.7428623233387</v>
      </c>
      <c r="E12">
        <v>51.649903973003532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38</v>
      </c>
      <c r="B3" s="2">
        <v>45020</v>
      </c>
      <c r="D3" t="s">
        <v>207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52</v>
      </c>
      <c r="N3" t="s">
        <v>53</v>
      </c>
      <c r="O3">
        <v>0</v>
      </c>
      <c r="P3" t="s">
        <v>208</v>
      </c>
      <c r="Q3" t="s">
        <v>209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113</v>
      </c>
      <c r="AA3">
        <v>151.4985325336456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62</v>
      </c>
      <c r="C7">
        <v>8.6029638888888638</v>
      </c>
      <c r="D7">
        <v>199.79704418205259</v>
      </c>
      <c r="E7">
        <v>13.13994877908949</v>
      </c>
      <c r="H7" t="s">
        <v>65</v>
      </c>
      <c r="I7">
        <v>1</v>
      </c>
      <c r="K7" t="s">
        <v>66</v>
      </c>
      <c r="L7">
        <v>24.285649999999979</v>
      </c>
      <c r="M7">
        <v>740.00211237126575</v>
      </c>
      <c r="N7">
        <v>13.13994877908949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111</v>
      </c>
      <c r="K8" t="s">
        <v>68</v>
      </c>
      <c r="L8">
        <v>0.8593972222222227</v>
      </c>
      <c r="M8">
        <v>158.02100429437809</v>
      </c>
      <c r="N8">
        <v>52.353061021641267</v>
      </c>
    </row>
    <row r="9" spans="1:27" x14ac:dyDescent="0.3">
      <c r="A9">
        <v>2</v>
      </c>
      <c r="B9">
        <v>162</v>
      </c>
      <c r="C9">
        <v>15.682686111111121</v>
      </c>
      <c r="D9">
        <v>540.20506818921319</v>
      </c>
      <c r="E9">
        <v>11.672838736581379</v>
      </c>
      <c r="H9" t="s">
        <v>69</v>
      </c>
      <c r="I9">
        <v>1</v>
      </c>
      <c r="K9" t="s">
        <v>70</v>
      </c>
      <c r="L9">
        <v>25.1450472222222</v>
      </c>
      <c r="M9">
        <v>898.02311666564378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158.02100429437809</v>
      </c>
      <c r="E12">
        <v>52.353061021641267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210</v>
      </c>
      <c r="B16">
        <v>5775</v>
      </c>
      <c r="C16">
        <v>705</v>
      </c>
      <c r="D16">
        <v>0</v>
      </c>
      <c r="E16">
        <v>76500</v>
      </c>
      <c r="F16">
        <v>4.5107783165098434</v>
      </c>
      <c r="G16">
        <v>5</v>
      </c>
      <c r="H16">
        <v>2</v>
      </c>
      <c r="I16">
        <v>15258.628949665041</v>
      </c>
      <c r="J16">
        <v>15180.66832392301</v>
      </c>
      <c r="K16">
        <v>73.397533703075794</v>
      </c>
      <c r="L16">
        <v>15380.00811758457</v>
      </c>
      <c r="M16">
        <v>15326.04996865332</v>
      </c>
      <c r="N16">
        <v>74.337265019141554</v>
      </c>
      <c r="O16">
        <v>15420.25284741545</v>
      </c>
      <c r="P16">
        <v>15347.626698186319</v>
      </c>
      <c r="Q16">
        <v>73.397533703075794</v>
      </c>
      <c r="R16">
        <v>15419.63609153884</v>
      </c>
      <c r="S16">
        <v>15348.14609993916</v>
      </c>
      <c r="T16">
        <v>74.337265019141554</v>
      </c>
      <c r="U16">
        <v>51.515138550885148</v>
      </c>
      <c r="V16">
        <v>10.05856711283918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39</v>
      </c>
      <c r="B3" s="2">
        <v>45020</v>
      </c>
      <c r="D3" t="s">
        <v>211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52</v>
      </c>
      <c r="N3" t="s">
        <v>53</v>
      </c>
      <c r="O3">
        <v>0</v>
      </c>
      <c r="P3" t="s">
        <v>212</v>
      </c>
      <c r="Q3" t="s">
        <v>213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</v>
      </c>
      <c r="AA3">
        <v>143.8654582500458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1.079527777777775</v>
      </c>
      <c r="D7">
        <v>33.263829476310534</v>
      </c>
      <c r="E7">
        <v>12.90531539708768</v>
      </c>
      <c r="H7" t="s">
        <v>65</v>
      </c>
      <c r="I7">
        <v>8</v>
      </c>
      <c r="K7" t="s">
        <v>66</v>
      </c>
      <c r="L7">
        <v>21.434225000000001</v>
      </c>
      <c r="M7">
        <v>741.80619101586308</v>
      </c>
      <c r="N7">
        <v>12.90531539708768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</v>
      </c>
      <c r="K8" t="s">
        <v>68</v>
      </c>
      <c r="L8">
        <v>0.6859111111111067</v>
      </c>
      <c r="M8">
        <v>126.0490542314014</v>
      </c>
      <c r="N8">
        <v>51.740553988958197</v>
      </c>
    </row>
    <row r="9" spans="1:27" x14ac:dyDescent="0.3">
      <c r="A9">
        <v>2</v>
      </c>
      <c r="B9">
        <v>202</v>
      </c>
      <c r="C9">
        <v>20.354697222222232</v>
      </c>
      <c r="D9">
        <v>708.54236153955253</v>
      </c>
      <c r="E9">
        <v>10.745928137013021</v>
      </c>
      <c r="H9" t="s">
        <v>69</v>
      </c>
      <c r="I9">
        <v>0</v>
      </c>
      <c r="K9" t="s">
        <v>70</v>
      </c>
      <c r="L9">
        <v>22.120136111111108</v>
      </c>
      <c r="M9">
        <v>867.85524524726452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126.0490542314014</v>
      </c>
      <c r="E12">
        <v>51.740553988958197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40</v>
      </c>
      <c r="B3" s="2">
        <v>45020</v>
      </c>
      <c r="D3" t="s">
        <v>214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52</v>
      </c>
      <c r="N3" t="s">
        <v>53</v>
      </c>
      <c r="O3">
        <v>0</v>
      </c>
      <c r="P3" t="s">
        <v>215</v>
      </c>
      <c r="Q3" t="s">
        <v>216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54</v>
      </c>
      <c r="AA3">
        <v>196.84798765182501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0.47322222222221982</v>
      </c>
      <c r="D7">
        <v>16.734045094014579</v>
      </c>
      <c r="E7">
        <v>12.8993269684289</v>
      </c>
      <c r="H7" t="s">
        <v>65</v>
      </c>
      <c r="I7">
        <v>21</v>
      </c>
      <c r="K7" t="s">
        <v>66</v>
      </c>
      <c r="L7">
        <v>23.651741666666659</v>
      </c>
      <c r="M7">
        <v>827.50782575777987</v>
      </c>
      <c r="N7">
        <v>12.8993269684289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33</v>
      </c>
      <c r="K8" t="s">
        <v>68</v>
      </c>
      <c r="L8">
        <v>0.68137500000000728</v>
      </c>
      <c r="M8">
        <v>125.379734859072</v>
      </c>
      <c r="N8">
        <v>52.979470869627207</v>
      </c>
    </row>
    <row r="9" spans="1:27" x14ac:dyDescent="0.3">
      <c r="A9">
        <v>2</v>
      </c>
      <c r="B9">
        <v>243</v>
      </c>
      <c r="C9">
        <v>23.17851944444444</v>
      </c>
      <c r="D9">
        <v>810.77378066376525</v>
      </c>
      <c r="E9">
        <v>10.62073334543124</v>
      </c>
      <c r="H9" t="s">
        <v>69</v>
      </c>
      <c r="I9">
        <v>0</v>
      </c>
      <c r="K9" t="s">
        <v>70</v>
      </c>
      <c r="L9">
        <v>24.333116666666658</v>
      </c>
      <c r="M9">
        <v>952.88756061685183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125.379734859072</v>
      </c>
      <c r="E12">
        <v>52.979470869627207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2023-04-10T07:40:23Z</dcterms:modified>
</cp:coreProperties>
</file>